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EE89" lockStructure="1"/>
  <bookViews>
    <workbookView xWindow="-15" yWindow="45" windowWidth="7680" windowHeight="9045" tabRatio="844"/>
  </bookViews>
  <sheets>
    <sheet name="Cover" sheetId="1" r:id="rId1"/>
    <sheet name="Contents" sheetId="2" r:id="rId2"/>
    <sheet name="Sch 1 Stmt of Fin. Position" sheetId="25" r:id="rId3"/>
    <sheet name="Sch 1.1 Stmt of Operations" sheetId="4" r:id="rId4"/>
    <sheet name="Sch 1.2 Stmt of Cash Flow" sheetId="27" r:id="rId5"/>
    <sheet name="Sch 1.3 Stmt of Net Debt" sheetId="37" r:id="rId6"/>
    <sheet name="Schedule 3C TCA" sheetId="35" r:id="rId7"/>
    <sheet name="Sch.5 Acc. Surplus (Deficit)" sheetId="31" r:id="rId8"/>
    <sheet name="Sch 5.1 Deferred Revenues" sheetId="36" r:id="rId9"/>
    <sheet name="Schedule 6 Trust Funds" sheetId="28" r:id="rId10"/>
    <sheet name="Sch.7 Fin Assets, Liabilities" sheetId="26" r:id="rId11"/>
    <sheet name="Sch. 9 Revenues" sheetId="15" r:id="rId12"/>
    <sheet name="Sch. 10 Expenses" sheetId="16" r:id="rId13"/>
    <sheet name="Sch 10ADJ  Adj." sheetId="17" r:id="rId14"/>
    <sheet name="Sch.10G Emp. Future Benefits" sheetId="29" r:id="rId15"/>
    <sheet name="Enrolment" sheetId="19" r:id="rId16"/>
    <sheet name="Grant Calculation" sheetId="32" r:id="rId17"/>
    <sheet name="Staffing Oct 31" sheetId="39" r:id="rId18"/>
    <sheet name="Staffing Mar 31" sheetId="40" r:id="rId19"/>
    <sheet name="Supplementary Schedule" sheetId="41" r:id="rId20"/>
    <sheet name="Tuition Calculation" sheetId="33" state="hidden" r:id="rId21"/>
    <sheet name="Tables" sheetId="24" state="hidden" r:id="rId22"/>
    <sheet name="Ministry Adjustment" sheetId="38" r:id="rId23"/>
  </sheets>
  <externalReferences>
    <externalReference r:id="rId24"/>
  </externalReferences>
  <definedNames>
    <definedName name="Administration_and_Governance" localSheetId="18">'Staffing Mar 31'!$A$51</definedName>
    <definedName name="Administration_and_Governance">'Staffing Oct 31'!$A$51</definedName>
    <definedName name="CLASSROOM" localSheetId="18">'Staffing Mar 31'!$A$8</definedName>
    <definedName name="CLASSROOM">'Staffing Oct 31'!$A$8</definedName>
    <definedName name="Continuing_Education" localSheetId="18">'Staffing Mar 31'!$A$47</definedName>
    <definedName name="Continuing_Education">'Staffing Oct 31'!$A$47</definedName>
    <definedName name="Coordinators_and_Consultants___Liaison_Teachers" localSheetId="18">'Staffing Mar 31'!$A$39</definedName>
    <definedName name="Coordinators_and_Consultants___Liaison_Teachers">'Staffing Oct 31'!$A$39</definedName>
    <definedName name="ISAData" localSheetId="18">#REF!</definedName>
    <definedName name="ISAData" localSheetId="17">#REF!</definedName>
    <definedName name="ISAData" localSheetId="19">#REF!</definedName>
    <definedName name="ISAData">#REF!</definedName>
    <definedName name="Library_and_Guidance" localSheetId="18">'Staffing Mar 31'!$A$32</definedName>
    <definedName name="Library_and_Guidance">'Staffing Oct 31'!$A$32</definedName>
    <definedName name="listofboards" localSheetId="6">[1]Sheet1!$A$5:$A$76</definedName>
    <definedName name="listofboards">[1]Sheet1!$A$5:$A$76</definedName>
    <definedName name="NON_CLASSROOM" localSheetId="18">'Staffing Mar 31'!$A$37</definedName>
    <definedName name="NON_CLASSROOM">'Staffing Oct 31'!$A$37</definedName>
    <definedName name="Other_Non_Operating" localSheetId="18">'Staffing Mar 31'!$A$69</definedName>
    <definedName name="Other_Non_Operating">'Staffing Oct 31'!$A$69</definedName>
    <definedName name="_xlnm.Print_Area" localSheetId="1">Contents!$A$1:$E$61</definedName>
    <definedName name="_xlnm.Print_Area" localSheetId="0">Cover!$A$1:$L$29</definedName>
    <definedName name="_xlnm.Print_Area" localSheetId="15">Enrolment!$A$1:$O$39</definedName>
    <definedName name="_xlnm.Print_Area" localSheetId="13">'Sch 10ADJ  Adj.'!$B$1:$P$53</definedName>
    <definedName name="_xlnm.Print_Area" localSheetId="11">'Sch. 9 Revenues'!$A$1:$I$207</definedName>
    <definedName name="_xlnm.Print_Area" localSheetId="6">'Schedule 3C TCA'!$A$1:$H$57</definedName>
    <definedName name="_xlnm.Print_Titles" localSheetId="1">Contents!$1:$5</definedName>
    <definedName name="_xlnm.Print_Titles" localSheetId="6">'Schedule 3C TCA'!$1:$6</definedName>
    <definedName name="Pupil_Transportation" localSheetId="18">'Staffing Mar 31'!$A$58</definedName>
    <definedName name="Pupil_Transportation">'Staffing Oct 31'!$A$58</definedName>
    <definedName name="School_Administration" localSheetId="18">'Staffing Mar 31'!$A$41</definedName>
    <definedName name="School_Administration">'Staffing Oct 31'!$A$41</definedName>
    <definedName name="School_Operations___Maintenance" localSheetId="18">'Staffing Mar 31'!$A$64</definedName>
    <definedName name="School_Operations___Maintenance">'Staffing Oct 31'!$A$64</definedName>
    <definedName name="see_instructions_for_detail_on_Code_of_Account_references_and_exceptions." localSheetId="18">'Staffing Mar 31'!$A$73</definedName>
    <definedName name="see_instructions_for_detail_on_Code_of_Account_references_and_exceptions.">'Staffing Oct 31'!$A$73</definedName>
    <definedName name="Student_Support___Professionals__Paraprofessionals_and_Technicians" localSheetId="18">'Staffing Mar 31'!$A$21</definedName>
    <definedName name="Student_Support___Professionals__Paraprofessionals_and_Technicians">'Staffing Oct 31'!$A$21</definedName>
    <definedName name="Teacher_Assistants" localSheetId="18">'Staffing Mar 31'!$A$17</definedName>
    <definedName name="Teacher_Assistants">'Staffing Oct 31'!$A$17</definedName>
    <definedName name="Teachers__including_Preparation_Time" localSheetId="18">'Staffing Mar 31'!$A$10</definedName>
    <definedName name="Teachers__including_Preparation_Time">'Staffing Oct 31'!$A$10</definedName>
    <definedName name="TOTAL" localSheetId="18">'Staffing Mar 31'!$A$72</definedName>
    <definedName name="TOTAL">'Staffing Oct 31'!$A$72</definedName>
    <definedName name="Z_09D22A09_8A63_466E_B00F_7E61140B4AC6_.wvu.Cols" localSheetId="18" hidden="1">'Staffing Mar 31'!$AC:$XFD</definedName>
    <definedName name="Z_09D22A09_8A63_466E_B00F_7E61140B4AC6_.wvu.Cols" localSheetId="17" hidden="1">'Staffing Oct 31'!$AC:$XFD</definedName>
    <definedName name="Z_09D22A09_8A63_466E_B00F_7E61140B4AC6_.wvu.Rows" localSheetId="18" hidden="1">'Staffing Mar 31'!$95:$1048576,'Staffing Mar 31'!$83:$94</definedName>
    <definedName name="Z_09D22A09_8A63_466E_B00F_7E61140B4AC6_.wvu.Rows" localSheetId="17" hidden="1">'Staffing Oct 31'!$95:$1048576,'Staffing Oct 31'!$83:$94</definedName>
  </definedNames>
  <calcPr calcId="145621"/>
</workbook>
</file>

<file path=xl/calcChain.xml><?xml version="1.0" encoding="utf-8"?>
<calcChain xmlns="http://schemas.openxmlformats.org/spreadsheetml/2006/main">
  <c r="C47" i="35" l="1"/>
  <c r="C46" i="35"/>
  <c r="B47" i="35"/>
  <c r="B46" i="35"/>
  <c r="D3" i="32" l="1"/>
  <c r="H4" i="41"/>
  <c r="C3" i="40"/>
  <c r="C3" i="39"/>
  <c r="E41" i="27" l="1"/>
  <c r="AB72" i="40"/>
  <c r="AB72" i="39"/>
  <c r="I2" i="1" l="1"/>
  <c r="H3" i="41" l="1"/>
  <c r="C2" i="39"/>
  <c r="C2" i="40"/>
  <c r="D11" i="33"/>
  <c r="G41" i="41" l="1"/>
  <c r="G32" i="41"/>
  <c r="G23" i="41"/>
  <c r="G14" i="41"/>
  <c r="X80" i="40"/>
  <c r="T80" i="40"/>
  <c r="P80" i="40"/>
  <c r="L80" i="40"/>
  <c r="H80" i="40"/>
  <c r="D80" i="40"/>
  <c r="AA79" i="40"/>
  <c r="Z79" i="40"/>
  <c r="Y79" i="40"/>
  <c r="Y80" i="40" s="1"/>
  <c r="X79" i="40"/>
  <c r="W79" i="40"/>
  <c r="V79" i="40"/>
  <c r="U79" i="40"/>
  <c r="U80" i="40" s="1"/>
  <c r="T79" i="40"/>
  <c r="S79" i="40"/>
  <c r="R79" i="40"/>
  <c r="Q79" i="40"/>
  <c r="Q80" i="40" s="1"/>
  <c r="P79" i="40"/>
  <c r="O79" i="40"/>
  <c r="N79" i="40"/>
  <c r="M79" i="40"/>
  <c r="M80" i="40" s="1"/>
  <c r="L79" i="40"/>
  <c r="K79" i="40"/>
  <c r="J79" i="40"/>
  <c r="I79" i="40"/>
  <c r="I80" i="40" s="1"/>
  <c r="H79" i="40"/>
  <c r="G79" i="40"/>
  <c r="F79" i="40"/>
  <c r="E79" i="40"/>
  <c r="E80" i="40" s="1"/>
  <c r="D79" i="40"/>
  <c r="C79" i="40"/>
  <c r="AA72" i="40"/>
  <c r="AA80" i="40" s="1"/>
  <c r="Z72" i="40"/>
  <c r="Z80" i="40" s="1"/>
  <c r="Y72" i="40"/>
  <c r="X72" i="40"/>
  <c r="W72" i="40"/>
  <c r="W80" i="40" s="1"/>
  <c r="V72" i="40"/>
  <c r="V80" i="40" s="1"/>
  <c r="U72" i="40"/>
  <c r="T72" i="40"/>
  <c r="S72" i="40"/>
  <c r="S80" i="40" s="1"/>
  <c r="R72" i="40"/>
  <c r="R80" i="40" s="1"/>
  <c r="Q72" i="40"/>
  <c r="P72" i="40"/>
  <c r="O72" i="40"/>
  <c r="O80" i="40" s="1"/>
  <c r="N72" i="40"/>
  <c r="N80" i="40" s="1"/>
  <c r="M72" i="40"/>
  <c r="L72" i="40"/>
  <c r="K72" i="40"/>
  <c r="K80" i="40" s="1"/>
  <c r="J72" i="40"/>
  <c r="J80" i="40" s="1"/>
  <c r="I72" i="40"/>
  <c r="H72" i="40"/>
  <c r="G72" i="40"/>
  <c r="G80" i="40" s="1"/>
  <c r="F72" i="40"/>
  <c r="F80" i="40" s="1"/>
  <c r="E72" i="40"/>
  <c r="D72" i="40"/>
  <c r="C72" i="40"/>
  <c r="C80" i="40" s="1"/>
  <c r="AB71" i="40"/>
  <c r="AB70" i="40"/>
  <c r="AB69" i="40"/>
  <c r="AB68" i="40"/>
  <c r="AB67" i="40"/>
  <c r="AB62" i="40"/>
  <c r="AB61" i="40"/>
  <c r="AB56" i="40"/>
  <c r="AB55" i="40"/>
  <c r="AB53" i="40"/>
  <c r="AB52" i="40"/>
  <c r="AB48" i="40"/>
  <c r="AB45" i="40"/>
  <c r="AB43" i="40"/>
  <c r="AB42" i="40"/>
  <c r="AB39" i="40"/>
  <c r="AB33" i="40"/>
  <c r="AB30" i="40"/>
  <c r="AB29" i="40"/>
  <c r="AB28" i="40"/>
  <c r="AB27" i="40"/>
  <c r="AB26" i="40"/>
  <c r="AB25" i="40"/>
  <c r="AB24" i="40"/>
  <c r="AB23" i="40"/>
  <c r="AB22" i="40"/>
  <c r="AB18" i="40"/>
  <c r="AB11" i="40"/>
  <c r="X80" i="39"/>
  <c r="T80" i="39"/>
  <c r="P80" i="39"/>
  <c r="L80" i="39"/>
  <c r="AA79" i="39"/>
  <c r="Z79" i="39"/>
  <c r="Y79" i="39"/>
  <c r="Y80" i="39" s="1"/>
  <c r="X79" i="39"/>
  <c r="W79" i="39"/>
  <c r="V79" i="39"/>
  <c r="U79" i="39"/>
  <c r="U80" i="39" s="1"/>
  <c r="T79" i="39"/>
  <c r="S79" i="39"/>
  <c r="R79" i="39"/>
  <c r="Q79" i="39"/>
  <c r="Q80" i="39" s="1"/>
  <c r="P79" i="39"/>
  <c r="O79" i="39"/>
  <c r="N79" i="39"/>
  <c r="M79" i="39"/>
  <c r="M80" i="39" s="1"/>
  <c r="L79" i="39"/>
  <c r="K79" i="39"/>
  <c r="J79" i="39"/>
  <c r="I79" i="39"/>
  <c r="I80" i="39" s="1"/>
  <c r="H79" i="39"/>
  <c r="H80" i="39" s="1"/>
  <c r="G79" i="39"/>
  <c r="F79" i="39"/>
  <c r="E79" i="39"/>
  <c r="E80" i="39" s="1"/>
  <c r="D79" i="39"/>
  <c r="D80" i="39" s="1"/>
  <c r="C79" i="39"/>
  <c r="AA72" i="39"/>
  <c r="AA80" i="39" s="1"/>
  <c r="Z72" i="39"/>
  <c r="Z80" i="39" s="1"/>
  <c r="Y72" i="39"/>
  <c r="X72" i="39"/>
  <c r="W72" i="39"/>
  <c r="W80" i="39" s="1"/>
  <c r="V72" i="39"/>
  <c r="V80" i="39" s="1"/>
  <c r="U72" i="39"/>
  <c r="T72" i="39"/>
  <c r="S72" i="39"/>
  <c r="S80" i="39" s="1"/>
  <c r="R72" i="39"/>
  <c r="R80" i="39" s="1"/>
  <c r="Q72" i="39"/>
  <c r="P72" i="39"/>
  <c r="O72" i="39"/>
  <c r="O80" i="39" s="1"/>
  <c r="N72" i="39"/>
  <c r="N80" i="39" s="1"/>
  <c r="M72" i="39"/>
  <c r="L72" i="39"/>
  <c r="K72" i="39"/>
  <c r="K80" i="39" s="1"/>
  <c r="J72" i="39"/>
  <c r="I72" i="39"/>
  <c r="H72" i="39"/>
  <c r="G72" i="39"/>
  <c r="G80" i="39" s="1"/>
  <c r="F72" i="39"/>
  <c r="E72" i="39"/>
  <c r="D72" i="39"/>
  <c r="C72" i="39"/>
  <c r="C80" i="39" s="1"/>
  <c r="AB71" i="39"/>
  <c r="AB70" i="39"/>
  <c r="AB69" i="39"/>
  <c r="AB68" i="39"/>
  <c r="AB67" i="39"/>
  <c r="AB62" i="39"/>
  <c r="AB61" i="39"/>
  <c r="AB56" i="39"/>
  <c r="AB55" i="39"/>
  <c r="AB53" i="39"/>
  <c r="AB52" i="39"/>
  <c r="AB48" i="39"/>
  <c r="AB45" i="39"/>
  <c r="AB43" i="39"/>
  <c r="AB42" i="39"/>
  <c r="AB39" i="39"/>
  <c r="AB33" i="39"/>
  <c r="AB30" i="39"/>
  <c r="AB29" i="39"/>
  <c r="AB28" i="39"/>
  <c r="AB27" i="39"/>
  <c r="AB26" i="39"/>
  <c r="AB25" i="39"/>
  <c r="AB24" i="39"/>
  <c r="AB23" i="39"/>
  <c r="AB22" i="39"/>
  <c r="AB18" i="39"/>
  <c r="AB11" i="39"/>
  <c r="F80" i="39" l="1"/>
  <c r="J80" i="39"/>
  <c r="D25" i="38" l="1"/>
  <c r="D32" i="38"/>
  <c r="D38" i="38"/>
  <c r="D45" i="38"/>
  <c r="D52" i="38"/>
  <c r="E26" i="31"/>
  <c r="M33" i="17" l="1"/>
  <c r="M28" i="17"/>
  <c r="K4" i="38"/>
  <c r="K53" i="38"/>
  <c r="G53" i="38"/>
  <c r="M52" i="38"/>
  <c r="L52" i="38"/>
  <c r="K52" i="38"/>
  <c r="J52" i="38"/>
  <c r="I52" i="38"/>
  <c r="H52" i="38"/>
  <c r="G52" i="38"/>
  <c r="F52" i="38"/>
  <c r="E52" i="38"/>
  <c r="N52" i="38"/>
  <c r="N51" i="38"/>
  <c r="M50" i="17" s="1"/>
  <c r="N50" i="38"/>
  <c r="M49" i="17" s="1"/>
  <c r="N49" i="38"/>
  <c r="M48" i="17" s="1"/>
  <c r="N48" i="38"/>
  <c r="M47" i="17" s="1"/>
  <c r="N47" i="38"/>
  <c r="M46" i="17" s="1"/>
  <c r="M45" i="38"/>
  <c r="L45" i="38"/>
  <c r="K45" i="38"/>
  <c r="J45" i="38"/>
  <c r="I45" i="38"/>
  <c r="H45" i="38"/>
  <c r="G45" i="38"/>
  <c r="F45" i="38"/>
  <c r="E45" i="38"/>
  <c r="N44" i="38"/>
  <c r="M43" i="17" s="1"/>
  <c r="N43" i="38"/>
  <c r="M42" i="17" s="1"/>
  <c r="N42" i="38"/>
  <c r="M41" i="17" s="1"/>
  <c r="N41" i="38"/>
  <c r="M40" i="17" s="1"/>
  <c r="N40" i="38"/>
  <c r="M39" i="17" s="1"/>
  <c r="M38" i="38"/>
  <c r="L38" i="38"/>
  <c r="K38" i="38"/>
  <c r="J38" i="38"/>
  <c r="J53" i="38" s="1"/>
  <c r="I38" i="38"/>
  <c r="H38" i="38"/>
  <c r="G38" i="38"/>
  <c r="F38" i="38"/>
  <c r="F53" i="38" s="1"/>
  <c r="E38" i="38"/>
  <c r="N37" i="38"/>
  <c r="M36" i="17" s="1"/>
  <c r="N36" i="38"/>
  <c r="M35" i="17" s="1"/>
  <c r="N35" i="38"/>
  <c r="M34" i="17" s="1"/>
  <c r="N34" i="38"/>
  <c r="M32" i="38"/>
  <c r="L32" i="38"/>
  <c r="K32" i="38"/>
  <c r="J32" i="38"/>
  <c r="I32" i="38"/>
  <c r="H32" i="38"/>
  <c r="G32" i="38"/>
  <c r="F32" i="38"/>
  <c r="E32" i="38"/>
  <c r="N32" i="38"/>
  <c r="N31" i="38"/>
  <c r="M30" i="17" s="1"/>
  <c r="N30" i="38"/>
  <c r="M29" i="17" s="1"/>
  <c r="N29" i="38"/>
  <c r="N28" i="38"/>
  <c r="M27" i="17" s="1"/>
  <c r="N27" i="38"/>
  <c r="M26" i="17" s="1"/>
  <c r="M25" i="38"/>
  <c r="M53" i="38" s="1"/>
  <c r="L25" i="38"/>
  <c r="L53" i="38" s="1"/>
  <c r="K25" i="38"/>
  <c r="J25" i="38"/>
  <c r="I25" i="38"/>
  <c r="I53" i="38" s="1"/>
  <c r="H25" i="38"/>
  <c r="H53" i="38" s="1"/>
  <c r="G25" i="38"/>
  <c r="F25" i="38"/>
  <c r="E25" i="38"/>
  <c r="E53" i="38" s="1"/>
  <c r="N24" i="38"/>
  <c r="M23" i="17" s="1"/>
  <c r="N23" i="38"/>
  <c r="M22" i="17" s="1"/>
  <c r="N22" i="38"/>
  <c r="M21" i="17" s="1"/>
  <c r="N21" i="38"/>
  <c r="M20" i="17" s="1"/>
  <c r="N20" i="38"/>
  <c r="M19" i="17" s="1"/>
  <c r="N19" i="38"/>
  <c r="M18" i="17" s="1"/>
  <c r="N18" i="38"/>
  <c r="M17" i="17" s="1"/>
  <c r="N17" i="38"/>
  <c r="M16" i="17" s="1"/>
  <c r="N16" i="38"/>
  <c r="M15" i="17" s="1"/>
  <c r="N15" i="38"/>
  <c r="M14" i="17" s="1"/>
  <c r="N14" i="38"/>
  <c r="M13" i="17" s="1"/>
  <c r="N13" i="38"/>
  <c r="M12" i="17" s="1"/>
  <c r="N12" i="38"/>
  <c r="M11" i="17" s="1"/>
  <c r="N11" i="38"/>
  <c r="M10" i="17" s="1"/>
  <c r="N10" i="38"/>
  <c r="M9" i="17" s="1"/>
  <c r="K50" i="17"/>
  <c r="E51" i="16"/>
  <c r="F51" i="16"/>
  <c r="G51" i="16"/>
  <c r="H51" i="16"/>
  <c r="I51" i="16"/>
  <c r="J51" i="16"/>
  <c r="K51" i="16"/>
  <c r="L51" i="16"/>
  <c r="M51" i="16"/>
  <c r="D51" i="16"/>
  <c r="N50" i="16"/>
  <c r="D50" i="17" s="1"/>
  <c r="L50" i="17" s="1"/>
  <c r="K9" i="17"/>
  <c r="K10" i="17"/>
  <c r="K11" i="17"/>
  <c r="K12" i="17"/>
  <c r="K13" i="17"/>
  <c r="K14" i="17"/>
  <c r="K15" i="17"/>
  <c r="K16" i="17"/>
  <c r="K17" i="17"/>
  <c r="K18" i="17"/>
  <c r="K19" i="17"/>
  <c r="K20" i="17"/>
  <c r="K21" i="17"/>
  <c r="K26" i="17"/>
  <c r="K27" i="17"/>
  <c r="K28" i="17"/>
  <c r="K33" i="17"/>
  <c r="K34" i="17"/>
  <c r="K39" i="17"/>
  <c r="K40" i="17"/>
  <c r="K41" i="17"/>
  <c r="K47" i="17"/>
  <c r="N50" i="17" l="1"/>
  <c r="M51" i="17"/>
  <c r="N45" i="38"/>
  <c r="D53" i="38"/>
  <c r="N53" i="38" s="1"/>
  <c r="M24" i="17"/>
  <c r="N25" i="38"/>
  <c r="N38" i="38"/>
  <c r="M37" i="17"/>
  <c r="M44" i="17"/>
  <c r="M31" i="17"/>
  <c r="M53" i="17" l="1"/>
  <c r="M52" i="17"/>
  <c r="I11" i="35" l="1"/>
  <c r="E14" i="36"/>
  <c r="D14" i="36"/>
  <c r="C14" i="36"/>
  <c r="G13" i="36"/>
  <c r="F46" i="36"/>
  <c r="F101" i="15" s="1"/>
  <c r="E46" i="36"/>
  <c r="D46" i="36"/>
  <c r="C46" i="36"/>
  <c r="G45" i="36"/>
  <c r="G44" i="36"/>
  <c r="G43" i="36"/>
  <c r="F26" i="36"/>
  <c r="E26" i="36"/>
  <c r="D26" i="36"/>
  <c r="C26" i="36"/>
  <c r="G25" i="36"/>
  <c r="G24" i="36"/>
  <c r="G23" i="36"/>
  <c r="G19" i="36"/>
  <c r="G18" i="36"/>
  <c r="G17" i="36"/>
  <c r="F20" i="36"/>
  <c r="E20" i="36"/>
  <c r="D20" i="36"/>
  <c r="C20" i="36"/>
  <c r="G38" i="36"/>
  <c r="G39" i="36"/>
  <c r="H20" i="29"/>
  <c r="C3" i="33"/>
  <c r="D17" i="33"/>
  <c r="D20" i="33" s="1"/>
  <c r="H3" i="19"/>
  <c r="D21" i="19"/>
  <c r="F21" i="19"/>
  <c r="L26" i="19"/>
  <c r="N26" i="19"/>
  <c r="H4" i="29"/>
  <c r="G8" i="29"/>
  <c r="I8" i="29"/>
  <c r="G9" i="29"/>
  <c r="I9" i="29" s="1"/>
  <c r="G12" i="29"/>
  <c r="G13" i="29"/>
  <c r="G14" i="29"/>
  <c r="I14" i="29"/>
  <c r="G15" i="29"/>
  <c r="I15" i="29" s="1"/>
  <c r="G16" i="29"/>
  <c r="I16" i="29"/>
  <c r="G17" i="29"/>
  <c r="I17" i="29" s="1"/>
  <c r="D18" i="29"/>
  <c r="E18" i="29"/>
  <c r="F18" i="29"/>
  <c r="H18" i="29"/>
  <c r="K18" i="29"/>
  <c r="D20" i="29"/>
  <c r="E20" i="29"/>
  <c r="F20" i="29"/>
  <c r="I52" i="17" s="1"/>
  <c r="K20" i="29"/>
  <c r="D37" i="29"/>
  <c r="E37" i="29"/>
  <c r="F37" i="29"/>
  <c r="G37" i="29"/>
  <c r="H37" i="29"/>
  <c r="I37" i="29"/>
  <c r="D39" i="29"/>
  <c r="E39" i="29"/>
  <c r="F39" i="29"/>
  <c r="G39" i="29"/>
  <c r="H39" i="29"/>
  <c r="I39" i="29"/>
  <c r="K4" i="17"/>
  <c r="F24" i="17"/>
  <c r="G24" i="17"/>
  <c r="H24" i="17"/>
  <c r="I24" i="17"/>
  <c r="F31" i="17"/>
  <c r="G31" i="17"/>
  <c r="H31" i="17"/>
  <c r="I31" i="17"/>
  <c r="F37" i="17"/>
  <c r="G37" i="17"/>
  <c r="H37" i="17"/>
  <c r="I37" i="17"/>
  <c r="F44" i="17"/>
  <c r="G44" i="17"/>
  <c r="H44" i="17"/>
  <c r="I44" i="17"/>
  <c r="F51" i="17"/>
  <c r="G51" i="17"/>
  <c r="H51" i="17"/>
  <c r="I51" i="17"/>
  <c r="L4" i="16"/>
  <c r="N9" i="16"/>
  <c r="D9" i="17" s="1"/>
  <c r="L9" i="17" s="1"/>
  <c r="N9" i="17" s="1"/>
  <c r="N10" i="16"/>
  <c r="N11" i="16"/>
  <c r="D11" i="17" s="1"/>
  <c r="L11" i="17" s="1"/>
  <c r="N11" i="17" s="1"/>
  <c r="N12" i="16"/>
  <c r="D12" i="17" s="1"/>
  <c r="L12" i="17" s="1"/>
  <c r="N12" i="17" s="1"/>
  <c r="N13" i="16"/>
  <c r="D13" i="17" s="1"/>
  <c r="L13" i="17" s="1"/>
  <c r="N13" i="17" s="1"/>
  <c r="N14" i="16"/>
  <c r="D14" i="17" s="1"/>
  <c r="L14" i="17" s="1"/>
  <c r="N14" i="17" s="1"/>
  <c r="N15" i="16"/>
  <c r="D15" i="17" s="1"/>
  <c r="L15" i="17" s="1"/>
  <c r="N15" i="17" s="1"/>
  <c r="N16" i="16"/>
  <c r="D16" i="17" s="1"/>
  <c r="L16" i="17" s="1"/>
  <c r="N16" i="17" s="1"/>
  <c r="N17" i="16"/>
  <c r="D17" i="17" s="1"/>
  <c r="L17" i="17" s="1"/>
  <c r="N17" i="17" s="1"/>
  <c r="N18" i="16"/>
  <c r="D18" i="17" s="1"/>
  <c r="L18" i="17" s="1"/>
  <c r="N18" i="17" s="1"/>
  <c r="N19" i="16"/>
  <c r="D19" i="17" s="1"/>
  <c r="L19" i="17" s="1"/>
  <c r="N19" i="17" s="1"/>
  <c r="N20" i="16"/>
  <c r="D20" i="17" s="1"/>
  <c r="L20" i="17" s="1"/>
  <c r="N20" i="17" s="1"/>
  <c r="N21" i="16"/>
  <c r="D21" i="17" s="1"/>
  <c r="L21" i="17" s="1"/>
  <c r="N21" i="17" s="1"/>
  <c r="N22" i="16"/>
  <c r="J22" i="17" s="1"/>
  <c r="N23" i="16"/>
  <c r="J23" i="17" s="1"/>
  <c r="K23" i="17" s="1"/>
  <c r="D24" i="16"/>
  <c r="E24" i="16"/>
  <c r="F24" i="16"/>
  <c r="G24" i="16"/>
  <c r="H24" i="16"/>
  <c r="I24" i="16"/>
  <c r="J24" i="16"/>
  <c r="K24" i="16"/>
  <c r="L24" i="16"/>
  <c r="M24" i="16"/>
  <c r="N26" i="16"/>
  <c r="D26" i="17" s="1"/>
  <c r="L26" i="17" s="1"/>
  <c r="N26" i="17" s="1"/>
  <c r="N27" i="16"/>
  <c r="N28" i="16"/>
  <c r="D28" i="17" s="1"/>
  <c r="L28" i="17" s="1"/>
  <c r="N28" i="17" s="1"/>
  <c r="N29" i="16"/>
  <c r="N30" i="16"/>
  <c r="J30" i="17" s="1"/>
  <c r="K30" i="17" s="1"/>
  <c r="D31" i="16"/>
  <c r="E31" i="16"/>
  <c r="F31" i="16"/>
  <c r="G31" i="16"/>
  <c r="H31" i="16"/>
  <c r="I31" i="16"/>
  <c r="J31" i="16"/>
  <c r="K31" i="16"/>
  <c r="L31" i="16"/>
  <c r="M31" i="16"/>
  <c r="N33" i="16"/>
  <c r="N34" i="16"/>
  <c r="D34" i="17" s="1"/>
  <c r="L34" i="17" s="1"/>
  <c r="N34" i="17" s="1"/>
  <c r="N35" i="16"/>
  <c r="N36" i="16"/>
  <c r="J36" i="17" s="1"/>
  <c r="K36" i="17" s="1"/>
  <c r="D37" i="16"/>
  <c r="E37" i="16"/>
  <c r="F37" i="16"/>
  <c r="G37" i="16"/>
  <c r="H37" i="16"/>
  <c r="I37" i="16"/>
  <c r="J37" i="16"/>
  <c r="K37" i="16"/>
  <c r="L37" i="16"/>
  <c r="M37" i="16"/>
  <c r="N39" i="16"/>
  <c r="D39" i="17" s="1"/>
  <c r="L39" i="17" s="1"/>
  <c r="N39" i="17" s="1"/>
  <c r="N40" i="16"/>
  <c r="D40" i="17" s="1"/>
  <c r="L40" i="17" s="1"/>
  <c r="N40" i="17" s="1"/>
  <c r="N41" i="16"/>
  <c r="N42" i="16"/>
  <c r="J42" i="17" s="1"/>
  <c r="D44" i="16"/>
  <c r="E44" i="16"/>
  <c r="F44" i="16"/>
  <c r="G44" i="16"/>
  <c r="H44" i="16"/>
  <c r="I44" i="16"/>
  <c r="J44" i="16"/>
  <c r="K44" i="16"/>
  <c r="L44" i="16"/>
  <c r="N46" i="16"/>
  <c r="N47" i="16"/>
  <c r="H26" i="4" s="1"/>
  <c r="N48" i="16"/>
  <c r="J48" i="17" s="1"/>
  <c r="N49" i="16"/>
  <c r="J49" i="17" s="1"/>
  <c r="K49" i="17" s="1"/>
  <c r="F4" i="15"/>
  <c r="F44" i="15"/>
  <c r="H53" i="15"/>
  <c r="H11" i="4"/>
  <c r="F58" i="15"/>
  <c r="H70" i="15"/>
  <c r="H75" i="15"/>
  <c r="C35" i="32"/>
  <c r="H84" i="15"/>
  <c r="H125" i="15"/>
  <c r="G4" i="26"/>
  <c r="E22" i="26"/>
  <c r="H22" i="26"/>
  <c r="E37" i="26"/>
  <c r="H37" i="26"/>
  <c r="H39" i="26" s="1"/>
  <c r="E39" i="26"/>
  <c r="H41" i="26"/>
  <c r="M4" i="28"/>
  <c r="G10" i="28"/>
  <c r="I10" i="28"/>
  <c r="N10" i="28"/>
  <c r="P10" i="28"/>
  <c r="G11" i="28"/>
  <c r="I11" i="28"/>
  <c r="N11" i="28"/>
  <c r="P11" i="28"/>
  <c r="G12" i="28"/>
  <c r="I12" i="28"/>
  <c r="N12" i="28"/>
  <c r="P12" i="28"/>
  <c r="G13" i="28"/>
  <c r="I13" i="28"/>
  <c r="N13" i="28"/>
  <c r="P13" i="28"/>
  <c r="G14" i="28"/>
  <c r="I14" i="28"/>
  <c r="N14" i="28"/>
  <c r="P14" i="28"/>
  <c r="G15" i="28"/>
  <c r="I15" i="28"/>
  <c r="N15" i="28"/>
  <c r="P15" i="28"/>
  <c r="G16" i="28"/>
  <c r="I16" i="28"/>
  <c r="N16" i="28"/>
  <c r="P16" i="28"/>
  <c r="G17" i="28"/>
  <c r="I17" i="28"/>
  <c r="N17" i="28"/>
  <c r="P17" i="28"/>
  <c r="G18" i="28"/>
  <c r="I18" i="28"/>
  <c r="N18" i="28"/>
  <c r="P18" i="28"/>
  <c r="G19" i="28"/>
  <c r="I19" i="28"/>
  <c r="N19" i="28"/>
  <c r="P19" i="28"/>
  <c r="G20" i="28"/>
  <c r="I20" i="28"/>
  <c r="N20" i="28"/>
  <c r="P20" i="28"/>
  <c r="G21" i="28"/>
  <c r="I21" i="28"/>
  <c r="N21" i="28"/>
  <c r="P21" i="28"/>
  <c r="G22" i="28"/>
  <c r="I22" i="28"/>
  <c r="N22" i="28"/>
  <c r="P22" i="28"/>
  <c r="G23" i="28"/>
  <c r="I23" i="28"/>
  <c r="N23" i="28"/>
  <c r="P23" i="28"/>
  <c r="G24" i="28"/>
  <c r="I24" i="28"/>
  <c r="N24" i="28"/>
  <c r="P24" i="28"/>
  <c r="G25" i="28"/>
  <c r="I25" i="28"/>
  <c r="N25" i="28"/>
  <c r="P25" i="28"/>
  <c r="G26" i="28"/>
  <c r="I26" i="28"/>
  <c r="N26" i="28"/>
  <c r="P26" i="28"/>
  <c r="G27" i="28"/>
  <c r="I27" i="28"/>
  <c r="N27" i="28"/>
  <c r="P27" i="28"/>
  <c r="G28" i="28"/>
  <c r="I28" i="28"/>
  <c r="N28" i="28"/>
  <c r="P28" i="28"/>
  <c r="G29" i="28"/>
  <c r="I29" i="28"/>
  <c r="N29" i="28"/>
  <c r="P29" i="28"/>
  <c r="G30" i="28"/>
  <c r="I30" i="28"/>
  <c r="N30" i="28"/>
  <c r="P30" i="28"/>
  <c r="G31" i="28"/>
  <c r="I31" i="28"/>
  <c r="N31" i="28"/>
  <c r="P31" i="28"/>
  <c r="G32" i="28"/>
  <c r="I32" i="28"/>
  <c r="N32" i="28"/>
  <c r="P32" i="28"/>
  <c r="G33" i="28"/>
  <c r="I33" i="28"/>
  <c r="N33" i="28"/>
  <c r="P33" i="28"/>
  <c r="G34" i="28"/>
  <c r="I34" i="28"/>
  <c r="N34" i="28"/>
  <c r="P34" i="28"/>
  <c r="G35" i="28"/>
  <c r="I35" i="28"/>
  <c r="N35" i="28"/>
  <c r="P35" i="28"/>
  <c r="G36" i="28"/>
  <c r="I36" i="28"/>
  <c r="N36" i="28"/>
  <c r="P36" i="28"/>
  <c r="G37" i="28"/>
  <c r="I37" i="28"/>
  <c r="N37" i="28"/>
  <c r="P37" i="28"/>
  <c r="G38" i="28"/>
  <c r="I38" i="28"/>
  <c r="N38" i="28"/>
  <c r="P38" i="28"/>
  <c r="G39" i="28"/>
  <c r="I39" i="28"/>
  <c r="N39" i="28"/>
  <c r="P39" i="28"/>
  <c r="G40" i="28"/>
  <c r="I40" i="28"/>
  <c r="N40" i="28"/>
  <c r="P40" i="28"/>
  <c r="G41" i="28"/>
  <c r="I41" i="28"/>
  <c r="N41" i="28"/>
  <c r="P41" i="28"/>
  <c r="G42" i="28"/>
  <c r="I42" i="28"/>
  <c r="N42" i="28"/>
  <c r="P42" i="28"/>
  <c r="G43" i="28"/>
  <c r="I43" i="28"/>
  <c r="N43" i="28"/>
  <c r="P43" i="28"/>
  <c r="G44" i="28"/>
  <c r="I44" i="28"/>
  <c r="N44" i="28"/>
  <c r="P44" i="28"/>
  <c r="G45" i="28"/>
  <c r="I45" i="28"/>
  <c r="N45" i="28"/>
  <c r="P45" i="28"/>
  <c r="G46" i="28"/>
  <c r="I46" i="28"/>
  <c r="N46" i="28"/>
  <c r="P46" i="28"/>
  <c r="G47" i="28"/>
  <c r="I47" i="28"/>
  <c r="N47" i="28"/>
  <c r="P47" i="28"/>
  <c r="G48" i="28"/>
  <c r="I48" i="28"/>
  <c r="N48" i="28"/>
  <c r="P48" i="28"/>
  <c r="G49" i="28"/>
  <c r="I49" i="28"/>
  <c r="N49" i="28"/>
  <c r="P49" i="28"/>
  <c r="G50" i="28"/>
  <c r="I50" i="28"/>
  <c r="N50" i="28"/>
  <c r="P50" i="28"/>
  <c r="G51" i="28"/>
  <c r="I51" i="28"/>
  <c r="N51" i="28"/>
  <c r="P51" i="28"/>
  <c r="G52" i="28"/>
  <c r="I52" i="28"/>
  <c r="N52" i="28"/>
  <c r="P52" i="28"/>
  <c r="G53" i="28"/>
  <c r="I53" i="28"/>
  <c r="N53" i="28"/>
  <c r="P53" i="28"/>
  <c r="G54" i="28"/>
  <c r="I54" i="28"/>
  <c r="N54" i="28"/>
  <c r="P54" i="28"/>
  <c r="G55" i="28"/>
  <c r="I55" i="28"/>
  <c r="N55" i="28"/>
  <c r="P55" i="28"/>
  <c r="G56" i="28"/>
  <c r="I56" i="28"/>
  <c r="N56" i="28"/>
  <c r="P56" i="28"/>
  <c r="G57" i="28"/>
  <c r="I57" i="28"/>
  <c r="N57" i="28"/>
  <c r="P57" i="28"/>
  <c r="G58" i="28"/>
  <c r="I58" i="28"/>
  <c r="N58" i="28"/>
  <c r="P58" i="28"/>
  <c r="G59" i="28"/>
  <c r="I59" i="28"/>
  <c r="N59" i="28"/>
  <c r="P59" i="28"/>
  <c r="F4" i="36"/>
  <c r="G11" i="36"/>
  <c r="G31" i="36"/>
  <c r="G32" i="36"/>
  <c r="G33" i="36"/>
  <c r="C34" i="36"/>
  <c r="D34" i="36"/>
  <c r="E34" i="36"/>
  <c r="F34" i="36"/>
  <c r="G37" i="36"/>
  <c r="C40" i="36"/>
  <c r="D40" i="36"/>
  <c r="E40" i="36"/>
  <c r="F40" i="36"/>
  <c r="D4" i="31"/>
  <c r="E9" i="31"/>
  <c r="E10" i="31"/>
  <c r="E12" i="31"/>
  <c r="E13" i="31"/>
  <c r="E14" i="31"/>
  <c r="E15" i="31"/>
  <c r="E16" i="31"/>
  <c r="E18" i="31"/>
  <c r="E19" i="31"/>
  <c r="E20" i="31"/>
  <c r="E21" i="31"/>
  <c r="E22" i="31"/>
  <c r="C23" i="31"/>
  <c r="C33" i="31" s="1"/>
  <c r="H32" i="4" s="1"/>
  <c r="K34" i="4" s="1"/>
  <c r="D23" i="31"/>
  <c r="C22" i="32" s="1"/>
  <c r="E25" i="31"/>
  <c r="E27" i="31"/>
  <c r="E28" i="31"/>
  <c r="F4" i="35"/>
  <c r="I10" i="35"/>
  <c r="B15" i="35"/>
  <c r="B22" i="35" s="1"/>
  <c r="C15" i="35"/>
  <c r="C22" i="35" s="1"/>
  <c r="D15" i="35"/>
  <c r="E15" i="35"/>
  <c r="E22" i="35" s="1"/>
  <c r="G15" i="35"/>
  <c r="H15" i="35"/>
  <c r="D22" i="35"/>
  <c r="D18" i="32"/>
  <c r="G22" i="35"/>
  <c r="H22" i="35"/>
  <c r="B32" i="35"/>
  <c r="B39" i="35" s="1"/>
  <c r="C32" i="35"/>
  <c r="C39" i="35" s="1"/>
  <c r="D32" i="35"/>
  <c r="G32" i="35"/>
  <c r="G39" i="35" s="1"/>
  <c r="H32" i="35"/>
  <c r="D39" i="35"/>
  <c r="H39" i="35"/>
  <c r="C44" i="35"/>
  <c r="C45" i="35"/>
  <c r="C48" i="35"/>
  <c r="D49" i="35"/>
  <c r="D56" i="35" s="1"/>
  <c r="E27" i="27" s="1"/>
  <c r="E49" i="35"/>
  <c r="E56" i="35" s="1"/>
  <c r="F49" i="35"/>
  <c r="F56" i="35" s="1"/>
  <c r="C51" i="35"/>
  <c r="C52" i="35"/>
  <c r="C53" i="35"/>
  <c r="C54" i="35"/>
  <c r="H4" i="37"/>
  <c r="I18" i="37"/>
  <c r="I27" i="37" s="1"/>
  <c r="F25" i="37"/>
  <c r="I25" i="37"/>
  <c r="G4" i="27"/>
  <c r="H29" i="27"/>
  <c r="H33" i="27"/>
  <c r="H42" i="27"/>
  <c r="J4" i="4"/>
  <c r="H14" i="4"/>
  <c r="E18" i="4"/>
  <c r="K18" i="4"/>
  <c r="E28" i="4"/>
  <c r="K28" i="4"/>
  <c r="G4" i="25"/>
  <c r="E8" i="25"/>
  <c r="H8" i="25"/>
  <c r="E9" i="25"/>
  <c r="E14" i="27"/>
  <c r="H9" i="25"/>
  <c r="E10" i="25"/>
  <c r="H10" i="25"/>
  <c r="E11" i="25"/>
  <c r="H11" i="25"/>
  <c r="E32" i="27" s="1"/>
  <c r="E33" i="27" s="1"/>
  <c r="E13" i="25"/>
  <c r="H13" i="25"/>
  <c r="E16" i="27" s="1"/>
  <c r="E18" i="25"/>
  <c r="H18" i="25"/>
  <c r="E19" i="25"/>
  <c r="E18" i="27"/>
  <c r="H19" i="25"/>
  <c r="E20" i="25"/>
  <c r="E19" i="27" s="1"/>
  <c r="H20" i="25"/>
  <c r="H21" i="25"/>
  <c r="E31" i="25"/>
  <c r="H31" i="25"/>
  <c r="E22" i="27" s="1"/>
  <c r="E32" i="25"/>
  <c r="H32" i="25"/>
  <c r="F3" i="35"/>
  <c r="D14" i="1"/>
  <c r="G12" i="36"/>
  <c r="F14" i="36"/>
  <c r="H23" i="25"/>
  <c r="I12" i="29"/>
  <c r="L29" i="19" l="1"/>
  <c r="E15" i="27"/>
  <c r="E15" i="25"/>
  <c r="K30" i="4"/>
  <c r="H8" i="27" s="1"/>
  <c r="H24" i="27" s="1"/>
  <c r="H44" i="27" s="1"/>
  <c r="H48" i="27" s="1"/>
  <c r="E46" i="27" s="1"/>
  <c r="H3" i="37"/>
  <c r="D2" i="32"/>
  <c r="H2" i="29"/>
  <c r="J3" i="4"/>
  <c r="K3" i="38"/>
  <c r="F3" i="15"/>
  <c r="F3" i="36"/>
  <c r="G2" i="25"/>
  <c r="D3" i="31"/>
  <c r="G3" i="26"/>
  <c r="H2" i="19"/>
  <c r="M3" i="28"/>
  <c r="H59" i="15"/>
  <c r="C27" i="36"/>
  <c r="F27" i="36"/>
  <c r="E32" i="35"/>
  <c r="I12" i="35"/>
  <c r="D47" i="36"/>
  <c r="F13" i="15"/>
  <c r="F21" i="15" s="1"/>
  <c r="G34" i="36"/>
  <c r="G26" i="36"/>
  <c r="E23" i="31"/>
  <c r="C49" i="35"/>
  <c r="C56" i="35" s="1"/>
  <c r="H51" i="26" s="1"/>
  <c r="H33" i="25" s="1"/>
  <c r="H35" i="25" s="1"/>
  <c r="G20" i="29"/>
  <c r="E41" i="26" s="1"/>
  <c r="E23" i="25" s="1"/>
  <c r="E21" i="27" s="1"/>
  <c r="J51" i="17"/>
  <c r="D47" i="17"/>
  <c r="L47" i="17" s="1"/>
  <c r="N47" i="17" s="1"/>
  <c r="D23" i="17"/>
  <c r="L23" i="17" s="1"/>
  <c r="N23" i="17" s="1"/>
  <c r="N51" i="16"/>
  <c r="D48" i="17"/>
  <c r="K48" i="17"/>
  <c r="D49" i="17"/>
  <c r="L49" i="17" s="1"/>
  <c r="D42" i="17"/>
  <c r="K42" i="17"/>
  <c r="L42" i="17" s="1"/>
  <c r="D36" i="17"/>
  <c r="L36" i="17" s="1"/>
  <c r="N36" i="17" s="1"/>
  <c r="N37" i="16"/>
  <c r="H23" i="4" s="1"/>
  <c r="L52" i="16"/>
  <c r="D35" i="17"/>
  <c r="J35" i="17"/>
  <c r="J52" i="16"/>
  <c r="F52" i="16"/>
  <c r="H14" i="41" s="1"/>
  <c r="I14" i="41" s="1"/>
  <c r="D29" i="17"/>
  <c r="J29" i="17"/>
  <c r="H52" i="16"/>
  <c r="D30" i="17"/>
  <c r="L30" i="17" s="1"/>
  <c r="N30" i="17" s="1"/>
  <c r="K22" i="17"/>
  <c r="J24" i="17"/>
  <c r="D52" i="16"/>
  <c r="G52" i="17"/>
  <c r="D29" i="31" s="1"/>
  <c r="E29" i="31" s="1"/>
  <c r="F52" i="17"/>
  <c r="H52" i="17"/>
  <c r="D30" i="31" s="1"/>
  <c r="E30" i="31" s="1"/>
  <c r="D22" i="17"/>
  <c r="D46" i="17"/>
  <c r="H25" i="4"/>
  <c r="G52" i="16"/>
  <c r="H23" i="41" s="1"/>
  <c r="I23" i="41" s="1"/>
  <c r="C38" i="32"/>
  <c r="H15" i="4"/>
  <c r="D37" i="17"/>
  <c r="F11" i="37"/>
  <c r="E28" i="27"/>
  <c r="E29" i="27" s="1"/>
  <c r="D10" i="17"/>
  <c r="L10" i="17" s="1"/>
  <c r="N10" i="17" s="1"/>
  <c r="N24" i="16"/>
  <c r="D33" i="17"/>
  <c r="L33" i="17" s="1"/>
  <c r="N33" i="17" s="1"/>
  <c r="C47" i="36"/>
  <c r="E23" i="27"/>
  <c r="E30" i="4"/>
  <c r="E34" i="4" s="1"/>
  <c r="C32" i="32"/>
  <c r="H13" i="4"/>
  <c r="D27" i="17"/>
  <c r="L27" i="17" s="1"/>
  <c r="N27" i="17" s="1"/>
  <c r="N31" i="16"/>
  <c r="K52" i="16"/>
  <c r="H41" i="41" s="1"/>
  <c r="I41" i="41" s="1"/>
  <c r="F104" i="15"/>
  <c r="H120" i="15" s="1"/>
  <c r="F13" i="37"/>
  <c r="F47" i="36"/>
  <c r="F29" i="15"/>
  <c r="F37" i="15" s="1"/>
  <c r="G40" i="36"/>
  <c r="D41" i="17"/>
  <c r="L41" i="17" s="1"/>
  <c r="N41" i="17" s="1"/>
  <c r="E27" i="36"/>
  <c r="G20" i="36"/>
  <c r="E37" i="27"/>
  <c r="H15" i="25"/>
  <c r="E21" i="25"/>
  <c r="I52" i="16"/>
  <c r="H32" i="41" s="1"/>
  <c r="I32" i="41" s="1"/>
  <c r="E52" i="16"/>
  <c r="I13" i="29"/>
  <c r="G18" i="29"/>
  <c r="G46" i="36"/>
  <c r="E47" i="36"/>
  <c r="G14" i="36"/>
  <c r="D27" i="36"/>
  <c r="F14" i="37"/>
  <c r="C2" i="33"/>
  <c r="L3" i="16"/>
  <c r="G2" i="27"/>
  <c r="K3" i="17"/>
  <c r="H12" i="4" l="1"/>
  <c r="D31" i="31"/>
  <c r="E31" i="31" s="1"/>
  <c r="E33" i="31" s="1"/>
  <c r="K32" i="4"/>
  <c r="K46" i="17"/>
  <c r="L46" i="17" s="1"/>
  <c r="N46" i="17" s="1"/>
  <c r="L22" i="17"/>
  <c r="D49" i="36"/>
  <c r="F49" i="36"/>
  <c r="I13" i="35"/>
  <c r="H46" i="15"/>
  <c r="H10" i="4" s="1"/>
  <c r="H53" i="26"/>
  <c r="N49" i="17"/>
  <c r="K51" i="17"/>
  <c r="L48" i="17"/>
  <c r="L35" i="17"/>
  <c r="N42" i="17"/>
  <c r="K35" i="17"/>
  <c r="J37" i="17"/>
  <c r="K29" i="17"/>
  <c r="L29" i="17" s="1"/>
  <c r="J31" i="17"/>
  <c r="K24" i="17"/>
  <c r="D51" i="17"/>
  <c r="I18" i="29"/>
  <c r="I20" i="29"/>
  <c r="H21" i="4"/>
  <c r="D24" i="17"/>
  <c r="E49" i="36"/>
  <c r="H16" i="4"/>
  <c r="C41" i="32"/>
  <c r="H22" i="4"/>
  <c r="D31" i="17"/>
  <c r="N43" i="16"/>
  <c r="J43" i="17" s="1"/>
  <c r="M44" i="16"/>
  <c r="M52" i="16" s="1"/>
  <c r="C49" i="36"/>
  <c r="G47" i="36"/>
  <c r="E42" i="27" s="1"/>
  <c r="G27" i="36"/>
  <c r="E20" i="27" s="1"/>
  <c r="D33" i="31" l="1"/>
  <c r="L51" i="17"/>
  <c r="I14" i="35"/>
  <c r="F15" i="35"/>
  <c r="N48" i="17"/>
  <c r="N51" i="17" s="1"/>
  <c r="C44" i="32"/>
  <c r="D46" i="32" s="1"/>
  <c r="K43" i="17"/>
  <c r="J44" i="17"/>
  <c r="K37" i="17"/>
  <c r="K31" i="17"/>
  <c r="L24" i="17"/>
  <c r="N22" i="17"/>
  <c r="N24" i="17" s="1"/>
  <c r="D43" i="17"/>
  <c r="N44" i="16"/>
  <c r="H40" i="26"/>
  <c r="G49" i="36"/>
  <c r="E40" i="26" s="1"/>
  <c r="I15" i="35" l="1"/>
  <c r="I17" i="35"/>
  <c r="L43" i="17"/>
  <c r="J52" i="17"/>
  <c r="J53" i="17"/>
  <c r="N43" i="17"/>
  <c r="N44" i="17" s="1"/>
  <c r="K44" i="17"/>
  <c r="N35" i="17"/>
  <c r="N37" i="17" s="1"/>
  <c r="L37" i="17"/>
  <c r="N29" i="17"/>
  <c r="N31" i="17" s="1"/>
  <c r="L31" i="17"/>
  <c r="H22" i="25"/>
  <c r="H26" i="25" s="1"/>
  <c r="H28" i="25" s="1"/>
  <c r="H44" i="26"/>
  <c r="H46" i="26" s="1"/>
  <c r="H55" i="26" s="1"/>
  <c r="D44" i="17"/>
  <c r="H24" i="4"/>
  <c r="H28" i="4" s="1"/>
  <c r="N52" i="16"/>
  <c r="D52" i="17" s="1"/>
  <c r="E22" i="25"/>
  <c r="E26" i="25" s="1"/>
  <c r="E28" i="25" s="1"/>
  <c r="E44" i="26"/>
  <c r="E46" i="26" s="1"/>
  <c r="I18" i="35" l="1"/>
  <c r="L44" i="17"/>
  <c r="K53" i="17"/>
  <c r="K52" i="17"/>
  <c r="N53" i="17"/>
  <c r="N52" i="17"/>
  <c r="D13" i="32" s="1"/>
  <c r="D26" i="32" s="1"/>
  <c r="I31" i="37"/>
  <c r="H37" i="25"/>
  <c r="D9" i="33" l="1"/>
  <c r="D14" i="33" s="1"/>
  <c r="E39" i="35"/>
  <c r="I20" i="35"/>
  <c r="I19" i="35"/>
  <c r="L53" i="17"/>
  <c r="L52" i="17"/>
  <c r="D50" i="32"/>
  <c r="F8" i="15" s="1"/>
  <c r="H10" i="15" s="1"/>
  <c r="H127" i="15" s="1"/>
  <c r="I29" i="37"/>
  <c r="F29" i="37"/>
  <c r="I27" i="35" l="1"/>
  <c r="F12" i="37"/>
  <c r="I22" i="35"/>
  <c r="F22" i="35"/>
  <c r="H9" i="4"/>
  <c r="H18" i="4" s="1"/>
  <c r="H30" i="4" s="1"/>
  <c r="H34" i="4" s="1"/>
  <c r="B44" i="35" l="1"/>
  <c r="I28" i="35"/>
  <c r="B45" i="35" s="1"/>
  <c r="F8" i="37"/>
  <c r="E8" i="27"/>
  <c r="I29" i="35" l="1"/>
  <c r="I30" i="35" l="1"/>
  <c r="I31" i="35" l="1"/>
  <c r="B48" i="35" s="1"/>
  <c r="F32" i="35"/>
  <c r="B49" i="35" l="1"/>
  <c r="I34" i="35"/>
  <c r="B51" i="35" s="1"/>
  <c r="I32" i="35"/>
  <c r="I35" i="35" l="1"/>
  <c r="B52" i="35" s="1"/>
  <c r="I37" i="35" l="1"/>
  <c r="B54" i="35" s="1"/>
  <c r="I36" i="35"/>
  <c r="F39" i="35" l="1"/>
  <c r="B53" i="35"/>
  <c r="B56" i="35" s="1"/>
  <c r="E51" i="26" s="1"/>
  <c r="I39" i="35"/>
  <c r="F17" i="37" l="1"/>
  <c r="F18" i="37" s="1"/>
  <c r="F27" i="37" s="1"/>
  <c r="F31" i="37" s="1"/>
  <c r="E11" i="27"/>
  <c r="E24" i="27" s="1"/>
  <c r="E44" i="27" s="1"/>
  <c r="E48" i="27" s="1"/>
  <c r="E53" i="26"/>
  <c r="E55" i="26" s="1"/>
  <c r="E33" i="25"/>
  <c r="E35" i="25" s="1"/>
  <c r="E37" i="25" s="1"/>
</calcChain>
</file>

<file path=xl/sharedStrings.xml><?xml version="1.0" encoding="utf-8"?>
<sst xmlns="http://schemas.openxmlformats.org/spreadsheetml/2006/main" count="1480" uniqueCount="807">
  <si>
    <t>Board Number</t>
  </si>
  <si>
    <t>FTE</t>
  </si>
  <si>
    <t>CALCULATION OF COST PER PUPIL DAY FOR TUITION FEE PURPOSES</t>
  </si>
  <si>
    <t>Child and Youth Workers</t>
  </si>
  <si>
    <t>1.10</t>
  </si>
  <si>
    <t>1.11</t>
  </si>
  <si>
    <t>1.12</t>
  </si>
  <si>
    <t>1.13</t>
  </si>
  <si>
    <t>1.14</t>
  </si>
  <si>
    <t>1.15</t>
  </si>
  <si>
    <t>1.16</t>
  </si>
  <si>
    <t>Contributions Received</t>
  </si>
  <si>
    <t>Earnings on Deferred Revenue</t>
  </si>
  <si>
    <t>Transferred to Revenue</t>
  </si>
  <si>
    <t>Other Provincial Grants</t>
  </si>
  <si>
    <t>Third Party</t>
  </si>
  <si>
    <t>SUBTOTAL - OPERATING DEFERRED REVENUE</t>
  </si>
  <si>
    <t>Subtotal - Other Provincial Grants</t>
  </si>
  <si>
    <t>Subtotal - Third Party</t>
  </si>
  <si>
    <t>OPERATING</t>
  </si>
  <si>
    <t>CAPITAL</t>
  </si>
  <si>
    <t>Ministry of Education Grants</t>
  </si>
  <si>
    <t>Subtotal - Ministry of Education Grants</t>
  </si>
  <si>
    <t>SUBTOTAL - CAPITAL DEFERRED REVENUE</t>
  </si>
  <si>
    <t>TOTAL - DEFERRED REVENUE</t>
  </si>
  <si>
    <t>2.12</t>
  </si>
  <si>
    <t>2.13</t>
  </si>
  <si>
    <t>2.14</t>
  </si>
  <si>
    <t>2.15</t>
  </si>
  <si>
    <t>2.16</t>
  </si>
  <si>
    <t>(Item 2.1. Less Item 2.2)</t>
  </si>
  <si>
    <t>(Item 2.3/item2.4)</t>
  </si>
  <si>
    <t>Retirement Gratuity Plans</t>
  </si>
  <si>
    <t>Termination Benefits</t>
  </si>
  <si>
    <t>OPSEU Pension Benefits</t>
  </si>
  <si>
    <t>Other Pension Benefits</t>
  </si>
  <si>
    <t xml:space="preserve">Schedule 10G - Supplementary Information on Retirement Benefits, Post-employment </t>
  </si>
  <si>
    <t>Benefits, Compensated Absences and Termination Benefits</t>
  </si>
  <si>
    <t>Tangible Capital Assets</t>
  </si>
  <si>
    <t>4.4</t>
  </si>
  <si>
    <t>Transfer from accumulated surplus</t>
  </si>
  <si>
    <t>(Schedule 5, Total of Column 2)</t>
  </si>
  <si>
    <t>Total Federal Grants &amp; Fees</t>
  </si>
  <si>
    <t>(Schedule 9, Item 5.8)</t>
  </si>
  <si>
    <t>Total Other Fees &amp; Revenues from School Boards</t>
  </si>
  <si>
    <t>(Schedule 9, Item 7.7)</t>
  </si>
  <si>
    <t>Total Other Fees &amp; Revenues from Other Sources</t>
  </si>
  <si>
    <t>Total Provincial Grants - Other</t>
  </si>
  <si>
    <t>(Schedule 9, Item 2.40)</t>
  </si>
  <si>
    <t>Accumulated Surplus Deduction:</t>
  </si>
  <si>
    <t>1.4.1</t>
  </si>
  <si>
    <t>Assets held for sale</t>
  </si>
  <si>
    <t>Deferred Capital Contributions</t>
  </si>
  <si>
    <t>Net Debenture Debt, Capital Loans and Leases</t>
  </si>
  <si>
    <t>NET FINANCIAL ASSETS (NET DEBT)</t>
  </si>
  <si>
    <t>Detail of Accumulated Surplus / (Deficit)</t>
  </si>
  <si>
    <t>Detail of Statement of Financial Position</t>
  </si>
  <si>
    <t>Revenues</t>
  </si>
  <si>
    <t>Expenses</t>
  </si>
  <si>
    <t>Schedule 10</t>
  </si>
  <si>
    <t>Retirement Gratuities</t>
  </si>
  <si>
    <t>Col 1</t>
  </si>
  <si>
    <t>Col 2</t>
  </si>
  <si>
    <t>Other</t>
  </si>
  <si>
    <t>Salaries &amp; Wages</t>
  </si>
  <si>
    <t>1</t>
  </si>
  <si>
    <t>1.2</t>
  </si>
  <si>
    <t>2</t>
  </si>
  <si>
    <t>2.1</t>
  </si>
  <si>
    <t>2.2</t>
  </si>
  <si>
    <t>1.1.1</t>
  </si>
  <si>
    <t>(Schedule 3C, total of Additions &amp; Betterments column)</t>
  </si>
  <si>
    <t>Professionals, Paraprofessionals and Technicians</t>
  </si>
  <si>
    <t>Library &amp; Guidance</t>
  </si>
  <si>
    <t>School Administration</t>
  </si>
  <si>
    <t>Principals - Administrative Time</t>
  </si>
  <si>
    <t>TOTAL REVENUES</t>
  </si>
  <si>
    <t>Transfer to Other Boards</t>
  </si>
  <si>
    <t>Board No.</t>
  </si>
  <si>
    <t>Directors &amp; Supervisory Officers / Business Administrators</t>
  </si>
  <si>
    <t>Library Teachers</t>
  </si>
  <si>
    <t>Guidance Teachers</t>
  </si>
  <si>
    <t>Budget</t>
  </si>
  <si>
    <t>REVENUES</t>
  </si>
  <si>
    <t>Local taxation</t>
  </si>
  <si>
    <t>Provincial grants - Other</t>
  </si>
  <si>
    <t>Federal grants &amp; fees</t>
  </si>
  <si>
    <t>Other revenues - School boards</t>
  </si>
  <si>
    <t>Other fees &amp; revenues</t>
  </si>
  <si>
    <t>1.7</t>
  </si>
  <si>
    <t>Investment income</t>
  </si>
  <si>
    <t>1.8</t>
  </si>
  <si>
    <t>1.9</t>
  </si>
  <si>
    <t>TOTAL REVENUE</t>
  </si>
  <si>
    <t>Instruction</t>
  </si>
  <si>
    <t>Administration</t>
  </si>
  <si>
    <t>Pupil Accomodation</t>
  </si>
  <si>
    <t>Total</t>
  </si>
  <si>
    <t>Enrolment by month (report as of last day of the month)</t>
  </si>
  <si>
    <t>Lunchroom/Noon hour/Bus/Yard Supervision</t>
  </si>
  <si>
    <t xml:space="preserve">PUPIL ACCOMMODATION </t>
  </si>
  <si>
    <t>Operations &amp; Maintenance - Schools</t>
  </si>
  <si>
    <t>School Renewal</t>
  </si>
  <si>
    <t>OTHER</t>
  </si>
  <si>
    <t>Continuing Education</t>
  </si>
  <si>
    <t>Sections</t>
  </si>
  <si>
    <t>Sommaire des éléments</t>
  </si>
  <si>
    <t>Élément éducation de l'enfance en difficulté</t>
  </si>
  <si>
    <t>Élément petites écoles</t>
  </si>
  <si>
    <t>Élément éducation des adultes, éducation permanente et cours d'été</t>
  </si>
  <si>
    <t>OPERATING TRANSACTIONS</t>
  </si>
  <si>
    <t>Annual Surplus (Deficit)</t>
  </si>
  <si>
    <t>(Increase) Decrease in temporary investments</t>
  </si>
  <si>
    <t>(Increase) Decrease in accounts receivable</t>
  </si>
  <si>
    <t>(Increase) Decrease in other financial assets</t>
  </si>
  <si>
    <t>2.9</t>
  </si>
  <si>
    <t>(Increase) Decrease in prepaid expenses</t>
  </si>
  <si>
    <t>2.10</t>
  </si>
  <si>
    <t>(Increase) Decrease in inventories of supplies</t>
  </si>
  <si>
    <t>2.11</t>
  </si>
  <si>
    <t>Cash provided by (applied to) operating transactions</t>
  </si>
  <si>
    <t>CAPITAL TRANSACTIONS</t>
  </si>
  <si>
    <t>Proceeds on sale of tangible capital assets</t>
  </si>
  <si>
    <t>Cash used to acquire tangible capital assets</t>
  </si>
  <si>
    <t>Cash provided by (applied to) capital transactions</t>
  </si>
  <si>
    <t>INVESTING TRANSACTIONS</t>
  </si>
  <si>
    <t>Cash provided by (applied to) investing transactions</t>
  </si>
  <si>
    <t>FINANCING TRANSACTIONS</t>
  </si>
  <si>
    <t>Increase (Decrease) in temporary borrowing</t>
  </si>
  <si>
    <t>Cash provided by (applied to) financing transactions</t>
  </si>
  <si>
    <t>8</t>
  </si>
  <si>
    <t>Schedule 5 - Detail of Accumulated Surplus/(Deficit)</t>
  </si>
  <si>
    <t>In-Year Increase (+) / Decrease (-)</t>
  </si>
  <si>
    <t>Interest to be Accrued</t>
  </si>
  <si>
    <t>Total Accumulated Surplus/(Deficit)</t>
  </si>
  <si>
    <t>Operating Accumulated Surplus (previously operating funds)</t>
  </si>
  <si>
    <t>Other Purposes - Operating (please specify):</t>
  </si>
  <si>
    <t>Other Purposes - Capital (please specify):</t>
  </si>
  <si>
    <t>Schedule 6 - Trust Funds Administered by the Board</t>
  </si>
  <si>
    <t>Schedule 10ADJ - Adjustments for Compliance Purposes</t>
  </si>
  <si>
    <t>Plus: Principal Payments &amp; Increase in Sinking Funds on Long Term Debt</t>
  </si>
  <si>
    <t>Less: Increase(Decrease) Unfunded Liabilities - Employee Benefits</t>
  </si>
  <si>
    <t>Trust Funds administered by the Board</t>
  </si>
  <si>
    <t>3.1</t>
  </si>
  <si>
    <t>3.2</t>
  </si>
  <si>
    <t>Section 1</t>
  </si>
  <si>
    <t>Résultats d'exploitation - fonds d'administration générale</t>
  </si>
  <si>
    <t>Résultats d'exploitation - fonds de capital et d'emprunt</t>
  </si>
  <si>
    <t>Employee Benefits</t>
  </si>
  <si>
    <t>Staff Development</t>
  </si>
  <si>
    <t>Supplies &amp; Services</t>
  </si>
  <si>
    <t>Schedules</t>
  </si>
  <si>
    <t>Bilan</t>
  </si>
  <si>
    <t>…………..</t>
  </si>
  <si>
    <t>Transportation</t>
  </si>
  <si>
    <t>1.3</t>
  </si>
  <si>
    <t>1.4</t>
  </si>
  <si>
    <t>1.5</t>
  </si>
  <si>
    <t>1.6</t>
  </si>
  <si>
    <t>Subtotal</t>
  </si>
  <si>
    <t>5.1</t>
  </si>
  <si>
    <t>5.2</t>
  </si>
  <si>
    <t>5.3</t>
  </si>
  <si>
    <t>School Operations &amp; Maintenance</t>
  </si>
  <si>
    <t>School generated funds</t>
  </si>
  <si>
    <t>EXPENSES</t>
  </si>
  <si>
    <t>TOTAL EXPENSES</t>
  </si>
  <si>
    <t>ANNUAL SURPLUS/(DEFICIT)</t>
  </si>
  <si>
    <t>Accumulated Surplus / (Deficit) at beginning of year</t>
  </si>
  <si>
    <t>Accumulated Surplus / (Deficit) at end of year</t>
  </si>
  <si>
    <t>Schedule 9 - Revenues</t>
  </si>
  <si>
    <t xml:space="preserve">Plus: Amounts from deferred revenue - legislative grants </t>
  </si>
  <si>
    <t>PROVINCIAL GRANTS - OTHER</t>
  </si>
  <si>
    <t>Amounts from deferred revenue - Other Ministry of Education grants</t>
  </si>
  <si>
    <t>Specify other grants for operating:</t>
  </si>
  <si>
    <t>Subtotal - EDU Other Grants</t>
  </si>
  <si>
    <t>Grants from Other Ministries and Other Government Reporting Entities (GRE)</t>
  </si>
  <si>
    <t>Ministry of Citizenship &amp; Immigration - Citizenship/Adult ESL/FSL</t>
  </si>
  <si>
    <t>TCU Grant: Literacy and Basic Skills</t>
  </si>
  <si>
    <t>TCU Grant: OYAP</t>
  </si>
  <si>
    <t>Amounts from Deferred Revenue - Other Ministries</t>
  </si>
  <si>
    <t>Specify other grants from other ministries:</t>
  </si>
  <si>
    <t>Amounts from Deferred Revenue - Other GRE</t>
  </si>
  <si>
    <t>Specify other grants from other government reporting entities (GRE):</t>
  </si>
  <si>
    <t>Subtotal - Grants from Other Ministries and Other GRE</t>
  </si>
  <si>
    <t>3C</t>
  </si>
  <si>
    <t>Tangible Capital Assest Continuity Schedule</t>
  </si>
  <si>
    <t>TCU Grant: Ontario Employment Benefits and Support Measures (EBSM)</t>
  </si>
  <si>
    <t>Prior years' grant adjustments (specify):</t>
  </si>
  <si>
    <t>2.40</t>
  </si>
  <si>
    <t>TOTAL PROVINCIAL GRANTS - OTHER</t>
  </si>
  <si>
    <t>TAXATION</t>
  </si>
  <si>
    <t>Tax revenue from municipalities</t>
  </si>
  <si>
    <t>Tax revenue from unorganized territories</t>
  </si>
  <si>
    <t>TOTAL TAXATION</t>
  </si>
  <si>
    <t>SCHOOL GENERATED FUNDS</t>
  </si>
  <si>
    <t>TOTAL SCHOOL GENERATED FUNDS</t>
  </si>
  <si>
    <t>FEDERAL GRANTS &amp; FEES</t>
  </si>
  <si>
    <t>Fees - Day School</t>
  </si>
  <si>
    <t>Transportation Recoveries</t>
  </si>
  <si>
    <t>Employment Assistance</t>
  </si>
  <si>
    <t>Language Instruction for Newcomers to Canada (LINC)</t>
  </si>
  <si>
    <t>Amounts from Deferred Revenue - Federal Government</t>
  </si>
  <si>
    <t>Specify other:</t>
  </si>
  <si>
    <t>TOTAL FEDERAL GRANTS &amp; FEES</t>
  </si>
  <si>
    <t>INVESTMENT INCOME</t>
  </si>
  <si>
    <t>TOTAL INVESTMENT INCOME</t>
  </si>
  <si>
    <t>OTHER FEES &amp; REVENUES FROM SCHOOL BOARDS</t>
  </si>
  <si>
    <t>Rental Revenue - Instructional Accommodation / Schools</t>
  </si>
  <si>
    <t>Rental Revenue - Non-Instructional Accommodation</t>
  </si>
  <si>
    <t>TOTAL OTHER FEES &amp; REVENUES FROM SCHOOL BOARDS</t>
  </si>
  <si>
    <t>FEES &amp; REVENUES FROM OTHER SOURCES</t>
  </si>
  <si>
    <t>Fees from Boards outside Ontario</t>
  </si>
  <si>
    <t>Fees from Individuals - Day School, Ontario Residents</t>
  </si>
  <si>
    <t>Fees from Individuals - Day School, Other</t>
  </si>
  <si>
    <t>Fees from Individuals - Continuing Education</t>
  </si>
  <si>
    <t>Rental revenue from Community Use</t>
  </si>
  <si>
    <t>Rental revenue - Other</t>
  </si>
  <si>
    <t>Insurance proceeds other than capital appurtenances</t>
  </si>
  <si>
    <t>Board Level Donations - to be applied to Classroom Expenses</t>
  </si>
  <si>
    <t>Board Level Donations - Other</t>
  </si>
  <si>
    <t>Government of Ontario - Non grant payment</t>
  </si>
  <si>
    <t>Amounts from Deferred Revenue - Other Third Party</t>
  </si>
  <si>
    <t>TOTAL OTHER FEES &amp; REVENUES FROM OTHER SOURCES</t>
  </si>
  <si>
    <t>8.20</t>
  </si>
  <si>
    <t>8.21</t>
  </si>
  <si>
    <t>8.22</t>
  </si>
  <si>
    <t>8.23</t>
  </si>
  <si>
    <t>8.24</t>
  </si>
  <si>
    <t>8.25</t>
  </si>
  <si>
    <t>8.26</t>
  </si>
  <si>
    <t>8.27</t>
  </si>
  <si>
    <t>Schedule 10 - Expenses</t>
  </si>
  <si>
    <t>INSTRUCTION</t>
  </si>
  <si>
    <t>Expense Categories</t>
  </si>
  <si>
    <t>Supply Teachers</t>
  </si>
  <si>
    <t>Computers</t>
  </si>
  <si>
    <t>Rental Expense</t>
  </si>
  <si>
    <t>Total Expenses</t>
  </si>
  <si>
    <t>Interest Charges on Capital</t>
  </si>
  <si>
    <t>Instruction Subtotal</t>
  </si>
  <si>
    <t>Principals and VPs</t>
  </si>
  <si>
    <t xml:space="preserve">Continuing Education </t>
  </si>
  <si>
    <t>Administration Subtotal</t>
  </si>
  <si>
    <t>Consolidated Statement of Financial Position</t>
  </si>
  <si>
    <t>Consolidated Statement of Cash Flow</t>
  </si>
  <si>
    <t>Adjustments for Compliance Purposes</t>
  </si>
  <si>
    <t>Schedule 1.3 - Consolidated Statement of Change in Net Debt</t>
  </si>
  <si>
    <t>Annual Surplus / (Deficit)</t>
  </si>
  <si>
    <t>TANGIBLE CAPITAL ASSET ACTIVITY</t>
  </si>
  <si>
    <t>Acquisition of tangible capital assets</t>
  </si>
  <si>
    <t>Amortization of tangible capital assets</t>
  </si>
  <si>
    <t>Write-downs of tangible capital assets</t>
  </si>
  <si>
    <t>Total tangible capital asset activity</t>
  </si>
  <si>
    <t>OTHER NON-FINANCIAL ASSET ACTIVITY</t>
  </si>
  <si>
    <t>3.4</t>
  </si>
  <si>
    <t>3.5</t>
  </si>
  <si>
    <t>Acquisition of supplies inventories</t>
  </si>
  <si>
    <t>Acquisition of prepaid expenses</t>
  </si>
  <si>
    <t>Consumption of supplies inventories</t>
  </si>
  <si>
    <t>Use of prepaid expenses</t>
  </si>
  <si>
    <t>Total other non-financial asset activity</t>
  </si>
  <si>
    <t>(Increase) decrease in net debt</t>
  </si>
  <si>
    <t>Net debt at beginning of year</t>
  </si>
  <si>
    <t>Net debt at end of year</t>
  </si>
  <si>
    <t>Consolidated Statement of Change in Net Debt</t>
  </si>
  <si>
    <t>Equipment - 5 years</t>
  </si>
  <si>
    <t>Equipment - 10 years</t>
  </si>
  <si>
    <t>Equipment - 15 years</t>
  </si>
  <si>
    <t>First-time equipping - 10 years</t>
  </si>
  <si>
    <t>Furniture</t>
  </si>
  <si>
    <t>Furniture &amp; Equipment - subtotal</t>
  </si>
  <si>
    <t>Computer Hardware</t>
  </si>
  <si>
    <t>Computer Software</t>
  </si>
  <si>
    <t>Vehicles - under 1 ton</t>
  </si>
  <si>
    <t>Vehicles - over 1 ton</t>
  </si>
  <si>
    <t>Transportation Subtotal</t>
  </si>
  <si>
    <t>Pupil Accommodation Subtotal</t>
  </si>
  <si>
    <t>School Generated Funds</t>
  </si>
  <si>
    <t>Other - Non-Operating Expenses</t>
  </si>
  <si>
    <t>Other Subtotal</t>
  </si>
  <si>
    <t xml:space="preserve">TOTAL EXPENSES </t>
  </si>
  <si>
    <t>5.4</t>
  </si>
  <si>
    <t>Legislative grants - current year</t>
  </si>
  <si>
    <t>FINANCIAL ASSETS</t>
  </si>
  <si>
    <t>Cash and cash equivalents</t>
  </si>
  <si>
    <t>Accounts receivable</t>
  </si>
  <si>
    <t>Investments</t>
  </si>
  <si>
    <t>TOTAL FINANCIAL ASSETS</t>
  </si>
  <si>
    <t>Temporary borrowing</t>
  </si>
  <si>
    <t>Accounts payable &amp; Accrued liabilities</t>
  </si>
  <si>
    <t>Employee benefits payable</t>
  </si>
  <si>
    <t>COST</t>
  </si>
  <si>
    <t>Additions and Betterments</t>
  </si>
  <si>
    <t>Disposals / Deemed Disposals</t>
  </si>
  <si>
    <t>Transfers (In is +; Out is -)</t>
  </si>
  <si>
    <t>Assets In Service</t>
  </si>
  <si>
    <t>Accumulated Amortization</t>
  </si>
  <si>
    <t>Amortization Expense</t>
  </si>
  <si>
    <t>Write Downs</t>
  </si>
  <si>
    <t>Net Book Value</t>
  </si>
  <si>
    <t>Proceeds of Disposition</t>
  </si>
  <si>
    <t>TOTAL NBV</t>
  </si>
  <si>
    <t>NON-FINANCIAL ASSETS</t>
  </si>
  <si>
    <t>Prepaid Expenses</t>
  </si>
  <si>
    <t>Inventories of supplies</t>
  </si>
  <si>
    <t>TOTAL NON-FINANCIAL ASSETS</t>
  </si>
  <si>
    <t>________________________________________</t>
  </si>
  <si>
    <t>______________________________________</t>
  </si>
  <si>
    <t>Secretary of the Board</t>
  </si>
  <si>
    <t>Chair of the Board</t>
  </si>
  <si>
    <t>Actual</t>
  </si>
  <si>
    <t>Accounts payable</t>
  </si>
  <si>
    <t>Accrued Liabilities</t>
  </si>
  <si>
    <t>TOTAL LIABILITIES</t>
  </si>
  <si>
    <t>Sources and (Uses):</t>
  </si>
  <si>
    <t>Increase (Decrease) in Accounts payable &amp; Accrued liabilities</t>
  </si>
  <si>
    <t>Increase (Decrease) in Other liabilities</t>
  </si>
  <si>
    <t>Increase (Decrease) employee benefits payable</t>
  </si>
  <si>
    <t>Long term liabilities issued</t>
  </si>
  <si>
    <t>Debt repaid and sinking fund contributions</t>
  </si>
  <si>
    <t>CHANGE IN CASH AND CASH EQUIVALENTS</t>
  </si>
  <si>
    <t>Opening Cash and Cash Equivalents</t>
  </si>
  <si>
    <t>Closing Cash and Cash Equivalents</t>
  </si>
  <si>
    <t>Col 3</t>
  </si>
  <si>
    <t>Col 4</t>
  </si>
  <si>
    <t>Col 5</t>
  </si>
  <si>
    <t>Col 6</t>
  </si>
  <si>
    <t>Col 7</t>
  </si>
  <si>
    <t>Col 8</t>
  </si>
  <si>
    <t>Col 9</t>
  </si>
  <si>
    <t>Col 10</t>
  </si>
  <si>
    <t>Col 11</t>
  </si>
  <si>
    <t>Col 12</t>
  </si>
  <si>
    <t>Name and Purpose of Trust Funds</t>
  </si>
  <si>
    <t>Capital Received</t>
  </si>
  <si>
    <t>Earnings on investments</t>
  </si>
  <si>
    <t>Total of Col 1, 2 &amp; 3</t>
  </si>
  <si>
    <t>Less:  Disbursements</t>
  </si>
  <si>
    <t>Cash</t>
  </si>
  <si>
    <t>Other Assets</t>
  </si>
  <si>
    <t>Total Assets</t>
  </si>
  <si>
    <t>Less:  Liabilities</t>
  </si>
  <si>
    <t>Désignation et raison d'être du fonds fiduciaire</t>
  </si>
  <si>
    <t>Solde au 1er septembre 2001</t>
  </si>
  <si>
    <t>Apport de capital</t>
  </si>
  <si>
    <t>Revenue de placement</t>
  </si>
  <si>
    <t>Total des col. 1, 2 &amp; 3</t>
  </si>
  <si>
    <t>Moins les déboursements</t>
  </si>
  <si>
    <t>Solde au 31 août 2002</t>
  </si>
  <si>
    <t>Encaisse</t>
  </si>
  <si>
    <t>Placements</t>
  </si>
  <si>
    <t>Autres éléments d'actif</t>
  </si>
  <si>
    <t>Actif total</t>
  </si>
  <si>
    <t>Moins le passif</t>
  </si>
  <si>
    <t>Actif net au 31 août 2002</t>
  </si>
  <si>
    <t>Type of Benefit</t>
  </si>
  <si>
    <t>01</t>
  </si>
  <si>
    <t>Retirement Health, Dental, Life Insurance Plans etc.</t>
  </si>
  <si>
    <t>Long-term Disability Plans</t>
  </si>
  <si>
    <t>Workers Compensation Benefits</t>
  </si>
  <si>
    <t xml:space="preserve">Other </t>
  </si>
  <si>
    <t>ESTIMATED FUTURE YEARS</t>
  </si>
  <si>
    <t>07</t>
  </si>
  <si>
    <t>08</t>
  </si>
  <si>
    <t>09</t>
  </si>
  <si>
    <t>Cafeteria income</t>
  </si>
  <si>
    <t>Vice-Principals - Administrative Time</t>
  </si>
  <si>
    <t>Clerical and Secretarial Staff</t>
  </si>
  <si>
    <t>Administration and Governance</t>
  </si>
  <si>
    <t>Managerial/Professional Staff</t>
  </si>
  <si>
    <t>Custodial and Maintenance Staff</t>
  </si>
  <si>
    <t>Pupil Transportation</t>
  </si>
  <si>
    <t>PROVINCIAL GRANTS - GRANTS FOR STUDENT NEEDS</t>
  </si>
  <si>
    <t>TOTAL PROVINCIAL GRANTS - GRANTS FOR STUDENT NEEDS</t>
  </si>
  <si>
    <t>Provincial grants - Grants for Student Needs</t>
  </si>
  <si>
    <t>Deferred Revenues - Statement of Continuity</t>
  </si>
  <si>
    <t>Schedule 1 - Consolidated Statement of Financial Position</t>
  </si>
  <si>
    <t>Schedule 1.2 - Consolidated Statement of Cash Flow</t>
  </si>
  <si>
    <t>Department Heads</t>
  </si>
  <si>
    <t>ADMINISTRATION</t>
  </si>
  <si>
    <t>Trustees</t>
  </si>
  <si>
    <t>TRANSPORTATION</t>
  </si>
  <si>
    <t>Transportation to/from provincial schools</t>
  </si>
  <si>
    <t>Item</t>
  </si>
  <si>
    <t xml:space="preserve">Ministry of Education </t>
  </si>
  <si>
    <t>Schedule 7 - Detail of Consolidated Statement of Financial Position</t>
  </si>
  <si>
    <t>Temporary investments</t>
  </si>
  <si>
    <t>1.3.1</t>
  </si>
  <si>
    <t>1.3.2</t>
  </si>
  <si>
    <t>1.3.3</t>
  </si>
  <si>
    <t>1.3.4</t>
  </si>
  <si>
    <t>1.3.5</t>
  </si>
  <si>
    <t>2.2.1</t>
  </si>
  <si>
    <t>2.2.2</t>
  </si>
  <si>
    <t>2.2.3</t>
  </si>
  <si>
    <t>2.2.4</t>
  </si>
  <si>
    <t>2.2.5</t>
  </si>
  <si>
    <t>2.5.1</t>
  </si>
  <si>
    <t>2.5.2</t>
  </si>
  <si>
    <t>2.5.3</t>
  </si>
  <si>
    <t>2.5.4</t>
  </si>
  <si>
    <t xml:space="preserve">Net Debenture Debt, Capital Loans and Leases </t>
  </si>
  <si>
    <t>Deferred revenue</t>
  </si>
  <si>
    <t>NET DEBT</t>
  </si>
  <si>
    <t>ACCUMULATED SURPLUS/(DEFICIT)</t>
  </si>
  <si>
    <t>As at August 31</t>
  </si>
  <si>
    <t>LIABILITIES</t>
  </si>
  <si>
    <t>For the year ended August 31</t>
  </si>
  <si>
    <t>Ministry of Education</t>
  </si>
  <si>
    <t>NON-CLASSROOM</t>
  </si>
  <si>
    <t>Coordinators &amp; Consultants</t>
  </si>
  <si>
    <t>Provincial employment assistance programs</t>
  </si>
  <si>
    <t>Teacher Assistants</t>
  </si>
  <si>
    <t>10</t>
  </si>
  <si>
    <t>Subtotal - Grant Adjustments</t>
  </si>
  <si>
    <t>John McGivney Children's Centre School Authority</t>
  </si>
  <si>
    <t>10ADJ</t>
  </si>
  <si>
    <t>10G</t>
  </si>
  <si>
    <t>Supplementary Information on Retirement Benefits, Post-Employment Benefits, Compensated Absences and Termination Benefits</t>
  </si>
  <si>
    <t>#</t>
  </si>
  <si>
    <t>Name</t>
  </si>
  <si>
    <t>School Boards</t>
  </si>
  <si>
    <t>Niagara Peninsula Children's Centre School Authority</t>
  </si>
  <si>
    <t>Bloorview MacMillan School Authority</t>
  </si>
  <si>
    <t>Campbell Children's School Authority</t>
  </si>
  <si>
    <t>KidsAbility School Authority</t>
  </si>
  <si>
    <t>Essex County Children's Rehab School Authority</t>
  </si>
  <si>
    <t>Ottawa Children's Treatment Centre School Authority</t>
  </si>
  <si>
    <t>Name of Board</t>
  </si>
  <si>
    <t>Code of Accounts References</t>
  </si>
  <si>
    <t>Fn 0bj (Prg)</t>
  </si>
  <si>
    <t>Principals - instruction time only</t>
  </si>
  <si>
    <t>10-151</t>
  </si>
  <si>
    <t>Vice-Principals - instruction time only</t>
  </si>
  <si>
    <t>10-152</t>
  </si>
  <si>
    <t>Other School Based Teachers &amp; Resource Teachers</t>
  </si>
  <si>
    <t>10-171, 173, 192</t>
  </si>
  <si>
    <t>10-170-(305)</t>
  </si>
  <si>
    <t>Teacher Assistants - General</t>
  </si>
  <si>
    <t>10-191*</t>
  </si>
  <si>
    <t>Schedule 1.1 - Consolidated Statement of Operations</t>
  </si>
  <si>
    <t>Consolidated Statement of Operations</t>
  </si>
  <si>
    <t>10-191-(305)</t>
  </si>
  <si>
    <t>Student Support - Professionals, Paraprofessionals and Technicians</t>
  </si>
  <si>
    <t>Social Services</t>
  </si>
  <si>
    <t>21-134</t>
  </si>
  <si>
    <t>Speech Services</t>
  </si>
  <si>
    <t>21-133</t>
  </si>
  <si>
    <t>Psychological Services</t>
  </si>
  <si>
    <t>21-132</t>
  </si>
  <si>
    <t>Attendance Counselling</t>
  </si>
  <si>
    <t>21-131</t>
  </si>
  <si>
    <t>21-121</t>
  </si>
  <si>
    <t>Computer and Other Technical Student Support Services</t>
  </si>
  <si>
    <t>22-135, 21 or 22-110</t>
  </si>
  <si>
    <t>21- 136, 170, 191</t>
  </si>
  <si>
    <t xml:space="preserve">Library and Guidance </t>
  </si>
  <si>
    <t>23-170</t>
  </si>
  <si>
    <t>24-170</t>
  </si>
  <si>
    <t>Technicians &amp; Other Staff - Library/Guidance</t>
  </si>
  <si>
    <t>See Instructions</t>
  </si>
  <si>
    <t>25-161,170,151,152</t>
  </si>
  <si>
    <t>15-151</t>
  </si>
  <si>
    <t>15-152, 15-170*</t>
  </si>
  <si>
    <t>Dept. Head Release Time</t>
  </si>
  <si>
    <t>15-154</t>
  </si>
  <si>
    <t>55-151,152,161,170</t>
  </si>
  <si>
    <t>55-103, 55-112</t>
  </si>
  <si>
    <t>31-101</t>
  </si>
  <si>
    <t>32-102</t>
  </si>
  <si>
    <t>Other Academic Staff - Teachers, Principals, Vice-Principals</t>
  </si>
  <si>
    <t>Clerical/Secretarial/Technical &amp; Specialized  Staff</t>
  </si>
  <si>
    <t>50 to 54 - 103</t>
  </si>
  <si>
    <t>50 to 54 - 112</t>
  </si>
  <si>
    <t>50 to 54 -110</t>
  </si>
  <si>
    <t>Transportation Assistants</t>
  </si>
  <si>
    <t>50 to 54 -122</t>
  </si>
  <si>
    <t>40-103,41-103</t>
  </si>
  <si>
    <t>40-112,41-112</t>
  </si>
  <si>
    <t>40-110,41-110</t>
  </si>
  <si>
    <t>Other Non-Operating</t>
  </si>
  <si>
    <t>All Staff - Other Non-Operating</t>
  </si>
  <si>
    <t>59-xxx</t>
  </si>
  <si>
    <t>*  see instructions for detail on Code of Account references and exceptions.</t>
  </si>
  <si>
    <t>Coordinators and Consultants  (Liaison Teachers)</t>
  </si>
  <si>
    <t>Number of pupils enrolled</t>
  </si>
  <si>
    <t>FTE*</t>
  </si>
  <si>
    <t>September</t>
  </si>
  <si>
    <t>S1001</t>
  </si>
  <si>
    <t>S1012</t>
  </si>
  <si>
    <t>October</t>
  </si>
  <si>
    <t>S1002</t>
  </si>
  <si>
    <t>S1013</t>
  </si>
  <si>
    <t>November</t>
  </si>
  <si>
    <t>S1003</t>
  </si>
  <si>
    <t>S1014</t>
  </si>
  <si>
    <t>December</t>
  </si>
  <si>
    <t>S1004</t>
  </si>
  <si>
    <t>S1015</t>
  </si>
  <si>
    <t>January</t>
  </si>
  <si>
    <t>S1005</t>
  </si>
  <si>
    <t>S1016</t>
  </si>
  <si>
    <t>February</t>
  </si>
  <si>
    <t>S1006</t>
  </si>
  <si>
    <t>S1017</t>
  </si>
  <si>
    <t>March</t>
  </si>
  <si>
    <t>S1007</t>
  </si>
  <si>
    <t>S1018</t>
  </si>
  <si>
    <t>April</t>
  </si>
  <si>
    <t>S1008</t>
  </si>
  <si>
    <t>S1019</t>
  </si>
  <si>
    <t>May</t>
  </si>
  <si>
    <t>S1009</t>
  </si>
  <si>
    <t>S1020</t>
  </si>
  <si>
    <t>June</t>
  </si>
  <si>
    <t>S1010</t>
  </si>
  <si>
    <t>S1021</t>
  </si>
  <si>
    <t>Average</t>
  </si>
  <si>
    <t>S1011</t>
  </si>
  <si>
    <t>S1022</t>
  </si>
  <si>
    <t>JK</t>
  </si>
  <si>
    <t>S1047</t>
  </si>
  <si>
    <t>K</t>
  </si>
  <si>
    <t>S1048</t>
  </si>
  <si>
    <t>S1049</t>
  </si>
  <si>
    <t>S1050</t>
  </si>
  <si>
    <t>S1051</t>
  </si>
  <si>
    <t>S1052</t>
  </si>
  <si>
    <t>S1053</t>
  </si>
  <si>
    <t>S1054</t>
  </si>
  <si>
    <t>S1055</t>
  </si>
  <si>
    <t>S1056</t>
  </si>
  <si>
    <t>S1057</t>
  </si>
  <si>
    <t>S1058</t>
  </si>
  <si>
    <t>S1059</t>
  </si>
  <si>
    <t>S1060</t>
  </si>
  <si>
    <t>12+</t>
  </si>
  <si>
    <t>S1061</t>
  </si>
  <si>
    <t>*Full time equivalent (FTE) is to be reported as of the end of each month and is calculated by dividing the average minutes per day</t>
  </si>
  <si>
    <t>in a pupil's schedule by 300 minutes.  Pupils scheduled for 210 minutes or more per day are considered full time (1.0).</t>
  </si>
  <si>
    <t>Pupils scheduled for less than 210 minutes are weighted at the number of scheduled minutes divided by 300</t>
  </si>
  <si>
    <t xml:space="preserve"> e.g. pupils scheduled for 150 minutes per day are weighted at 0.50</t>
  </si>
  <si>
    <t>Cost of operating for tuition fee purposes</t>
  </si>
  <si>
    <t>SC004</t>
  </si>
  <si>
    <t>SC005</t>
  </si>
  <si>
    <t>SC006</t>
  </si>
  <si>
    <t>(Two decimals)</t>
  </si>
  <si>
    <t>FOR A TREATMENT CENTRE BOARD ON TAX-EXEMPT LAND</t>
  </si>
  <si>
    <t>Old #</t>
  </si>
  <si>
    <t>Legislative Grants Payable</t>
  </si>
  <si>
    <t>Number</t>
  </si>
  <si>
    <t>year that is acceptable to the Minister for grant purposes.</t>
  </si>
  <si>
    <t>Operating expenditure</t>
  </si>
  <si>
    <t>SC001</t>
  </si>
  <si>
    <t>Revenue Deductions</t>
  </si>
  <si>
    <t>SC002</t>
  </si>
  <si>
    <t>Legislative grants payable</t>
  </si>
  <si>
    <t>SC003</t>
  </si>
  <si>
    <t>Fees &amp; Contractual Services</t>
  </si>
  <si>
    <t>CLASSROOM</t>
  </si>
  <si>
    <t>02</t>
  </si>
  <si>
    <t>03</t>
  </si>
  <si>
    <t>04</t>
  </si>
  <si>
    <t>05</t>
  </si>
  <si>
    <t>06</t>
  </si>
  <si>
    <t>11</t>
  </si>
  <si>
    <t>12</t>
  </si>
  <si>
    <t>Classroom Teachers</t>
  </si>
  <si>
    <t>3.3</t>
  </si>
  <si>
    <t>TABLE DES MATIÈRES - Prévisions budgétaires des conseils scolaires pour 2002/2003</t>
  </si>
  <si>
    <t>Page couverture des Prévisions budgétaires 2002/03</t>
  </si>
  <si>
    <t>Table des matières</t>
  </si>
  <si>
    <t>Table of Contents</t>
  </si>
  <si>
    <t>Schedules (Tableaux)</t>
  </si>
  <si>
    <t>TOTAL</t>
  </si>
  <si>
    <t>1.1</t>
  </si>
  <si>
    <t>Recettes - fonds d'administration générale</t>
  </si>
  <si>
    <t>2.3</t>
  </si>
  <si>
    <t>2.4</t>
  </si>
  <si>
    <t>2.5</t>
  </si>
  <si>
    <t>2.6</t>
  </si>
  <si>
    <t>2.7</t>
  </si>
  <si>
    <t>2.8</t>
  </si>
  <si>
    <t>3</t>
  </si>
  <si>
    <t>4</t>
  </si>
  <si>
    <t>4.1</t>
  </si>
  <si>
    <t>4.2</t>
  </si>
  <si>
    <t>4.3</t>
  </si>
  <si>
    <t>5</t>
  </si>
  <si>
    <t>6</t>
  </si>
  <si>
    <t>7</t>
  </si>
  <si>
    <t>Enrolment</t>
  </si>
  <si>
    <t>Grant Calculation</t>
  </si>
  <si>
    <t>School Office</t>
  </si>
  <si>
    <t xml:space="preserve">Board Administration </t>
  </si>
  <si>
    <t>Textbooks / Supplies &amp; Equipment</t>
  </si>
  <si>
    <t>Essex County Children's Rehabilitation School Authority</t>
  </si>
  <si>
    <t>Niagara Peninsula Children's School Authority</t>
  </si>
  <si>
    <t>Note:  The numbers in green should correspond to each other.</t>
  </si>
  <si>
    <t>Teachers (including Preparation Time)</t>
  </si>
  <si>
    <t xml:space="preserve">Classroom Teachers </t>
  </si>
  <si>
    <t>10-170</t>
  </si>
  <si>
    <t>Other Prof. and Paraprof. Staff (please specify):</t>
  </si>
  <si>
    <t>Clerical &amp; Secretarial Staff</t>
  </si>
  <si>
    <t>Principals, VP's, Teachers</t>
  </si>
  <si>
    <t>Directors and Supervisory Officers / Business Administrators</t>
  </si>
  <si>
    <t>Interest income</t>
  </si>
  <si>
    <t>Interest on Sinking Fund Assets</t>
  </si>
  <si>
    <t>1.3.6</t>
  </si>
  <si>
    <t>1.3.7</t>
  </si>
  <si>
    <t>Amortization of Deferred Capital Contributions</t>
  </si>
  <si>
    <t>2.4.1</t>
  </si>
  <si>
    <t>(Increase) Decrease in assets held for sale</t>
  </si>
  <si>
    <t>(Increase) Decrease in long term investments</t>
  </si>
  <si>
    <t>Deferred Gain on Disposal of Restricted Assets</t>
  </si>
  <si>
    <t>Less: Gains on sale allocated to deferred revenue</t>
  </si>
  <si>
    <t>Transfer to assets held for sale</t>
  </si>
  <si>
    <t>Gain on Disposal</t>
  </si>
  <si>
    <t>Loss on Disposal</t>
  </si>
  <si>
    <t>Schedule 5.1 - Deferred Revenues - Statement of Continuity</t>
  </si>
  <si>
    <t>...Municipalities</t>
  </si>
  <si>
    <t>...School Boards</t>
  </si>
  <si>
    <t>...Government of Ontario</t>
  </si>
  <si>
    <t>...Government of Ontario - Approved Capital</t>
  </si>
  <si>
    <t>...Government of Canada</t>
  </si>
  <si>
    <t>...First Nations</t>
  </si>
  <si>
    <t>...Other</t>
  </si>
  <si>
    <t>...Unmatured Debenture Debt and Capital Loans</t>
  </si>
  <si>
    <t>...Less: Sinking Fund Assets</t>
  </si>
  <si>
    <t>...Debenture Debt NET of Sinking Fund Assets</t>
  </si>
  <si>
    <t>...Capital Leases</t>
  </si>
  <si>
    <t>2.5.5</t>
  </si>
  <si>
    <t>Other Grants - Non-GREs (specify):</t>
  </si>
  <si>
    <t>2.32</t>
  </si>
  <si>
    <t>Rental Revenue - Non-Instructional Accommodation / Schools</t>
  </si>
  <si>
    <t>Education Development Charge - Transferred to Revenues</t>
  </si>
  <si>
    <t>Fees for Extended Day Program related to Early Learning</t>
  </si>
  <si>
    <t>Less: Revenue Recovery on Land Disposal</t>
  </si>
  <si>
    <t>DEFERRED CAPITAL CONTRIBUTIONS</t>
  </si>
  <si>
    <t>DCC on disposal of non-pooled and unrestricted assets and DCC related to the loss on disposal of restricted assets</t>
  </si>
  <si>
    <t>Amortization, Write Downs &amp; Loss on Disposal</t>
  </si>
  <si>
    <t>Amortization and Write Downs</t>
  </si>
  <si>
    <t>Other Pupil Accommodation</t>
  </si>
  <si>
    <t>Items 1.1 and 1.1.1 less Item 1.2</t>
  </si>
  <si>
    <t>Total Investment Income</t>
  </si>
  <si>
    <t>(Schedule 9, Item 6.3)</t>
  </si>
  <si>
    <t>Transfers Between Asset Classes</t>
  </si>
  <si>
    <t xml:space="preserve">Non-cash items including amortization, write downs, and gain/loss on disposal of TCA </t>
  </si>
  <si>
    <t xml:space="preserve">Gain/Loss on sale of tangible capital assets </t>
  </si>
  <si>
    <t>Loss on Disposal of TCA</t>
  </si>
  <si>
    <t>Adjustments to Opening Balance</t>
  </si>
  <si>
    <t>Transfer to Financial Assets</t>
  </si>
  <si>
    <t>4.1.2</t>
  </si>
  <si>
    <t>Employee Future Benefits - retirement gratuity liability</t>
  </si>
  <si>
    <t>Elementary schools generated funds and other revenues</t>
  </si>
  <si>
    <t>Secondary schools generated funds and other revenues</t>
  </si>
  <si>
    <t>Amounts from deferred revenues - school generated funds</t>
  </si>
  <si>
    <t>School Generated Funds - Operating</t>
  </si>
  <si>
    <t>Net Gain on disposal for assets</t>
  </si>
  <si>
    <t>8.30</t>
  </si>
  <si>
    <t>Teacher Assistants / Early Childhood Educators</t>
  </si>
  <si>
    <t>(Schedule 9, Item 8.31)</t>
  </si>
  <si>
    <t>Item 1.3 less Item 1.9</t>
  </si>
  <si>
    <t>Other Benefits:</t>
  </si>
  <si>
    <t>Subtotal - Other Benefits</t>
  </si>
  <si>
    <t>(Schedule 10ADJ, Code 9020)</t>
  </si>
  <si>
    <t>2.1.1</t>
  </si>
  <si>
    <t>Deferred capital contributions revenue</t>
  </si>
  <si>
    <t>Increase (Decrease) in deferred revenues - operating</t>
  </si>
  <si>
    <t>5.3.1</t>
  </si>
  <si>
    <t>5.3.2</t>
  </si>
  <si>
    <t>5.3.3</t>
  </si>
  <si>
    <t>(Increase)/decrease in accounts receivable - Government of Ontario - Approved capital</t>
  </si>
  <si>
    <t>Additions to/(disposals from) deferred capital contributions</t>
  </si>
  <si>
    <t>Increase/(decrease) in deferred revenues - capital</t>
  </si>
  <si>
    <t xml:space="preserve">Loss on Disposal of TCA </t>
  </si>
  <si>
    <t>Bloorview School Authority</t>
  </si>
  <si>
    <t>Change in Expenses Due to Actuarial and/or Plan Curtailment (included in Col. 2)</t>
  </si>
  <si>
    <t>Total of items 1.4 to 1.8</t>
  </si>
  <si>
    <t>Certificate of the Secretary of the Board</t>
  </si>
  <si>
    <t>I certify that the Financial Statements shown on the attached schedules are those that were prepared and</t>
  </si>
  <si>
    <t>adopted by</t>
  </si>
  <si>
    <t>on</t>
  </si>
  <si>
    <t>under the provisions of section 231</t>
  </si>
  <si>
    <t>Date</t>
  </si>
  <si>
    <t xml:space="preserve"> </t>
  </si>
  <si>
    <t>Signed by Chief Executive Officer</t>
  </si>
  <si>
    <t>Less:
Increase(Decrease)
Unfunded Liabilities
- Interest Accrued</t>
  </si>
  <si>
    <t>4.1.3</t>
  </si>
  <si>
    <t>Compensated Absences</t>
  </si>
  <si>
    <t>Note 1 - Other non-Pension Retirement Benefit Expenses include retirement gratuity plans, retirement health, dental, life insurance plans.</t>
  </si>
  <si>
    <t>Note 2 - Other Employee Benefit Expenses include long-term disability plans, workers compensation benefits and termination benefits.</t>
  </si>
  <si>
    <t>Note 3 - Compensated Absences refers to the carry-over of unused sick leave credits for the topping up of eligible absences under the STLDP.</t>
  </si>
  <si>
    <t>2017-18 Benefits Expenses</t>
  </si>
  <si>
    <t>2017-18 Benefits Payments</t>
  </si>
  <si>
    <t>Less: Increase(Decrease) Unfunded Liabilities - Vacation Accrued</t>
  </si>
  <si>
    <t>Vacation Accrued</t>
  </si>
  <si>
    <t>Less: 
Amortization and Net loss on disposal of TCA</t>
  </si>
  <si>
    <t>Sub-Total Adjustments</t>
  </si>
  <si>
    <t>Adjusted Expenses for Compliance</t>
  </si>
  <si>
    <t>Ministry Adjustment from Review</t>
  </si>
  <si>
    <t>Adjusted Expenses for Grant Purposes</t>
  </si>
  <si>
    <t>Provision for contigencies</t>
  </si>
  <si>
    <t>Ministry Use Only</t>
  </si>
  <si>
    <t>Amortization and Write Downs &amp; Net loss on disposal</t>
  </si>
  <si>
    <t>Teacher Assistants/Early Childhood Educator</t>
  </si>
  <si>
    <t xml:space="preserve">Textbooks / Supplies </t>
  </si>
  <si>
    <t xml:space="preserve">Principals &amp; Vice-Principals </t>
  </si>
  <si>
    <t xml:space="preserve">Coordinators &amp; Consultants </t>
  </si>
  <si>
    <t>Amortization</t>
  </si>
  <si>
    <t>Net loss on disposal of TCA</t>
  </si>
  <si>
    <t xml:space="preserve">Directors &amp; Supervisory Officers </t>
  </si>
  <si>
    <t xml:space="preserve">Pupil Transportation </t>
  </si>
  <si>
    <t>Other Pupil accommodation</t>
  </si>
  <si>
    <t>Amortization and write downs</t>
  </si>
  <si>
    <t>Other Non Operating Expenses</t>
  </si>
  <si>
    <t>4.1.1</t>
  </si>
  <si>
    <t>Employee Future Benefits - Early Retirement Incentive Plan</t>
  </si>
  <si>
    <t>Employee Future Benefits - Retirement Health, Dental, Life Insurance, etc.</t>
  </si>
  <si>
    <t>Employee Future Benefits - other than on lines 4.1 to 4.1.2</t>
  </si>
  <si>
    <t>2015-16</t>
  </si>
  <si>
    <t>Liability as of August 31, 2016</t>
  </si>
  <si>
    <t>2018-19 Benefits Expenses</t>
  </si>
  <si>
    <t>2018-19 Benefits Payments</t>
  </si>
  <si>
    <t>2016-17 Financial Statements</t>
  </si>
  <si>
    <t>of the Education Act for the period September 1, 2016, to August 31, 2017.</t>
  </si>
  <si>
    <t>TABLE OF CONTENTS:  2016/17 Hospital Authority Financial Statements</t>
  </si>
  <si>
    <t>2016/17 Financial Statements - Cover Page</t>
  </si>
  <si>
    <t>2016-17</t>
  </si>
  <si>
    <t>Schedule 3C - Tangible Capital Asset Continuity Schedule - 2016/17</t>
  </si>
  <si>
    <t>For the year ended August 31, 2017</t>
  </si>
  <si>
    <t>Opening Balance September 1, 2016</t>
  </si>
  <si>
    <t>Closing Balance at Aug. 31, 2017</t>
  </si>
  <si>
    <t>Opening Balance at Sept. 1, 2016</t>
  </si>
  <si>
    <t>Balance at 
Sept 1, 2016</t>
  </si>
  <si>
    <t>Balance at 
Aug 31, 2017</t>
  </si>
  <si>
    <t>Balance at September 1, 2016</t>
  </si>
  <si>
    <t>Balance at August 31, 2017</t>
  </si>
  <si>
    <t>Net Assets as at August 31, 2017</t>
  </si>
  <si>
    <t>Tax supplementary and tax write-offs adjustment - accrual re. 2016 amounts</t>
  </si>
  <si>
    <t>Tax Revenue Adjustment for 2015 Calendar year</t>
  </si>
  <si>
    <t>Grant accrual re: 2017 accrued tax adjustment</t>
  </si>
  <si>
    <t>Benefits Expenses 2016-17</t>
  </si>
  <si>
    <t>Benefits Payments 2016-17</t>
  </si>
  <si>
    <t>Liability as of August 31, 2017</t>
  </si>
  <si>
    <t>Unamortized Actuarial Losses/(Gains) as of August 31, 2017</t>
  </si>
  <si>
    <t>Accrued Benefit Obligations as of August 31, 2017</t>
  </si>
  <si>
    <t>2019-20 Benefits Expenses</t>
  </si>
  <si>
    <t>2019-20 Benefits Payments</t>
  </si>
  <si>
    <t>Enrolment for 2016/17</t>
  </si>
  <si>
    <t>Enrolment by grade (report as of October 31, 2016)</t>
  </si>
  <si>
    <t>SCHEDULE OF CALCULATION OF 2016/17 FISCAL YEAR LEGISLATIVE GRANTS</t>
  </si>
  <si>
    <t>Total operating expenditure of the board for the 2016/17 fiscal</t>
  </si>
  <si>
    <t>Total capitalized expenditure of the board for the 2016/17 fiscal</t>
  </si>
  <si>
    <t xml:space="preserve">This worksheet has links to specific topic areas starting in cell B1 and going across row 1. Overflow links are placed on the worksheet in empty cells. Every attempt has been made to group them together. Cell B2 has the text “Name of Board” with a calculated cell in C2 through E2. Cell B3 has the text “Board No.” with a calculated cell in C3. Data entry cells begin in C11 and go down column C. </t>
  </si>
  <si>
    <t>Classroom</t>
  </si>
  <si>
    <t>The column titles for this worksheet are in row 7. They span cells A7 through AB7 inclusive. The data spans cells A80 through AB80. There is information in every cell for columns A through AB.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</si>
  <si>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Note</t>
  </si>
  <si>
    <t>Total FTE</t>
  </si>
  <si>
    <t>Weekly Hours to Calc. 1 FTE</t>
  </si>
  <si>
    <t>Error</t>
  </si>
  <si>
    <t>AEFO</t>
  </si>
  <si>
    <t>ETFO</t>
  </si>
  <si>
    <t>OECTA</t>
  </si>
  <si>
    <t>OSSTF</t>
  </si>
  <si>
    <t>CUPE</t>
  </si>
  <si>
    <t>ETFO EW</t>
  </si>
  <si>
    <t>EWAO</t>
  </si>
  <si>
    <t>OECW</t>
  </si>
  <si>
    <t>OSSTF EW</t>
  </si>
  <si>
    <t>Other Unions</t>
  </si>
  <si>
    <t>Other Non-Union</t>
  </si>
  <si>
    <t>Principals and Vice-Principals</t>
  </si>
  <si>
    <t>Care and Treatment and Correctional Facilities Teachers</t>
  </si>
  <si>
    <t>Care and Treatment and Correctional Facilities Assistants</t>
  </si>
  <si>
    <t>Technical &amp; Specialized /Bus Drivers (employed by the S68)</t>
  </si>
  <si>
    <t>DEDUCT: Ineligible Lunchroom , Noon Hour, Yard or Bus Supervision</t>
  </si>
  <si>
    <t>DEDUCT: Ineligible Trustees</t>
  </si>
  <si>
    <t>DEDUCT: Ineligible Staff Group 1</t>
  </si>
  <si>
    <t>DEDUCT: Ineligible Staff Group 2</t>
  </si>
  <si>
    <t>DEDCUT: Ineligible Staff Group 3</t>
  </si>
  <si>
    <t>DEDUCT : Positions Seconded from School Boards</t>
  </si>
  <si>
    <t xml:space="preserve">Total Ineligible Staffing Positions </t>
  </si>
  <si>
    <t>TOTAL STAFFING FOR TRUST PURPOSES</t>
  </si>
  <si>
    <t>* "Error" will show up if the "Total FTE" column does not equal Union Group/non-Union group totals.</t>
  </si>
  <si>
    <t>The column titles for this worksheet are in row 7. They span cells A7 through I7 inclusive. The data spans cells A41 through I41. There is information in every cell for columns A through I.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</si>
  <si>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Supplemental Information - Expenses</t>
  </si>
  <si>
    <t>Description of Expense</t>
  </si>
  <si>
    <t>Cost</t>
  </si>
  <si>
    <t>Total Sch. 10</t>
  </si>
  <si>
    <t>Total cost of expenses reported</t>
  </si>
  <si>
    <t>Supplies and Services</t>
  </si>
  <si>
    <t>Other Expense</t>
  </si>
  <si>
    <t>The dollar amount of the items reported for each category should equal the amount of total reported for the expenditures category on Schedule 10 at line 90.</t>
  </si>
  <si>
    <t>Report board staffing, based on FTE as of October 31, 2016 (One decimal)</t>
  </si>
  <si>
    <t>Appendix H - 2016-2017 Staffing</t>
  </si>
  <si>
    <t>Report board staffing, based on FTE as of March 31, 2017 (One decimal)</t>
  </si>
  <si>
    <t>Staffing - October 31st</t>
  </si>
  <si>
    <t>Staffing - March 31st</t>
  </si>
  <si>
    <t>Supplementary Schedule</t>
  </si>
  <si>
    <t>Operating expenses (Item 1.3)</t>
  </si>
  <si>
    <t>Amortization of capital assets</t>
  </si>
  <si>
    <t>Average FTE of pupils</t>
  </si>
  <si>
    <r>
      <t xml:space="preserve">Cost </t>
    </r>
    <r>
      <rPr>
        <b/>
        <sz val="12"/>
        <rFont val="Calibri"/>
        <family val="2"/>
      </rPr>
      <t>per FTE</t>
    </r>
    <r>
      <rPr>
        <sz val="12"/>
        <rFont val="Calibri"/>
        <family val="2"/>
      </rPr>
      <t xml:space="preserve"> for tuition fee purposes</t>
    </r>
  </si>
  <si>
    <t>Ministry Use Only - Adjustments to Schedule of Expenses</t>
  </si>
  <si>
    <t>Closing Balance August 31,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</si>
</sst>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 #,##0.00_);_(* \(#,##0.00\);_(* &quot;-&quot;??_);_(@_)"/>
    <numFmt numFmtId="165" formatCode="_(* #,##0_);_(* \(#,##0\);_(* &quot;-&quot;??_);_(@_)"/>
    <numFmt numFmtId="166" formatCode="mmmm\ d\,\ yyyy"/>
    <numFmt numFmtId="167" formatCode="0000"/>
    <numFmt numFmtId="168" formatCode="0.0"/>
    <numFmt numFmtId="169" formatCode="0_);\(0\)"/>
    <numFmt numFmtId="170" formatCode="00"/>
    <numFmt numFmtId="171" formatCode="#,##0_ ;\-#,##0\ "/>
    <numFmt numFmtId="172" formatCode="_-* #,##0_-;\-* #,##0_-;_-* &quot;-&quot;??_-;_-@_-"/>
  </numFmts>
  <fonts count="79" x14ac:knownFonts="1">
    <font>
      <sz val="10"/>
      <name val="Arial"/>
    </font>
    <font>
      <sz val="10"/>
      <name val="Arial"/>
      <family val="2"/>
    </font>
    <font>
      <b/>
      <sz val="10"/>
      <name val="Arial"/>
      <family val="2"/>
    </font>
    <font>
      <sz val="12"/>
      <name val="Arial"/>
      <family val="2"/>
    </font>
    <font>
      <b/>
      <sz val="10"/>
      <name val="Arial"/>
      <family val="2"/>
    </font>
    <font>
      <b/>
      <sz val="8"/>
      <color indexed="9"/>
      <name val="Arial"/>
      <family val="2"/>
    </font>
    <font>
      <sz val="8"/>
      <name val="Arial"/>
      <family val="2"/>
    </font>
    <font>
      <b/>
      <sz val="14"/>
      <name val="Arial"/>
      <family val="2"/>
    </font>
    <font>
      <sz val="10"/>
      <name val="Arial"/>
      <family val="2"/>
    </font>
    <font>
      <b/>
      <sz val="12"/>
      <name val="Arial"/>
      <family val="2"/>
    </font>
    <font>
      <sz val="8"/>
      <name val="Arial"/>
      <family val="2"/>
    </font>
    <font>
      <b/>
      <sz val="8"/>
      <name val="Arial"/>
      <family val="2"/>
    </font>
    <font>
      <b/>
      <sz val="11"/>
      <name val="Arial"/>
      <family val="2"/>
    </font>
    <font>
      <b/>
      <sz val="10"/>
      <color indexed="9"/>
      <name val="Arial"/>
      <family val="2"/>
    </font>
    <font>
      <sz val="12"/>
      <name val="Times New Roman"/>
      <family val="1"/>
    </font>
    <font>
      <b/>
      <sz val="12"/>
      <name val="Times New Roman"/>
      <family val="1"/>
    </font>
    <font>
      <sz val="12"/>
      <name val="Arial"/>
      <family val="2"/>
    </font>
    <font>
      <sz val="14"/>
      <name val="Times New Roman"/>
      <family val="1"/>
    </font>
    <font>
      <b/>
      <sz val="14"/>
      <name val="Times New Roman"/>
      <family val="1"/>
    </font>
    <font>
      <b/>
      <sz val="12"/>
      <color indexed="9"/>
      <name val="Times New Roman"/>
      <family val="1"/>
    </font>
    <font>
      <b/>
      <sz val="26"/>
      <name val="Arial"/>
      <family val="2"/>
    </font>
    <font>
      <b/>
      <sz val="18"/>
      <name val="Arial"/>
      <family val="2"/>
    </font>
    <font>
      <sz val="11"/>
      <name val="Arial"/>
      <family val="2"/>
    </font>
    <font>
      <sz val="10"/>
      <name val="Times New Roman"/>
      <family val="1"/>
    </font>
    <font>
      <b/>
      <sz val="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2"/>
      <name val="Calibri"/>
      <family val="2"/>
    </font>
    <font>
      <b/>
      <sz val="12"/>
      <color indexed="9"/>
      <name val="Calibri"/>
      <family val="2"/>
    </font>
    <font>
      <sz val="11"/>
      <name val="Arial"/>
      <family val="2"/>
    </font>
    <font>
      <u/>
      <sz val="12"/>
      <name val="Calibri"/>
      <family val="2"/>
    </font>
    <font>
      <sz val="10"/>
      <name val="Calibri"/>
      <family val="2"/>
    </font>
    <font>
      <b/>
      <u/>
      <sz val="12"/>
      <name val="Calibri"/>
      <family val="2"/>
    </font>
    <font>
      <sz val="12"/>
      <color indexed="9"/>
      <name val="Calibri"/>
      <family val="2"/>
    </font>
    <font>
      <b/>
      <sz val="12"/>
      <color indexed="8"/>
      <name val="Calibri"/>
      <family val="2"/>
    </font>
    <font>
      <sz val="12"/>
      <color indexed="8"/>
      <name val="Calibri"/>
      <family val="2"/>
    </font>
    <font>
      <sz val="8"/>
      <name val="Calibri"/>
      <family val="2"/>
    </font>
    <font>
      <b/>
      <sz val="8"/>
      <name val="Calibri"/>
      <family val="2"/>
    </font>
    <font>
      <b/>
      <u/>
      <sz val="12"/>
      <color indexed="9"/>
      <name val="Calibri"/>
      <family val="2"/>
    </font>
    <font>
      <i/>
      <sz val="12"/>
      <name val="Calibri"/>
      <family val="2"/>
    </font>
    <font>
      <b/>
      <i/>
      <sz val="12"/>
      <color indexed="9"/>
      <name val="Calibri"/>
      <family val="2"/>
    </font>
    <font>
      <b/>
      <sz val="10"/>
      <name val="Calibri"/>
      <family val="2"/>
    </font>
    <font>
      <b/>
      <sz val="11"/>
      <name val="Calibri"/>
      <family val="2"/>
    </font>
    <font>
      <sz val="10"/>
      <color indexed="9"/>
      <name val="Calibri"/>
      <family val="2"/>
    </font>
    <font>
      <sz val="11"/>
      <name val="Calibri"/>
      <family val="2"/>
    </font>
    <font>
      <b/>
      <u/>
      <sz val="11"/>
      <name val="Calibri"/>
      <family val="2"/>
    </font>
    <font>
      <sz val="12"/>
      <name val="Calibri"/>
      <family val="2"/>
      <scheme val="minor"/>
    </font>
    <font>
      <b/>
      <sz val="12"/>
      <color indexed="9"/>
      <name val="Calibri"/>
      <family val="2"/>
      <scheme val="minor"/>
    </font>
    <font>
      <b/>
      <sz val="12"/>
      <name val="Calibri"/>
      <family val="2"/>
      <scheme val="minor"/>
    </font>
    <font>
      <b/>
      <sz val="12"/>
      <color indexed="10"/>
      <name val="Calibri"/>
      <family val="2"/>
      <scheme val="minor"/>
    </font>
    <font>
      <sz val="12"/>
      <color indexed="8"/>
      <name val="Calibri"/>
      <family val="2"/>
      <scheme val="minor"/>
    </font>
    <font>
      <sz val="10"/>
      <name val="Arial"/>
    </font>
    <font>
      <sz val="10"/>
      <color rgb="FFFFFF99"/>
      <name val="Arial"/>
      <family val="2"/>
    </font>
    <font>
      <u/>
      <sz val="10"/>
      <color indexed="12"/>
      <name val="Arial"/>
      <family val="2"/>
    </font>
    <font>
      <u/>
      <sz val="10"/>
      <color rgb="FFFFFF99"/>
      <name val="Arial"/>
      <family val="2"/>
    </font>
    <font>
      <b/>
      <sz val="10"/>
      <color rgb="FFFFFF99"/>
      <name val="Arial"/>
      <family val="2"/>
    </font>
    <font>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sz val="11"/>
      <color theme="0"/>
      <name val="Calibri"/>
      <family val="2"/>
      <scheme val="minor"/>
    </font>
    <font>
      <b/>
      <sz val="11"/>
      <color theme="1"/>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2"/>
        <bgColor indexed="64"/>
      </patternFill>
    </fill>
    <fill>
      <patternFill patternType="solid">
        <fgColor indexed="43"/>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3"/>
        <bgColor indexed="8"/>
      </patternFill>
    </fill>
    <fill>
      <patternFill patternType="solid">
        <fgColor indexed="41"/>
        <bgColor indexed="64"/>
      </patternFill>
    </fill>
    <fill>
      <patternFill patternType="solid">
        <fgColor indexed="50"/>
        <bgColor indexed="64"/>
      </patternFill>
    </fill>
    <fill>
      <patternFill patternType="solid">
        <fgColor indexed="22"/>
        <bgColor indexed="64"/>
      </patternFill>
    </fill>
    <fill>
      <patternFill patternType="solid">
        <fgColor indexed="18"/>
        <bgColor indexed="64"/>
      </patternFill>
    </fill>
    <fill>
      <patternFill patternType="solid">
        <fgColor indexed="42"/>
        <bgColor indexed="64"/>
      </patternFill>
    </fill>
    <fill>
      <patternFill patternType="solid">
        <fgColor indexed="22"/>
        <bgColor indexed="8"/>
      </patternFill>
    </fill>
    <fill>
      <patternFill patternType="solid">
        <fgColor indexed="9"/>
        <bgColor indexed="8"/>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99"/>
        <bgColor indexed="64"/>
      </patternFill>
    </fill>
    <fill>
      <patternFill patternType="solid">
        <fgColor rgb="FF1A3D68"/>
        <bgColor indexed="64"/>
      </patternFill>
    </fill>
    <fill>
      <patternFill patternType="solid">
        <fgColor theme="0" tint="-0.34998626667073579"/>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style="thick">
        <color indexed="64"/>
      </left>
      <right style="thick">
        <color indexed="64"/>
      </right>
      <top/>
      <bottom style="thick">
        <color indexed="64"/>
      </bottom>
      <diagonal/>
    </border>
    <border>
      <left/>
      <right style="medium">
        <color indexed="64"/>
      </right>
      <top style="medium">
        <color indexed="64"/>
      </top>
      <bottom style="medium">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ashed">
        <color indexed="64"/>
      </bottom>
      <diagonal/>
    </border>
    <border>
      <left/>
      <right/>
      <top style="dashed">
        <color indexed="64"/>
      </top>
      <bottom style="dashed">
        <color indexed="64"/>
      </bottom>
      <diagonal/>
    </border>
    <border>
      <left/>
      <right/>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63">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22" borderId="3">
      <alignment horizontal="right" vertical="top"/>
    </xf>
    <xf numFmtId="170" fontId="13" fillId="22" borderId="3">
      <alignment horizontal="center" vertical="top"/>
    </xf>
    <xf numFmtId="0" fontId="32" fillId="0" borderId="0" applyNumberFormat="0" applyFill="0" applyBorder="0" applyAlignment="0" applyProtection="0"/>
    <xf numFmtId="0" fontId="33" fillId="4" borderId="0" applyNumberFormat="0" applyBorder="0" applyAlignment="0" applyProtection="0"/>
    <xf numFmtId="0" fontId="7" fillId="23" borderId="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1" fillId="24" borderId="0" applyNumberFormat="0" applyFont="0" applyBorder="0" applyAlignment="0">
      <protection locked="0"/>
    </xf>
    <xf numFmtId="0" fontId="4" fillId="23" borderId="0" applyNumberFormat="0">
      <alignment horizontal="left" vertical="top"/>
    </xf>
    <xf numFmtId="0" fontId="37" fillId="0" borderId="7" applyNumberFormat="0" applyFill="0" applyAlignment="0" applyProtection="0"/>
    <xf numFmtId="0" fontId="2" fillId="23" borderId="0"/>
    <xf numFmtId="0" fontId="38" fillId="25" borderId="0" applyNumberFormat="0" applyBorder="0" applyAlignment="0" applyProtection="0"/>
    <xf numFmtId="0" fontId="8" fillId="26" borderId="8" applyNumberFormat="0" applyFont="0" applyAlignment="0" applyProtection="0"/>
    <xf numFmtId="0" fontId="39" fillId="20" borderId="9" applyNumberFormat="0" applyAlignment="0" applyProtection="0"/>
    <xf numFmtId="0" fontId="4" fillId="23" borderId="0">
      <alignment horizontal="right"/>
    </xf>
    <xf numFmtId="0" fontId="9" fillId="23" borderId="0">
      <alignment horizontal="left"/>
    </xf>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xf numFmtId="0" fontId="70" fillId="0" borderId="0" applyNumberFormat="0" applyFill="0" applyBorder="0" applyAlignment="0" applyProtection="0">
      <alignment vertical="top"/>
      <protection locked="0"/>
    </xf>
    <xf numFmtId="0" fontId="2" fillId="23" borderId="0" applyNumberFormat="0">
      <alignment horizontal="left" vertical="top"/>
    </xf>
    <xf numFmtId="164" fontId="68" fillId="0" borderId="0" applyFont="0" applyFill="0" applyBorder="0" applyAlignment="0" applyProtection="0"/>
    <xf numFmtId="0" fontId="68" fillId="24" borderId="0" applyNumberFormat="0" applyFont="0" applyBorder="0" applyAlignment="0">
      <protection locked="0"/>
    </xf>
    <xf numFmtId="164" fontId="68" fillId="0" borderId="0" applyFont="0" applyFill="0" applyBorder="0" applyAlignment="0" applyProtection="0"/>
    <xf numFmtId="0" fontId="68" fillId="24" borderId="0" applyNumberFormat="0" applyFont="0" applyBorder="0" applyAlignment="0">
      <protection locked="0"/>
    </xf>
    <xf numFmtId="0" fontId="1" fillId="0" borderId="0"/>
    <xf numFmtId="0" fontId="68" fillId="0" borderId="0"/>
    <xf numFmtId="0" fontId="1" fillId="0" borderId="0"/>
    <xf numFmtId="0" fontId="2" fillId="23" borderId="0">
      <alignment horizontal="right"/>
    </xf>
    <xf numFmtId="0" fontId="1" fillId="26" borderId="8" applyNumberFormat="0" applyFont="0" applyAlignment="0" applyProtection="0"/>
  </cellStyleXfs>
  <cellXfs count="882">
    <xf numFmtId="0" fontId="0" fillId="0" borderId="0" xfId="0"/>
    <xf numFmtId="0" fontId="0" fillId="23" borderId="0" xfId="0" applyFill="1" applyProtection="1"/>
    <xf numFmtId="0" fontId="0" fillId="23" borderId="0" xfId="0" applyFill="1"/>
    <xf numFmtId="0" fontId="0" fillId="23" borderId="0" xfId="0" applyFill="1" applyAlignment="1" applyProtection="1">
      <alignment horizontal="left"/>
    </xf>
    <xf numFmtId="37" fontId="0" fillId="23" borderId="0" xfId="0" applyNumberFormat="1" applyFill="1" applyProtection="1"/>
    <xf numFmtId="0" fontId="0" fillId="23" borderId="0" xfId="0" applyFill="1" applyBorder="1" applyProtection="1"/>
    <xf numFmtId="165" fontId="0" fillId="23" borderId="0" xfId="28" applyNumberFormat="1" applyFont="1" applyFill="1" applyBorder="1" applyProtection="1"/>
    <xf numFmtId="0" fontId="8" fillId="23" borderId="0" xfId="0" applyFont="1" applyFill="1" applyProtection="1"/>
    <xf numFmtId="0" fontId="0" fillId="23" borderId="0" xfId="0" applyFill="1" applyBorder="1"/>
    <xf numFmtId="2" fontId="0" fillId="23" borderId="0" xfId="28" applyNumberFormat="1" applyFont="1" applyFill="1" applyProtection="1"/>
    <xf numFmtId="0" fontId="0" fillId="23" borderId="0" xfId="0" applyFill="1" applyAlignment="1"/>
    <xf numFmtId="0" fontId="0" fillId="23" borderId="0" xfId="0" applyFill="1" applyAlignment="1">
      <alignment horizontal="center"/>
    </xf>
    <xf numFmtId="0" fontId="2" fillId="23" borderId="0" xfId="0" applyFont="1" applyFill="1" applyAlignment="1" applyProtection="1">
      <alignment horizontal="left"/>
      <protection hidden="1"/>
    </xf>
    <xf numFmtId="168" fontId="4" fillId="23" borderId="0" xfId="0" applyNumberFormat="1" applyFont="1" applyFill="1" applyProtection="1">
      <protection hidden="1"/>
    </xf>
    <xf numFmtId="0" fontId="7" fillId="23" borderId="0" xfId="0" applyFont="1" applyFill="1" applyAlignment="1" applyProtection="1">
      <alignment horizontal="left"/>
      <protection hidden="1"/>
    </xf>
    <xf numFmtId="0" fontId="0" fillId="0" borderId="0" xfId="0" applyFill="1" applyBorder="1" applyProtection="1"/>
    <xf numFmtId="0" fontId="0" fillId="23" borderId="0" xfId="0" applyFill="1" applyBorder="1" applyAlignment="1"/>
    <xf numFmtId="0" fontId="8" fillId="23" borderId="0" xfId="0" applyFont="1" applyFill="1"/>
    <xf numFmtId="0" fontId="0" fillId="23" borderId="0" xfId="0" applyFill="1" applyAlignment="1">
      <alignment horizontal="left"/>
    </xf>
    <xf numFmtId="0" fontId="0" fillId="0" borderId="0" xfId="0" applyFill="1"/>
    <xf numFmtId="37" fontId="14" fillId="0" borderId="0" xfId="0" applyNumberFormat="1" applyFont="1"/>
    <xf numFmtId="37" fontId="15" fillId="0" borderId="0" xfId="29" applyNumberFormat="1" applyFont="1" applyBorder="1" applyAlignment="1">
      <alignment horizontal="right"/>
    </xf>
    <xf numFmtId="172" fontId="14" fillId="28" borderId="0" xfId="29" applyNumberFormat="1" applyFont="1" applyFill="1" applyProtection="1"/>
    <xf numFmtId="172" fontId="14" fillId="0" borderId="0" xfId="29" applyNumberFormat="1" applyFont="1" applyFill="1" applyProtection="1"/>
    <xf numFmtId="0" fontId="14" fillId="28" borderId="0" xfId="0" applyFont="1" applyFill="1" applyProtection="1"/>
    <xf numFmtId="37" fontId="14" fillId="28" borderId="0" xfId="0" applyNumberFormat="1" applyFont="1" applyFill="1" applyProtection="1"/>
    <xf numFmtId="49" fontId="14" fillId="23" borderId="0" xfId="0" applyNumberFormat="1" applyFont="1" applyFill="1"/>
    <xf numFmtId="37" fontId="0" fillId="23" borderId="0" xfId="0" applyNumberFormat="1" applyFill="1" applyAlignment="1">
      <alignment horizontal="right"/>
    </xf>
    <xf numFmtId="37" fontId="15" fillId="23" borderId="0" xfId="0" applyNumberFormat="1" applyFont="1" applyFill="1" applyAlignment="1">
      <alignment horizontal="center"/>
    </xf>
    <xf numFmtId="37" fontId="15" fillId="23" borderId="0" xfId="0" applyNumberFormat="1" applyFont="1" applyFill="1" applyAlignment="1">
      <alignment horizontal="left"/>
    </xf>
    <xf numFmtId="37" fontId="14" fillId="23" borderId="0" xfId="0" applyNumberFormat="1" applyFont="1" applyFill="1"/>
    <xf numFmtId="37" fontId="14" fillId="23" borderId="0" xfId="0" applyNumberFormat="1" applyFont="1" applyFill="1" applyAlignment="1">
      <alignment horizontal="right"/>
    </xf>
    <xf numFmtId="37" fontId="15" fillId="23" borderId="0" xfId="0" applyNumberFormat="1" applyFont="1" applyFill="1" applyBorder="1"/>
    <xf numFmtId="37" fontId="14" fillId="23" borderId="0" xfId="0" applyNumberFormat="1" applyFont="1" applyFill="1" applyBorder="1"/>
    <xf numFmtId="37" fontId="15" fillId="23" borderId="0" xfId="29" applyNumberFormat="1" applyFont="1" applyFill="1" applyBorder="1" applyAlignment="1">
      <alignment horizontal="right"/>
    </xf>
    <xf numFmtId="37" fontId="14" fillId="23" borderId="0" xfId="29" applyNumberFormat="1" applyFont="1" applyFill="1" applyBorder="1" applyAlignment="1">
      <alignment horizontal="right"/>
    </xf>
    <xf numFmtId="37" fontId="14" fillId="23" borderId="0" xfId="29" applyNumberFormat="1" applyFont="1" applyFill="1" applyBorder="1"/>
    <xf numFmtId="37" fontId="15" fillId="23" borderId="0" xfId="29" applyNumberFormat="1" applyFont="1" applyFill="1" applyBorder="1"/>
    <xf numFmtId="0" fontId="14" fillId="23" borderId="0" xfId="0" applyFont="1" applyFill="1"/>
    <xf numFmtId="172" fontId="14" fillId="23" borderId="0" xfId="29" applyNumberFormat="1" applyFont="1" applyFill="1" applyBorder="1" applyProtection="1"/>
    <xf numFmtId="37" fontId="14" fillId="23" borderId="0" xfId="29" applyNumberFormat="1" applyFont="1" applyFill="1" applyBorder="1" applyProtection="1"/>
    <xf numFmtId="172" fontId="15" fillId="23" borderId="0" xfId="29" applyNumberFormat="1" applyFont="1" applyFill="1" applyBorder="1" applyProtection="1"/>
    <xf numFmtId="172" fontId="14" fillId="23" borderId="0" xfId="29" applyNumberFormat="1" applyFont="1" applyFill="1" applyProtection="1"/>
    <xf numFmtId="172" fontId="14" fillId="23" borderId="0" xfId="29" applyNumberFormat="1" applyFont="1" applyFill="1" applyBorder="1" applyAlignment="1" applyProtection="1">
      <alignment horizontal="left" indent="2"/>
    </xf>
    <xf numFmtId="172" fontId="17" fillId="23" borderId="0" xfId="29" applyNumberFormat="1" applyFont="1" applyFill="1" applyAlignment="1" applyProtection="1">
      <alignment horizontal="center"/>
    </xf>
    <xf numFmtId="172" fontId="15" fillId="23" borderId="0" xfId="29" applyNumberFormat="1" applyFont="1" applyFill="1" applyAlignment="1" applyProtection="1">
      <alignment horizontal="center"/>
    </xf>
    <xf numFmtId="172" fontId="14" fillId="23" borderId="0" xfId="29" applyNumberFormat="1" applyFont="1" applyFill="1" applyAlignment="1" applyProtection="1"/>
    <xf numFmtId="172" fontId="15" fillId="23" borderId="0" xfId="29" applyNumberFormat="1" applyFont="1" applyFill="1" applyAlignment="1" applyProtection="1"/>
    <xf numFmtId="172" fontId="14" fillId="23" borderId="0" xfId="29" applyNumberFormat="1" applyFont="1" applyFill="1" applyAlignment="1" applyProtection="1">
      <alignment horizontal="left"/>
    </xf>
    <xf numFmtId="172" fontId="14" fillId="23" borderId="0" xfId="29" applyNumberFormat="1" applyFont="1" applyFill="1" applyAlignment="1" applyProtection="1">
      <alignment horizontal="right"/>
    </xf>
    <xf numFmtId="37" fontId="14" fillId="23" borderId="0" xfId="29" applyNumberFormat="1" applyFont="1" applyFill="1" applyBorder="1" applyAlignment="1" applyProtection="1">
      <alignment horizontal="right"/>
    </xf>
    <xf numFmtId="172" fontId="15" fillId="23" borderId="0" xfId="29" applyNumberFormat="1" applyFont="1" applyFill="1" applyBorder="1" applyAlignment="1" applyProtection="1">
      <alignment horizontal="left"/>
    </xf>
    <xf numFmtId="0" fontId="14" fillId="23" borderId="0" xfId="0" applyFont="1" applyFill="1" applyProtection="1"/>
    <xf numFmtId="0" fontId="14" fillId="23" borderId="0" xfId="0" applyFont="1" applyFill="1" applyBorder="1" applyProtection="1"/>
    <xf numFmtId="0" fontId="15" fillId="23" borderId="0" xfId="0" applyFont="1" applyFill="1" applyAlignment="1" applyProtection="1"/>
    <xf numFmtId="0" fontId="14" fillId="23" borderId="0" xfId="0" applyFont="1" applyFill="1" applyAlignment="1" applyProtection="1"/>
    <xf numFmtId="0" fontId="15" fillId="23" borderId="0" xfId="0" applyFont="1" applyFill="1" applyAlignment="1" applyProtection="1">
      <alignment horizontal="left"/>
    </xf>
    <xf numFmtId="0" fontId="18" fillId="23" borderId="0" xfId="0" applyFont="1" applyFill="1" applyAlignment="1" applyProtection="1">
      <alignment horizontal="left"/>
    </xf>
    <xf numFmtId="0" fontId="18" fillId="23" borderId="0" xfId="0" applyFont="1" applyFill="1" applyAlignment="1" applyProtection="1">
      <alignment horizontal="center"/>
    </xf>
    <xf numFmtId="0" fontId="15" fillId="23" borderId="0" xfId="0" applyNumberFormat="1" applyFont="1" applyFill="1" applyAlignment="1" applyProtection="1"/>
    <xf numFmtId="37" fontId="14" fillId="23" borderId="0" xfId="0" applyNumberFormat="1" applyFont="1" applyFill="1" applyProtection="1"/>
    <xf numFmtId="0" fontId="15" fillId="23" borderId="0" xfId="0" applyFont="1" applyFill="1" applyProtection="1"/>
    <xf numFmtId="37" fontId="14" fillId="23" borderId="0" xfId="0" applyNumberFormat="1" applyFont="1" applyFill="1" applyAlignment="1" applyProtection="1"/>
    <xf numFmtId="37" fontId="18" fillId="23" borderId="0" xfId="0" applyNumberFormat="1" applyFont="1" applyFill="1" applyAlignment="1" applyProtection="1">
      <alignment horizontal="center"/>
    </xf>
    <xf numFmtId="37" fontId="15" fillId="23" borderId="0" xfId="0" applyNumberFormat="1" applyFont="1" applyFill="1" applyAlignment="1" applyProtection="1"/>
    <xf numFmtId="37" fontId="18" fillId="23" borderId="0" xfId="0" applyNumberFormat="1" applyFont="1" applyFill="1" applyAlignment="1" applyProtection="1">
      <alignment horizontal="left"/>
    </xf>
    <xf numFmtId="37" fontId="15" fillId="23" borderId="0" xfId="0" applyNumberFormat="1" applyFont="1" applyFill="1" applyAlignment="1" applyProtection="1">
      <alignment horizontal="left"/>
    </xf>
    <xf numFmtId="0" fontId="4" fillId="23" borderId="0" xfId="0" applyFont="1" applyFill="1" applyAlignment="1">
      <alignment horizontal="left"/>
    </xf>
    <xf numFmtId="172" fontId="18" fillId="23" borderId="0" xfId="29" applyNumberFormat="1" applyFont="1" applyFill="1" applyBorder="1" applyAlignment="1" applyProtection="1"/>
    <xf numFmtId="43" fontId="15" fillId="23" borderId="0" xfId="29" applyNumberFormat="1" applyFont="1" applyFill="1" applyProtection="1"/>
    <xf numFmtId="0" fontId="15" fillId="23" borderId="0" xfId="0" applyFont="1" applyFill="1" applyAlignment="1" applyProtection="1">
      <alignment horizontal="center"/>
    </xf>
    <xf numFmtId="172" fontId="14" fillId="23" borderId="0" xfId="29" applyNumberFormat="1" applyFont="1" applyFill="1" applyAlignment="1" applyProtection="1">
      <alignment horizontal="center"/>
    </xf>
    <xf numFmtId="172" fontId="18" fillId="23" borderId="0" xfId="29" applyNumberFormat="1" applyFont="1" applyFill="1" applyAlignment="1" applyProtection="1">
      <alignment horizontal="center"/>
    </xf>
    <xf numFmtId="172" fontId="14" fillId="23" borderId="0" xfId="29" applyNumberFormat="1" applyFont="1" applyFill="1" applyBorder="1" applyAlignment="1" applyProtection="1">
      <alignment horizontal="left"/>
    </xf>
    <xf numFmtId="0" fontId="0" fillId="23" borderId="11" xfId="0" applyFill="1" applyBorder="1" applyAlignment="1" applyProtection="1">
      <alignment horizontal="center"/>
    </xf>
    <xf numFmtId="0" fontId="0" fillId="23" borderId="12" xfId="0" applyFill="1" applyBorder="1" applyAlignment="1" applyProtection="1">
      <alignment horizontal="center"/>
    </xf>
    <xf numFmtId="37" fontId="19" fillId="23" borderId="0" xfId="0" applyNumberFormat="1" applyFont="1" applyFill="1" applyBorder="1"/>
    <xf numFmtId="37" fontId="19" fillId="23" borderId="0" xfId="29" applyNumberFormat="1" applyFont="1" applyFill="1" applyBorder="1"/>
    <xf numFmtId="37" fontId="19" fillId="23" borderId="0" xfId="29" applyNumberFormat="1" applyFont="1" applyFill="1" applyBorder="1" applyProtection="1"/>
    <xf numFmtId="172" fontId="19" fillId="23" borderId="0" xfId="29" applyNumberFormat="1" applyFont="1" applyFill="1" applyBorder="1" applyAlignment="1" applyProtection="1">
      <alignment horizontal="left" indent="2"/>
    </xf>
    <xf numFmtId="172" fontId="19" fillId="23" borderId="0" xfId="29" applyNumberFormat="1" applyFont="1" applyFill="1" applyBorder="1" applyAlignment="1" applyProtection="1">
      <alignment horizontal="left"/>
    </xf>
    <xf numFmtId="0" fontId="2" fillId="0" borderId="0" xfId="0" applyFont="1" applyAlignment="1">
      <alignment horizontal="center"/>
    </xf>
    <xf numFmtId="0" fontId="0" fillId="29" borderId="0" xfId="0" applyFill="1" applyProtection="1"/>
    <xf numFmtId="2" fontId="0" fillId="23" borderId="0" xfId="28" applyNumberFormat="1" applyFont="1" applyFill="1" applyAlignment="1" applyProtection="1">
      <alignment horizontal="left" indent="3"/>
    </xf>
    <xf numFmtId="0" fontId="0" fillId="23" borderId="0" xfId="0" applyFill="1" applyAlignment="1" applyProtection="1">
      <alignment horizontal="left" indent="3"/>
    </xf>
    <xf numFmtId="2" fontId="0" fillId="23" borderId="0" xfId="28" applyNumberFormat="1" applyFont="1" applyFill="1" applyAlignment="1" applyProtection="1">
      <alignment horizontal="left"/>
    </xf>
    <xf numFmtId="0" fontId="0" fillId="0" borderId="0" xfId="0" applyFill="1" applyProtection="1">
      <protection hidden="1"/>
    </xf>
    <xf numFmtId="0" fontId="2" fillId="0" borderId="0" xfId="0" applyFont="1" applyFill="1" applyBorder="1" applyProtection="1">
      <protection hidden="1"/>
    </xf>
    <xf numFmtId="0" fontId="0" fillId="0" borderId="0" xfId="0" applyFill="1" applyBorder="1" applyProtection="1">
      <protection hidden="1"/>
    </xf>
    <xf numFmtId="37" fontId="0" fillId="0" borderId="0" xfId="0" applyNumberFormat="1" applyFill="1" applyBorder="1" applyProtection="1">
      <protection hidden="1"/>
    </xf>
    <xf numFmtId="0" fontId="0" fillId="0" borderId="0" xfId="0" applyFill="1" applyBorder="1"/>
    <xf numFmtId="0" fontId="0" fillId="0" borderId="0" xfId="0" applyNumberFormat="1" applyFill="1" applyProtection="1">
      <protection hidden="1"/>
    </xf>
    <xf numFmtId="0" fontId="0" fillId="0" borderId="0" xfId="0" applyNumberFormat="1" applyFill="1" applyBorder="1" applyProtection="1">
      <protection hidden="1"/>
    </xf>
    <xf numFmtId="0" fontId="0" fillId="0" borderId="0" xfId="0" applyNumberFormat="1" applyFill="1" applyBorder="1" applyAlignment="1" applyProtection="1">
      <alignment horizontal="left"/>
      <protection hidden="1"/>
    </xf>
    <xf numFmtId="165" fontId="2" fillId="0" borderId="0" xfId="30" applyNumberFormat="1" applyFont="1" applyFill="1" applyBorder="1" applyProtection="1"/>
    <xf numFmtId="37" fontId="0" fillId="0" borderId="0" xfId="0" applyNumberFormat="1" applyFill="1" applyBorder="1" applyProtection="1"/>
    <xf numFmtId="2" fontId="1" fillId="0" borderId="0" xfId="30" applyNumberFormat="1" applyFill="1" applyBorder="1" applyProtection="1"/>
    <xf numFmtId="0" fontId="0" fillId="0" borderId="0" xfId="0" applyNumberFormat="1" applyFill="1" applyBorder="1" applyAlignment="1" applyProtection="1">
      <alignment horizontal="left"/>
    </xf>
    <xf numFmtId="0" fontId="0" fillId="0" borderId="0" xfId="0" applyNumberFormat="1" applyFill="1" applyBorder="1" applyProtection="1"/>
    <xf numFmtId="37" fontId="1" fillId="0" borderId="0" xfId="30" applyNumberFormat="1" applyFill="1" applyBorder="1" applyAlignment="1" applyProtection="1">
      <alignment horizontal="right"/>
    </xf>
    <xf numFmtId="0" fontId="0" fillId="0" borderId="0" xfId="0" applyNumberFormat="1" applyFill="1" applyBorder="1" applyAlignment="1" applyProtection="1">
      <alignment horizontal="right"/>
    </xf>
    <xf numFmtId="0" fontId="8" fillId="23" borderId="13" xfId="0" applyFont="1" applyFill="1" applyBorder="1" applyProtection="1">
      <protection hidden="1"/>
    </xf>
    <xf numFmtId="0" fontId="8" fillId="23" borderId="12" xfId="0" applyNumberFormat="1" applyFont="1" applyFill="1" applyBorder="1" applyAlignment="1" applyProtection="1">
      <alignment horizontal="center"/>
      <protection hidden="1"/>
    </xf>
    <xf numFmtId="0" fontId="0" fillId="23" borderId="14" xfId="0" applyFill="1" applyBorder="1"/>
    <xf numFmtId="0" fontId="0" fillId="23" borderId="15" xfId="0" applyFill="1" applyBorder="1" applyProtection="1">
      <protection hidden="1"/>
    </xf>
    <xf numFmtId="0" fontId="0" fillId="23" borderId="13" xfId="0" applyFill="1" applyBorder="1"/>
    <xf numFmtId="0" fontId="1" fillId="0" borderId="0" xfId="0" applyFont="1" applyFill="1" applyAlignment="1">
      <alignment horizontal="right"/>
    </xf>
    <xf numFmtId="0" fontId="0" fillId="23" borderId="0" xfId="0" applyFill="1" applyProtection="1">
      <protection hidden="1"/>
    </xf>
    <xf numFmtId="0" fontId="2" fillId="23" borderId="0" xfId="0" applyFont="1" applyFill="1" applyProtection="1">
      <protection hidden="1"/>
    </xf>
    <xf numFmtId="0" fontId="0" fillId="23" borderId="14" xfId="0" applyFill="1" applyBorder="1" applyProtection="1">
      <protection hidden="1"/>
    </xf>
    <xf numFmtId="0" fontId="4" fillId="23" borderId="0" xfId="0" applyFont="1" applyFill="1" applyAlignment="1" applyProtection="1">
      <alignment horizontal="left"/>
      <protection hidden="1"/>
    </xf>
    <xf numFmtId="0" fontId="0" fillId="0" borderId="0" xfId="0" applyFill="1" applyAlignment="1" applyProtection="1">
      <protection hidden="1"/>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pplyProtection="1">
      <protection hidden="1"/>
    </xf>
    <xf numFmtId="0" fontId="0" fillId="0" borderId="0" xfId="0" applyFill="1" applyBorder="1" applyAlignment="1"/>
    <xf numFmtId="166" fontId="0" fillId="0" borderId="0" xfId="0" applyNumberFormat="1" applyFill="1" applyBorder="1" applyAlignment="1"/>
    <xf numFmtId="166" fontId="0" fillId="0" borderId="0" xfId="0" applyNumberFormat="1" applyFill="1" applyBorder="1" applyAlignment="1">
      <alignment horizontal="centerContinuous"/>
    </xf>
    <xf numFmtId="0" fontId="0" fillId="0" borderId="0" xfId="0" applyFill="1" applyAlignment="1">
      <alignment horizontal="center"/>
    </xf>
    <xf numFmtId="0" fontId="0" fillId="0" borderId="0" xfId="0" applyFill="1" applyBorder="1" applyAlignment="1">
      <alignment horizontal="centerContinuous"/>
    </xf>
    <xf numFmtId="37" fontId="0" fillId="0" borderId="0" xfId="0" applyNumberFormat="1" applyFill="1" applyBorder="1" applyAlignment="1">
      <alignment horizontal="right" wrapText="1"/>
    </xf>
    <xf numFmtId="37" fontId="0" fillId="0" borderId="0" xfId="0" applyNumberFormat="1" applyFont="1" applyFill="1" applyBorder="1" applyAlignment="1">
      <alignment horizontal="center"/>
    </xf>
    <xf numFmtId="37" fontId="0" fillId="0" borderId="0" xfId="0" applyNumberFormat="1" applyFill="1" applyBorder="1" applyAlignment="1">
      <alignment horizontal="center" wrapText="1"/>
    </xf>
    <xf numFmtId="0" fontId="0" fillId="0" borderId="0" xfId="0" applyFill="1" applyBorder="1" applyAlignment="1">
      <alignment horizontal="center" wrapText="1"/>
    </xf>
    <xf numFmtId="167" fontId="10" fillId="0" borderId="0" xfId="0" applyNumberFormat="1" applyFont="1" applyFill="1" applyBorder="1" applyAlignment="1" applyProtection="1">
      <alignment horizontal="left"/>
      <protection hidden="1"/>
    </xf>
    <xf numFmtId="167" fontId="5" fillId="0" borderId="0" xfId="31" applyFont="1" applyFill="1" applyBorder="1">
      <alignment horizontal="right" vertical="top"/>
    </xf>
    <xf numFmtId="37" fontId="1" fillId="0" borderId="0" xfId="40" applyNumberFormat="1" applyFont="1" applyFill="1" applyBorder="1" applyAlignment="1">
      <protection locked="0"/>
    </xf>
    <xf numFmtId="37" fontId="0" fillId="0" borderId="0" xfId="0" applyNumberFormat="1" applyFont="1" applyFill="1" applyBorder="1" applyAlignment="1" applyProtection="1">
      <protection locked="0"/>
    </xf>
    <xf numFmtId="37" fontId="1" fillId="0" borderId="0" xfId="0" applyNumberFormat="1" applyFont="1" applyFill="1" applyBorder="1" applyAlignment="1" applyProtection="1">
      <protection locked="0"/>
    </xf>
    <xf numFmtId="39" fontId="1" fillId="0" borderId="0" xfId="0" applyNumberFormat="1" applyFont="1" applyFill="1" applyBorder="1" applyAlignment="1" applyProtection="1">
      <protection locked="0"/>
    </xf>
    <xf numFmtId="167" fontId="5" fillId="0" borderId="0" xfId="31" applyFill="1" applyBorder="1">
      <alignment horizontal="right" vertical="top"/>
    </xf>
    <xf numFmtId="0" fontId="6" fillId="0" borderId="0" xfId="0" applyFont="1" applyFill="1" applyBorder="1" applyAlignment="1"/>
    <xf numFmtId="37" fontId="6" fillId="0" borderId="0" xfId="0" applyNumberFormat="1" applyFont="1" applyFill="1" applyBorder="1" applyAlignment="1"/>
    <xf numFmtId="39" fontId="1" fillId="0" borderId="0" xfId="40" applyNumberFormat="1" applyFont="1" applyFill="1" applyBorder="1" applyAlignment="1">
      <protection locked="0"/>
    </xf>
    <xf numFmtId="37" fontId="0" fillId="0" borderId="0" xfId="0" applyNumberFormat="1" applyFill="1" applyBorder="1" applyAlignment="1"/>
    <xf numFmtId="39" fontId="0" fillId="0" borderId="0" xfId="0" applyNumberFormat="1" applyFill="1" applyBorder="1" applyAlignment="1"/>
    <xf numFmtId="0" fontId="6" fillId="0" borderId="0" xfId="0" applyFont="1" applyFill="1" applyBorder="1" applyAlignment="1">
      <alignment vertical="top"/>
    </xf>
    <xf numFmtId="37" fontId="0" fillId="0" borderId="0" xfId="0" applyNumberFormat="1" applyFill="1" applyBorder="1" applyAlignment="1">
      <alignment horizontal="right"/>
    </xf>
    <xf numFmtId="39" fontId="0" fillId="0" borderId="0" xfId="0" applyNumberFormat="1" applyFill="1" applyBorder="1" applyAlignment="1">
      <alignment horizontal="right"/>
    </xf>
    <xf numFmtId="37" fontId="0" fillId="0" borderId="0" xfId="0" applyNumberFormat="1" applyFill="1" applyBorder="1" applyAlignment="1" applyProtection="1">
      <protection locked="0"/>
    </xf>
    <xf numFmtId="39" fontId="0" fillId="0" borderId="0" xfId="0" applyNumberFormat="1" applyFill="1" applyBorder="1" applyAlignment="1" applyProtection="1">
      <protection locked="0"/>
    </xf>
    <xf numFmtId="0" fontId="1" fillId="0" borderId="0" xfId="0" applyFont="1" applyFill="1" applyBorder="1" applyAlignment="1"/>
    <xf numFmtId="0" fontId="0" fillId="0" borderId="0" xfId="0" applyFont="1" applyFill="1" applyBorder="1" applyAlignment="1"/>
    <xf numFmtId="37" fontId="0" fillId="0" borderId="0" xfId="0" applyNumberFormat="1" applyFont="1" applyFill="1" applyBorder="1" applyAlignment="1"/>
    <xf numFmtId="0" fontId="0" fillId="0" borderId="0" xfId="0" applyFont="1" applyFill="1" applyAlignment="1"/>
    <xf numFmtId="37" fontId="0" fillId="0" borderId="0" xfId="0" applyNumberFormat="1" applyFont="1" applyFill="1" applyAlignment="1"/>
    <xf numFmtId="0" fontId="1" fillId="0" borderId="0" xfId="0" applyFont="1" applyFill="1" applyAlignment="1"/>
    <xf numFmtId="37" fontId="8" fillId="0" borderId="0" xfId="40" applyNumberFormat="1" applyFont="1" applyFill="1" applyBorder="1" applyAlignment="1">
      <protection locked="0"/>
    </xf>
    <xf numFmtId="39" fontId="8" fillId="0" borderId="0" xfId="40" applyNumberFormat="1" applyFont="1" applyFill="1" applyBorder="1" applyAlignment="1">
      <protection locked="0"/>
    </xf>
    <xf numFmtId="169" fontId="0" fillId="23" borderId="11" xfId="0" applyNumberFormat="1" applyFill="1" applyBorder="1" applyAlignment="1" applyProtection="1">
      <alignment horizontal="center"/>
      <protection hidden="1"/>
    </xf>
    <xf numFmtId="0" fontId="0" fillId="23" borderId="12" xfId="0" quotePrefix="1" applyNumberFormat="1" applyFill="1" applyBorder="1" applyAlignment="1" applyProtection="1">
      <alignment horizontal="left"/>
      <protection hidden="1"/>
    </xf>
    <xf numFmtId="0" fontId="0" fillId="23" borderId="11" xfId="0" applyNumberFormat="1" applyFill="1" applyBorder="1" applyAlignment="1" applyProtection="1">
      <alignment horizontal="center"/>
    </xf>
    <xf numFmtId="0" fontId="0" fillId="23" borderId="0" xfId="0" applyFill="1" applyBorder="1" applyAlignment="1" applyProtection="1">
      <alignment horizontal="center"/>
    </xf>
    <xf numFmtId="0" fontId="0" fillId="0" borderId="0" xfId="0" applyFill="1" applyProtection="1"/>
    <xf numFmtId="0" fontId="8" fillId="0" borderId="16" xfId="0" applyFont="1" applyFill="1" applyBorder="1" applyAlignment="1" applyProtection="1">
      <alignment horizontal="centerContinuous"/>
      <protection locked="0"/>
    </xf>
    <xf numFmtId="37" fontId="14" fillId="23" borderId="0" xfId="29" applyNumberFormat="1" applyFont="1" applyFill="1" applyBorder="1" applyProtection="1">
      <protection locked="0"/>
    </xf>
    <xf numFmtId="172" fontId="15" fillId="23" borderId="0" xfId="29" applyNumberFormat="1" applyFont="1" applyFill="1" applyBorder="1" applyAlignment="1" applyProtection="1">
      <alignment horizontal="left" indent="2"/>
    </xf>
    <xf numFmtId="172" fontId="15" fillId="23" borderId="0" xfId="29" applyNumberFormat="1" applyFont="1" applyFill="1" applyBorder="1" applyAlignment="1" applyProtection="1">
      <alignment horizontal="left"/>
      <protection locked="0"/>
    </xf>
    <xf numFmtId="37" fontId="2" fillId="23" borderId="0" xfId="0" applyNumberFormat="1" applyFont="1" applyFill="1" applyAlignment="1">
      <alignment horizontal="right"/>
    </xf>
    <xf numFmtId="37" fontId="0" fillId="23" borderId="0" xfId="0" applyNumberFormat="1" applyFill="1"/>
    <xf numFmtId="37" fontId="0" fillId="0" borderId="0" xfId="0" applyNumberFormat="1"/>
    <xf numFmtId="2" fontId="1" fillId="23" borderId="0" xfId="28" applyNumberFormat="1" applyFont="1" applyFill="1" applyProtection="1"/>
    <xf numFmtId="2" fontId="1" fillId="23" borderId="0" xfId="28" applyNumberFormat="1" applyFill="1" applyProtection="1"/>
    <xf numFmtId="165" fontId="1" fillId="23" borderId="0" xfId="28" applyNumberFormat="1" applyFont="1" applyFill="1" applyBorder="1" applyProtection="1"/>
    <xf numFmtId="37" fontId="0" fillId="23" borderId="0" xfId="0" applyNumberFormat="1" applyFill="1" applyBorder="1" applyAlignment="1" applyProtection="1">
      <alignment horizontal="right"/>
    </xf>
    <xf numFmtId="37" fontId="14" fillId="23" borderId="0" xfId="0" applyNumberFormat="1" applyFont="1" applyFill="1" applyAlignment="1"/>
    <xf numFmtId="2" fontId="1" fillId="23" borderId="0" xfId="28" applyNumberFormat="1" applyFont="1" applyFill="1" applyAlignment="1" applyProtection="1">
      <alignment horizontal="left" indent="3"/>
    </xf>
    <xf numFmtId="0" fontId="15" fillId="23" borderId="0" xfId="0" applyFont="1" applyFill="1" applyAlignment="1">
      <alignment horizontal="left"/>
    </xf>
    <xf numFmtId="0" fontId="16" fillId="0" borderId="0" xfId="0" applyFont="1"/>
    <xf numFmtId="0" fontId="15" fillId="23" borderId="0" xfId="0" applyFont="1" applyFill="1" applyAlignment="1">
      <alignment horizontal="center"/>
    </xf>
    <xf numFmtId="0" fontId="23" fillId="0" borderId="0" xfId="0" applyFont="1"/>
    <xf numFmtId="0" fontId="24" fillId="23" borderId="0" xfId="0" applyFont="1" applyFill="1" applyProtection="1"/>
    <xf numFmtId="0" fontId="23" fillId="23" borderId="0" xfId="0" applyFont="1" applyFill="1" applyProtection="1"/>
    <xf numFmtId="0" fontId="25" fillId="23" borderId="0" xfId="0" applyFont="1" applyFill="1" applyProtection="1"/>
    <xf numFmtId="0" fontId="26" fillId="23" borderId="0" xfId="0" applyFont="1" applyFill="1" applyProtection="1"/>
    <xf numFmtId="0" fontId="18" fillId="23" borderId="0" xfId="0" applyNumberFormat="1" applyFont="1" applyFill="1" applyAlignment="1" applyProtection="1"/>
    <xf numFmtId="2" fontId="26" fillId="23" borderId="0" xfId="28" applyNumberFormat="1" applyFont="1" applyFill="1" applyAlignment="1" applyProtection="1">
      <alignment horizontal="left" indent="3"/>
    </xf>
    <xf numFmtId="2" fontId="26" fillId="23" borderId="0" xfId="28" applyNumberFormat="1" applyFont="1" applyFill="1" applyProtection="1"/>
    <xf numFmtId="0" fontId="18" fillId="23" borderId="0" xfId="0" applyNumberFormat="1" applyFont="1" applyFill="1" applyAlignment="1" applyProtection="1">
      <alignment horizontal="left" indent="10"/>
    </xf>
    <xf numFmtId="0" fontId="26" fillId="23" borderId="0" xfId="0" applyFont="1" applyFill="1" applyAlignment="1" applyProtection="1">
      <alignment horizontal="left" indent="3"/>
    </xf>
    <xf numFmtId="2" fontId="1" fillId="23" borderId="0" xfId="28" applyNumberFormat="1" applyFont="1" applyFill="1" applyAlignment="1" applyProtection="1">
      <alignment horizontal="left"/>
    </xf>
    <xf numFmtId="0" fontId="1" fillId="23" borderId="0" xfId="28" applyNumberFormat="1" applyFont="1" applyFill="1" applyBorder="1" applyAlignment="1" applyProtection="1"/>
    <xf numFmtId="0" fontId="14" fillId="23" borderId="0" xfId="0" applyFont="1" applyFill="1" applyAlignment="1" applyProtection="1">
      <alignment horizontal="center" wrapText="1"/>
    </xf>
    <xf numFmtId="37" fontId="15" fillId="23" borderId="0" xfId="0" applyNumberFormat="1" applyFont="1" applyFill="1" applyAlignment="1"/>
    <xf numFmtId="49" fontId="14" fillId="23" borderId="0" xfId="0" applyNumberFormat="1" applyFont="1" applyFill="1" applyBorder="1"/>
    <xf numFmtId="37" fontId="14" fillId="0" borderId="0" xfId="0" applyNumberFormat="1" applyFont="1" applyBorder="1"/>
    <xf numFmtId="49" fontId="14" fillId="23" borderId="0" xfId="29" applyNumberFormat="1" applyFont="1" applyFill="1" applyBorder="1" applyProtection="1"/>
    <xf numFmtId="37" fontId="14" fillId="23" borderId="0" xfId="29" applyNumberFormat="1" applyFont="1" applyFill="1" applyBorder="1" applyAlignment="1" applyProtection="1"/>
    <xf numFmtId="37" fontId="19" fillId="23" borderId="0" xfId="29" applyNumberFormat="1" applyFont="1" applyFill="1" applyBorder="1" applyAlignment="1" applyProtection="1"/>
    <xf numFmtId="172" fontId="15" fillId="23" borderId="0" xfId="29" applyNumberFormat="1" applyFont="1" applyFill="1" applyBorder="1" applyAlignment="1" applyProtection="1">
      <alignment horizontal="left" indent="6"/>
    </xf>
    <xf numFmtId="37" fontId="1" fillId="23" borderId="0" xfId="29" applyNumberFormat="1" applyFill="1" applyBorder="1" applyProtection="1"/>
    <xf numFmtId="172" fontId="14" fillId="23" borderId="0" xfId="29" applyNumberFormat="1" applyFont="1" applyFill="1" applyBorder="1" applyAlignment="1" applyProtection="1">
      <alignment horizontal="left"/>
      <protection locked="0"/>
    </xf>
    <xf numFmtId="0" fontId="0" fillId="23" borderId="0" xfId="0" applyFill="1" applyAlignment="1">
      <alignment wrapText="1"/>
    </xf>
    <xf numFmtId="0" fontId="15" fillId="23" borderId="0" xfId="0" applyFont="1" applyFill="1" applyAlignment="1" applyProtection="1">
      <alignment wrapText="1"/>
    </xf>
    <xf numFmtId="37" fontId="16" fillId="0" borderId="0" xfId="0" applyNumberFormat="1" applyFont="1"/>
    <xf numFmtId="0" fontId="14" fillId="0" borderId="0" xfId="0" applyFont="1"/>
    <xf numFmtId="0" fontId="0" fillId="23" borderId="0" xfId="0" applyFill="1" applyBorder="1" applyAlignment="1">
      <alignment wrapText="1"/>
    </xf>
    <xf numFmtId="0" fontId="15" fillId="23" borderId="0" xfId="0" applyFont="1" applyFill="1" applyBorder="1" applyAlignment="1" applyProtection="1">
      <alignment horizontal="center"/>
    </xf>
    <xf numFmtId="0" fontId="0" fillId="23" borderId="0" xfId="0" applyFill="1" applyBorder="1" applyAlignment="1" applyProtection="1"/>
    <xf numFmtId="0" fontId="15" fillId="23" borderId="0" xfId="0" applyFont="1" applyFill="1" applyBorder="1" applyAlignment="1" applyProtection="1">
      <alignment horizontal="left"/>
    </xf>
    <xf numFmtId="172" fontId="9" fillId="23" borderId="0" xfId="29" applyNumberFormat="1" applyFont="1" applyFill="1" applyAlignment="1" applyProtection="1">
      <alignment horizontal="left"/>
    </xf>
    <xf numFmtId="49" fontId="43" fillId="23" borderId="0" xfId="29" applyNumberFormat="1" applyFont="1" applyFill="1" applyProtection="1"/>
    <xf numFmtId="172" fontId="43" fillId="23" borderId="0" xfId="29" applyNumberFormat="1" applyFont="1" applyFill="1" applyAlignment="1" applyProtection="1">
      <alignment horizontal="left"/>
    </xf>
    <xf numFmtId="49" fontId="44" fillId="23" borderId="0" xfId="29" applyNumberFormat="1" applyFont="1" applyFill="1" applyProtection="1"/>
    <xf numFmtId="172" fontId="44" fillId="23" borderId="0" xfId="29" applyNumberFormat="1" applyFont="1" applyFill="1" applyAlignment="1" applyProtection="1">
      <alignment horizontal="left"/>
    </xf>
    <xf numFmtId="172" fontId="43" fillId="23" borderId="0" xfId="29" applyNumberFormat="1" applyFont="1" applyFill="1" applyProtection="1"/>
    <xf numFmtId="172" fontId="3" fillId="23" borderId="0" xfId="29" applyNumberFormat="1" applyFont="1" applyFill="1" applyProtection="1"/>
    <xf numFmtId="172" fontId="44" fillId="23" borderId="0" xfId="29" applyNumberFormat="1" applyFont="1" applyFill="1" applyProtection="1"/>
    <xf numFmtId="172" fontId="44" fillId="23" borderId="0" xfId="29" applyNumberFormat="1" applyFont="1" applyFill="1" applyAlignment="1" applyProtection="1">
      <alignment horizontal="right"/>
    </xf>
    <xf numFmtId="172" fontId="44" fillId="23" borderId="0" xfId="29" applyNumberFormat="1" applyFont="1" applyFill="1" applyAlignment="1" applyProtection="1">
      <alignment horizontal="left" indent="2"/>
    </xf>
    <xf numFmtId="172" fontId="45" fillId="23" borderId="0" xfId="29" applyNumberFormat="1" applyFont="1" applyFill="1" applyAlignment="1" applyProtection="1">
      <alignment horizontal="left" indent="2"/>
    </xf>
    <xf numFmtId="37" fontId="44" fillId="23" borderId="3" xfId="29" applyNumberFormat="1" applyFont="1" applyFill="1" applyBorder="1" applyProtection="1"/>
    <xf numFmtId="37" fontId="44" fillId="23" borderId="0" xfId="29" applyNumberFormat="1" applyFont="1" applyFill="1" applyBorder="1" applyProtection="1"/>
    <xf numFmtId="37" fontId="44" fillId="23" borderId="0" xfId="29" applyNumberFormat="1" applyFont="1" applyFill="1" applyAlignment="1" applyProtection="1">
      <alignment horizontal="right"/>
    </xf>
    <xf numFmtId="37" fontId="44" fillId="30" borderId="3" xfId="29" applyNumberFormat="1" applyFont="1" applyFill="1" applyBorder="1" applyProtection="1"/>
    <xf numFmtId="37" fontId="44" fillId="23" borderId="0" xfId="29" applyNumberFormat="1" applyFont="1" applyFill="1" applyAlignment="1" applyProtection="1"/>
    <xf numFmtId="37" fontId="45" fillId="23" borderId="0" xfId="29" applyNumberFormat="1" applyFont="1" applyFill="1" applyAlignment="1" applyProtection="1"/>
    <xf numFmtId="37" fontId="44" fillId="23" borderId="3" xfId="29" applyNumberFormat="1" applyFont="1" applyFill="1" applyBorder="1" applyAlignment="1" applyProtection="1">
      <alignment horizontal="right"/>
    </xf>
    <xf numFmtId="37" fontId="44" fillId="23" borderId="0" xfId="29" applyNumberFormat="1" applyFont="1" applyFill="1" applyBorder="1" applyAlignment="1" applyProtection="1">
      <alignment horizontal="right"/>
    </xf>
    <xf numFmtId="37" fontId="44" fillId="23" borderId="0" xfId="29" applyNumberFormat="1" applyFont="1" applyFill="1" applyProtection="1"/>
    <xf numFmtId="0" fontId="44" fillId="23" borderId="0" xfId="0" applyFont="1" applyFill="1" applyAlignment="1">
      <alignment horizontal="left" vertical="top" wrapText="1"/>
    </xf>
    <xf numFmtId="0" fontId="44" fillId="0" borderId="3" xfId="0" applyFont="1" applyFill="1" applyBorder="1" applyAlignment="1" applyProtection="1">
      <alignment horizontal="left" vertical="top" wrapText="1"/>
      <protection locked="0"/>
    </xf>
    <xf numFmtId="165" fontId="44" fillId="0" borderId="3" xfId="28" applyNumberFormat="1" applyFont="1" applyFill="1" applyBorder="1" applyAlignment="1" applyProtection="1">
      <alignment horizontal="right" vertical="top" wrapText="1"/>
      <protection locked="0"/>
    </xf>
    <xf numFmtId="2" fontId="44" fillId="23" borderId="0" xfId="0" applyNumberFormat="1" applyFont="1" applyFill="1" applyAlignment="1">
      <alignment horizontal="left" vertical="top" wrapText="1"/>
    </xf>
    <xf numFmtId="0" fontId="43" fillId="23" borderId="0" xfId="0" applyFont="1" applyFill="1" applyAlignment="1">
      <alignment horizontal="left" vertical="top" wrapText="1"/>
    </xf>
    <xf numFmtId="165" fontId="44" fillId="23" borderId="3" xfId="28" applyNumberFormat="1" applyFont="1" applyFill="1" applyBorder="1" applyAlignment="1">
      <alignment horizontal="right" vertical="top" wrapText="1"/>
    </xf>
    <xf numFmtId="0" fontId="43" fillId="23" borderId="0" xfId="29" applyNumberFormat="1" applyFont="1" applyFill="1" applyAlignment="1" applyProtection="1">
      <alignment horizontal="left"/>
    </xf>
    <xf numFmtId="165" fontId="44" fillId="30" borderId="3" xfId="28" applyNumberFormat="1" applyFont="1" applyFill="1" applyBorder="1" applyAlignment="1">
      <alignment horizontal="right" vertical="top" wrapText="1"/>
    </xf>
    <xf numFmtId="0" fontId="44" fillId="23" borderId="0" xfId="0" applyFont="1" applyFill="1" applyAlignment="1">
      <alignment horizontal="center" wrapText="1"/>
    </xf>
    <xf numFmtId="165" fontId="44" fillId="23" borderId="0" xfId="28" applyNumberFormat="1" applyFont="1" applyFill="1" applyBorder="1" applyAlignment="1">
      <alignment horizontal="right" vertical="top" wrapText="1"/>
    </xf>
    <xf numFmtId="0" fontId="44" fillId="23" borderId="0" xfId="0" quotePrefix="1" applyFont="1" applyFill="1" applyAlignment="1">
      <alignment horizontal="left" vertical="top" wrapText="1"/>
    </xf>
    <xf numFmtId="37" fontId="44" fillId="30" borderId="3" xfId="29" applyNumberFormat="1" applyFont="1" applyFill="1" applyBorder="1" applyAlignment="1" applyProtection="1"/>
    <xf numFmtId="0" fontId="44" fillId="23" borderId="3" xfId="0" applyFont="1" applyFill="1" applyBorder="1" applyAlignment="1">
      <alignment horizontal="left" vertical="top" wrapText="1"/>
    </xf>
    <xf numFmtId="0" fontId="44" fillId="23" borderId="0" xfId="0" applyFont="1" applyFill="1"/>
    <xf numFmtId="0" fontId="44" fillId="23" borderId="0" xfId="0" applyFont="1" applyFill="1" applyAlignment="1">
      <alignment horizontal="right" vertical="top" wrapText="1"/>
    </xf>
    <xf numFmtId="165" fontId="44" fillId="30" borderId="3" xfId="28" applyNumberFormat="1" applyFont="1" applyFill="1" applyBorder="1" applyAlignment="1" applyProtection="1">
      <alignment horizontal="right" vertical="top" wrapText="1"/>
    </xf>
    <xf numFmtId="172" fontId="43" fillId="23" borderId="0" xfId="29" applyNumberFormat="1" applyFont="1" applyFill="1" applyBorder="1" applyProtection="1"/>
    <xf numFmtId="172" fontId="44" fillId="23" borderId="0" xfId="29" applyNumberFormat="1" applyFont="1" applyFill="1" applyBorder="1" applyAlignment="1" applyProtection="1">
      <alignment horizontal="left" indent="2"/>
    </xf>
    <xf numFmtId="172" fontId="45" fillId="23" borderId="0" xfId="29" applyNumberFormat="1" applyFont="1" applyFill="1" applyBorder="1" applyAlignment="1" applyProtection="1">
      <alignment horizontal="left" indent="2"/>
    </xf>
    <xf numFmtId="172" fontId="43" fillId="23" borderId="0" xfId="29" applyNumberFormat="1" applyFont="1" applyFill="1" applyBorder="1" applyAlignment="1" applyProtection="1">
      <alignment horizontal="left"/>
    </xf>
    <xf numFmtId="0" fontId="43" fillId="23" borderId="0" xfId="0" quotePrefix="1" applyFont="1" applyFill="1" applyAlignment="1">
      <alignment horizontal="left" vertical="top" wrapText="1"/>
    </xf>
    <xf numFmtId="49" fontId="44" fillId="23" borderId="0" xfId="29" applyNumberFormat="1" applyFont="1" applyFill="1" applyBorder="1" applyProtection="1"/>
    <xf numFmtId="49" fontId="43" fillId="23" borderId="0" xfId="29" applyNumberFormat="1" applyFont="1" applyFill="1" applyBorder="1" applyProtection="1"/>
    <xf numFmtId="172" fontId="3" fillId="23" borderId="0" xfId="29" applyNumberFormat="1" applyFont="1" applyFill="1" applyAlignment="1" applyProtection="1"/>
    <xf numFmtId="37" fontId="9" fillId="23" borderId="0" xfId="0" applyNumberFormat="1" applyFont="1" applyFill="1"/>
    <xf numFmtId="37" fontId="9" fillId="23" borderId="0" xfId="0" applyNumberFormat="1" applyFont="1" applyFill="1" applyAlignment="1">
      <alignment horizontal="center"/>
    </xf>
    <xf numFmtId="37" fontId="9" fillId="23" borderId="0" xfId="0" applyNumberFormat="1" applyFont="1" applyFill="1" applyAlignment="1">
      <alignment horizontal="left"/>
    </xf>
    <xf numFmtId="37" fontId="12" fillId="23" borderId="0" xfId="0" applyNumberFormat="1" applyFont="1" applyFill="1"/>
    <xf numFmtId="37" fontId="12" fillId="23" borderId="0" xfId="0" applyNumberFormat="1" applyFont="1" applyFill="1" applyAlignment="1">
      <alignment horizontal="center"/>
    </xf>
    <xf numFmtId="0" fontId="46" fillId="23" borderId="0" xfId="0" applyFont="1" applyFill="1"/>
    <xf numFmtId="0" fontId="46" fillId="23" borderId="0" xfId="0" applyFont="1" applyFill="1" applyAlignment="1">
      <alignment horizontal="left"/>
    </xf>
    <xf numFmtId="0" fontId="46" fillId="0" borderId="0" xfId="0" applyFont="1" applyFill="1"/>
    <xf numFmtId="0" fontId="46" fillId="0" borderId="0" xfId="0" applyFont="1" applyFill="1" applyAlignment="1">
      <alignment horizontal="left"/>
    </xf>
    <xf numFmtId="2" fontId="22" fillId="23" borderId="0" xfId="28" applyNumberFormat="1" applyFont="1" applyFill="1" applyProtection="1"/>
    <xf numFmtId="0" fontId="22" fillId="23" borderId="0" xfId="0" applyFont="1" applyFill="1" applyProtection="1"/>
    <xf numFmtId="37" fontId="2" fillId="23" borderId="0" xfId="0" applyNumberFormat="1" applyFont="1" applyFill="1" applyAlignment="1">
      <alignment horizontal="left"/>
    </xf>
    <xf numFmtId="172" fontId="3" fillId="23" borderId="0" xfId="29" applyNumberFormat="1" applyFont="1" applyFill="1" applyAlignment="1" applyProtection="1">
      <alignment horizontal="center"/>
    </xf>
    <xf numFmtId="2" fontId="3" fillId="23" borderId="0" xfId="28" applyNumberFormat="1" applyFont="1" applyFill="1" applyProtection="1"/>
    <xf numFmtId="0" fontId="3" fillId="23" borderId="0" xfId="0" applyFont="1" applyFill="1" applyProtection="1"/>
    <xf numFmtId="49" fontId="44" fillId="23" borderId="0" xfId="0" applyNumberFormat="1" applyFont="1" applyFill="1"/>
    <xf numFmtId="37" fontId="43" fillId="23" borderId="0" xfId="0" applyNumberFormat="1" applyFont="1" applyFill="1" applyAlignment="1">
      <alignment horizontal="center"/>
    </xf>
    <xf numFmtId="37" fontId="43" fillId="23" borderId="0" xfId="0" applyNumberFormat="1" applyFont="1" applyFill="1" applyAlignment="1" applyProtection="1">
      <alignment horizontal="center"/>
    </xf>
    <xf numFmtId="49" fontId="47" fillId="23" borderId="0" xfId="0" applyNumberFormat="1" applyFont="1" applyFill="1" applyAlignment="1" applyProtection="1">
      <alignment horizontal="right"/>
    </xf>
    <xf numFmtId="37" fontId="43" fillId="23" borderId="0" xfId="0" applyNumberFormat="1" applyFont="1" applyFill="1"/>
    <xf numFmtId="37" fontId="44" fillId="23" borderId="0" xfId="0" applyNumberFormat="1" applyFont="1" applyFill="1"/>
    <xf numFmtId="37" fontId="44" fillId="23" borderId="0" xfId="0" applyNumberFormat="1" applyFont="1" applyFill="1" applyAlignment="1" applyProtection="1">
      <alignment horizontal="right"/>
    </xf>
    <xf numFmtId="37" fontId="45" fillId="23" borderId="0" xfId="0" applyNumberFormat="1" applyFont="1" applyFill="1" applyAlignment="1">
      <alignment horizontal="right"/>
    </xf>
    <xf numFmtId="37" fontId="44" fillId="23" borderId="3" xfId="0" applyNumberFormat="1" applyFont="1" applyFill="1" applyBorder="1" applyAlignment="1" applyProtection="1">
      <alignment horizontal="right"/>
    </xf>
    <xf numFmtId="37" fontId="45" fillId="23" borderId="0" xfId="0" applyNumberFormat="1" applyFont="1" applyFill="1" applyAlignment="1" applyProtection="1">
      <alignment horizontal="right"/>
    </xf>
    <xf numFmtId="37" fontId="44" fillId="23" borderId="0" xfId="0" applyNumberFormat="1" applyFont="1" applyFill="1" applyBorder="1"/>
    <xf numFmtId="37" fontId="44" fillId="23" borderId="0" xfId="0" applyNumberFormat="1" applyFont="1" applyFill="1" applyBorder="1" applyAlignment="1" applyProtection="1">
      <alignment horizontal="right"/>
    </xf>
    <xf numFmtId="37" fontId="43" fillId="23" borderId="0" xfId="0" applyNumberFormat="1" applyFont="1" applyFill="1" applyBorder="1"/>
    <xf numFmtId="37" fontId="44" fillId="30" borderId="3" xfId="0" applyNumberFormat="1" applyFont="1" applyFill="1" applyBorder="1" applyAlignment="1" applyProtection="1">
      <alignment horizontal="right"/>
    </xf>
    <xf numFmtId="37" fontId="43" fillId="23" borderId="3" xfId="0" applyNumberFormat="1" applyFont="1" applyFill="1" applyBorder="1" applyProtection="1"/>
    <xf numFmtId="37" fontId="43" fillId="23" borderId="0" xfId="0" applyNumberFormat="1" applyFont="1" applyFill="1" applyBorder="1" applyProtection="1"/>
    <xf numFmtId="37" fontId="43" fillId="23" borderId="3" xfId="0" applyNumberFormat="1" applyFont="1" applyFill="1" applyBorder="1" applyAlignment="1" applyProtection="1">
      <alignment horizontal="right"/>
    </xf>
    <xf numFmtId="37" fontId="43" fillId="23" borderId="0" xfId="0" applyNumberFormat="1" applyFont="1" applyFill="1" applyBorder="1" applyAlignment="1" applyProtection="1">
      <alignment horizontal="right"/>
    </xf>
    <xf numFmtId="37" fontId="48" fillId="23" borderId="0" xfId="0" applyNumberFormat="1" applyFont="1" applyFill="1"/>
    <xf numFmtId="37" fontId="48" fillId="23" borderId="0" xfId="0" applyNumberFormat="1" applyFont="1" applyFill="1" applyAlignment="1">
      <alignment horizontal="right"/>
    </xf>
    <xf numFmtId="37" fontId="48" fillId="23" borderId="0" xfId="0" applyNumberFormat="1" applyFont="1" applyFill="1" applyAlignment="1">
      <alignment horizontal="left"/>
    </xf>
    <xf numFmtId="37" fontId="48" fillId="23" borderId="0" xfId="0" applyNumberFormat="1" applyFont="1" applyFill="1" applyAlignment="1"/>
    <xf numFmtId="49" fontId="44" fillId="0" borderId="0" xfId="0" applyNumberFormat="1" applyFont="1"/>
    <xf numFmtId="37" fontId="48" fillId="0" borderId="0" xfId="0" applyNumberFormat="1" applyFont="1"/>
    <xf numFmtId="37" fontId="48" fillId="0" borderId="0" xfId="0" applyNumberFormat="1" applyFont="1" applyAlignment="1">
      <alignment horizontal="right"/>
    </xf>
    <xf numFmtId="37" fontId="43" fillId="23" borderId="0" xfId="29" applyNumberFormat="1" applyFont="1" applyFill="1" applyAlignment="1">
      <alignment horizontal="center"/>
    </xf>
    <xf numFmtId="37" fontId="44" fillId="23" borderId="0" xfId="0" applyNumberFormat="1" applyFont="1" applyFill="1" applyAlignment="1">
      <alignment horizontal="center"/>
    </xf>
    <xf numFmtId="37" fontId="47" fillId="23" borderId="0" xfId="0" applyNumberFormat="1" applyFont="1" applyFill="1" applyAlignment="1">
      <alignment horizontal="center"/>
    </xf>
    <xf numFmtId="37" fontId="47" fillId="23" borderId="0" xfId="0" applyNumberFormat="1" applyFont="1" applyFill="1" applyAlignment="1">
      <alignment horizontal="right"/>
    </xf>
    <xf numFmtId="37" fontId="44" fillId="23" borderId="0" xfId="29" applyNumberFormat="1" applyFont="1" applyFill="1"/>
    <xf numFmtId="37" fontId="44" fillId="23" borderId="0" xfId="0" applyNumberFormat="1" applyFont="1" applyFill="1" applyAlignment="1">
      <alignment horizontal="right"/>
    </xf>
    <xf numFmtId="37" fontId="45" fillId="23" borderId="0" xfId="0" applyNumberFormat="1" applyFont="1" applyFill="1"/>
    <xf numFmtId="37" fontId="44" fillId="0" borderId="3" xfId="29" applyNumberFormat="1" applyFont="1" applyFill="1" applyBorder="1" applyAlignment="1" applyProtection="1">
      <alignment horizontal="right"/>
      <protection locked="0"/>
    </xf>
    <xf numFmtId="37" fontId="45" fillId="23" borderId="0" xfId="29" applyNumberFormat="1" applyFont="1" applyFill="1"/>
    <xf numFmtId="37" fontId="44" fillId="23" borderId="0" xfId="29" applyNumberFormat="1" applyFont="1" applyFill="1" applyBorder="1"/>
    <xf numFmtId="37" fontId="44" fillId="0" borderId="3" xfId="0" applyNumberFormat="1" applyFont="1" applyFill="1" applyBorder="1" applyAlignment="1" applyProtection="1">
      <alignment horizontal="right"/>
      <protection locked="0"/>
    </xf>
    <xf numFmtId="37" fontId="44" fillId="23" borderId="0" xfId="29" applyNumberFormat="1" applyFont="1" applyFill="1" applyAlignment="1">
      <alignment horizontal="right"/>
    </xf>
    <xf numFmtId="37" fontId="45" fillId="23" borderId="0" xfId="29" applyNumberFormat="1" applyFont="1" applyFill="1" applyAlignment="1">
      <alignment horizontal="right"/>
    </xf>
    <xf numFmtId="37" fontId="44" fillId="23" borderId="0" xfId="0" applyNumberFormat="1" applyFont="1" applyFill="1" applyBorder="1" applyAlignment="1">
      <alignment horizontal="right"/>
    </xf>
    <xf numFmtId="37" fontId="44" fillId="23" borderId="0" xfId="29" applyNumberFormat="1" applyFont="1" applyFill="1" applyBorder="1" applyAlignment="1">
      <alignment horizontal="right"/>
    </xf>
    <xf numFmtId="49" fontId="44" fillId="23" borderId="0" xfId="0" quotePrefix="1" applyNumberFormat="1" applyFont="1" applyFill="1"/>
    <xf numFmtId="37" fontId="45" fillId="23" borderId="0" xfId="0" applyNumberFormat="1" applyFont="1" applyFill="1" applyBorder="1"/>
    <xf numFmtId="37" fontId="43" fillId="23" borderId="3" xfId="29" applyNumberFormat="1" applyFont="1" applyFill="1" applyBorder="1" applyAlignment="1" applyProtection="1">
      <alignment horizontal="right"/>
    </xf>
    <xf numFmtId="37" fontId="43" fillId="23" borderId="0" xfId="29" applyNumberFormat="1" applyFont="1" applyFill="1" applyBorder="1" applyAlignment="1">
      <alignment horizontal="right"/>
    </xf>
    <xf numFmtId="37" fontId="45" fillId="23" borderId="0" xfId="29" applyNumberFormat="1" applyFont="1" applyFill="1" applyBorder="1" applyAlignment="1">
      <alignment horizontal="right"/>
    </xf>
    <xf numFmtId="37" fontId="44" fillId="23" borderId="0" xfId="29" applyNumberFormat="1" applyFont="1" applyFill="1" applyBorder="1" applyAlignment="1">
      <alignment horizontal="left" indent="2"/>
    </xf>
    <xf numFmtId="37" fontId="45" fillId="23" borderId="0" xfId="29" applyNumberFormat="1" applyFont="1" applyFill="1" applyBorder="1" applyAlignment="1">
      <alignment horizontal="left" indent="2"/>
    </xf>
    <xf numFmtId="37" fontId="43" fillId="0" borderId="3" xfId="29" applyNumberFormat="1" applyFont="1" applyFill="1" applyBorder="1" applyAlignment="1" applyProtection="1">
      <alignment horizontal="right"/>
      <protection locked="0"/>
    </xf>
    <xf numFmtId="37" fontId="43" fillId="23" borderId="0" xfId="29" applyNumberFormat="1" applyFont="1" applyFill="1" applyBorder="1"/>
    <xf numFmtId="37" fontId="45" fillId="23" borderId="0" xfId="29" applyNumberFormat="1" applyFont="1" applyFill="1" applyBorder="1"/>
    <xf numFmtId="37" fontId="43" fillId="23" borderId="0" xfId="29" applyNumberFormat="1" applyFont="1" applyFill="1" applyBorder="1" applyAlignment="1" applyProtection="1">
      <alignment horizontal="right"/>
    </xf>
    <xf numFmtId="49" fontId="44" fillId="23" borderId="0" xfId="0" applyNumberFormat="1" applyFont="1" applyFill="1" applyBorder="1"/>
    <xf numFmtId="0" fontId="9" fillId="23" borderId="0" xfId="0" applyFont="1" applyFill="1" applyAlignment="1">
      <alignment horizontal="left"/>
    </xf>
    <xf numFmtId="0" fontId="49" fillId="23" borderId="0" xfId="0" applyFont="1" applyFill="1" applyAlignment="1">
      <alignment horizontal="center"/>
    </xf>
    <xf numFmtId="0" fontId="44" fillId="0" borderId="0" xfId="0" applyFont="1"/>
    <xf numFmtId="0" fontId="44" fillId="23" borderId="0" xfId="0" applyFont="1" applyFill="1" applyBorder="1"/>
    <xf numFmtId="0" fontId="44" fillId="23" borderId="0" xfId="0" applyFont="1" applyFill="1" applyBorder="1" applyAlignment="1">
      <alignment horizontal="right"/>
    </xf>
    <xf numFmtId="0" fontId="44" fillId="23" borderId="0" xfId="0" applyFont="1" applyFill="1" applyBorder="1" applyAlignment="1">
      <alignment horizontal="left"/>
    </xf>
    <xf numFmtId="0" fontId="44" fillId="23" borderId="0" xfId="0" applyFont="1" applyFill="1" applyBorder="1" applyAlignment="1">
      <alignment horizontal="left" indent="2"/>
    </xf>
    <xf numFmtId="0" fontId="45" fillId="23" borderId="0" xfId="0" applyFont="1" applyFill="1" applyBorder="1" applyAlignment="1" applyProtection="1">
      <alignment horizontal="left" indent="2"/>
    </xf>
    <xf numFmtId="37" fontId="45" fillId="23" borderId="0" xfId="0" applyNumberFormat="1" applyFont="1" applyFill="1" applyBorder="1" applyAlignment="1" applyProtection="1">
      <alignment horizontal="right"/>
    </xf>
    <xf numFmtId="0" fontId="48" fillId="23" borderId="0" xfId="0" applyFont="1" applyFill="1"/>
    <xf numFmtId="0" fontId="48" fillId="23" borderId="0" xfId="0" applyFont="1" applyFill="1" applyBorder="1"/>
    <xf numFmtId="0" fontId="48" fillId="23" borderId="0" xfId="0" applyFont="1" applyFill="1" applyBorder="1" applyProtection="1"/>
    <xf numFmtId="0" fontId="48" fillId="23" borderId="0" xfId="0" applyFont="1" applyFill="1" applyBorder="1" applyAlignment="1" applyProtection="1">
      <alignment horizontal="right"/>
    </xf>
    <xf numFmtId="0" fontId="44" fillId="23" borderId="0" xfId="0" applyFont="1" applyFill="1" applyBorder="1" applyProtection="1"/>
    <xf numFmtId="0" fontId="44" fillId="23" borderId="0" xfId="0" applyFont="1" applyFill="1" applyBorder="1" applyAlignment="1">
      <alignment horizontal="left" wrapText="1"/>
    </xf>
    <xf numFmtId="37" fontId="44" fillId="24" borderId="3" xfId="0" applyNumberFormat="1" applyFont="1" applyFill="1" applyBorder="1" applyAlignment="1" applyProtection="1">
      <alignment horizontal="right"/>
      <protection locked="0"/>
    </xf>
    <xf numFmtId="0" fontId="43" fillId="23" borderId="0" xfId="0" applyFont="1" applyFill="1" applyBorder="1"/>
    <xf numFmtId="0" fontId="45" fillId="23" borderId="0" xfId="0" applyFont="1" applyFill="1" applyBorder="1" applyProtection="1"/>
    <xf numFmtId="0" fontId="44" fillId="23" borderId="0" xfId="0" applyFont="1" applyFill="1" applyBorder="1" applyAlignment="1" applyProtection="1">
      <alignment horizontal="left" indent="2"/>
    </xf>
    <xf numFmtId="37" fontId="50" fillId="23" borderId="0" xfId="0" applyNumberFormat="1" applyFont="1" applyFill="1" applyBorder="1" applyAlignment="1" applyProtection="1">
      <alignment horizontal="right"/>
    </xf>
    <xf numFmtId="0" fontId="43" fillId="23" borderId="0" xfId="0" applyFont="1" applyFill="1" applyBorder="1" applyAlignment="1">
      <alignment horizontal="left"/>
    </xf>
    <xf numFmtId="0" fontId="48" fillId="0" borderId="0" xfId="0" applyFont="1"/>
    <xf numFmtId="37" fontId="44" fillId="0" borderId="0" xfId="0" applyNumberFormat="1" applyFont="1" applyBorder="1" applyAlignment="1">
      <alignment horizontal="right"/>
    </xf>
    <xf numFmtId="0" fontId="44" fillId="0" borderId="0" xfId="0" applyFont="1" applyAlignment="1">
      <alignment horizontal="right"/>
    </xf>
    <xf numFmtId="37" fontId="44" fillId="23" borderId="3" xfId="29" applyNumberFormat="1" applyFont="1" applyFill="1" applyBorder="1" applyAlignment="1">
      <alignment horizontal="right"/>
    </xf>
    <xf numFmtId="37" fontId="44" fillId="23" borderId="3" xfId="0" applyNumberFormat="1" applyFont="1" applyFill="1" applyBorder="1" applyAlignment="1">
      <alignment horizontal="right"/>
    </xf>
    <xf numFmtId="37" fontId="50" fillId="23" borderId="0" xfId="29" applyNumberFormat="1" applyFont="1" applyFill="1" applyBorder="1" applyAlignment="1">
      <alignment horizontal="right"/>
    </xf>
    <xf numFmtId="37" fontId="43" fillId="23" borderId="3" xfId="29" applyNumberFormat="1" applyFont="1" applyFill="1" applyBorder="1" applyAlignment="1">
      <alignment horizontal="right"/>
    </xf>
    <xf numFmtId="172" fontId="9" fillId="23" borderId="0" xfId="29" applyNumberFormat="1" applyFont="1" applyFill="1" applyAlignment="1" applyProtection="1"/>
    <xf numFmtId="172" fontId="9" fillId="23" borderId="0" xfId="29" applyNumberFormat="1" applyFont="1" applyFill="1" applyBorder="1" applyAlignment="1" applyProtection="1"/>
    <xf numFmtId="0" fontId="43" fillId="23" borderId="0" xfId="0" applyFont="1" applyFill="1" applyBorder="1" applyAlignment="1">
      <alignment horizontal="left" vertical="top" wrapText="1"/>
    </xf>
    <xf numFmtId="0" fontId="51" fillId="23" borderId="11" xfId="0" applyFont="1" applyFill="1" applyBorder="1" applyAlignment="1">
      <alignment horizontal="left" vertical="top" wrapText="1"/>
    </xf>
    <xf numFmtId="0" fontId="51" fillId="23" borderId="17" xfId="0" applyFont="1" applyFill="1" applyBorder="1" applyAlignment="1">
      <alignment horizontal="center" wrapText="1"/>
    </xf>
    <xf numFmtId="0" fontId="51" fillId="23" borderId="11" xfId="0" applyFont="1" applyFill="1" applyBorder="1" applyAlignment="1">
      <alignment horizontal="center" wrapText="1"/>
    </xf>
    <xf numFmtId="0" fontId="51" fillId="23" borderId="18" xfId="0" applyFont="1" applyFill="1" applyBorder="1" applyAlignment="1">
      <alignment horizontal="left" vertical="top" wrapText="1"/>
    </xf>
    <xf numFmtId="0" fontId="51" fillId="23" borderId="19" xfId="0" applyFont="1" applyFill="1" applyBorder="1" applyAlignment="1">
      <alignment horizontal="center" wrapText="1"/>
    </xf>
    <xf numFmtId="0" fontId="52" fillId="23" borderId="19" xfId="0" applyFont="1" applyFill="1" applyBorder="1" applyAlignment="1">
      <alignment horizontal="center" wrapText="1"/>
    </xf>
    <xf numFmtId="0" fontId="52" fillId="23" borderId="20" xfId="0" applyFont="1" applyFill="1" applyBorder="1" applyAlignment="1">
      <alignment horizontal="left" vertical="top" wrapText="1"/>
    </xf>
    <xf numFmtId="165" fontId="52" fillId="0" borderId="21" xfId="28" applyNumberFormat="1" applyFont="1" applyFill="1" applyBorder="1" applyAlignment="1" applyProtection="1">
      <alignment horizontal="right" vertical="top" wrapText="1"/>
      <protection locked="0"/>
    </xf>
    <xf numFmtId="165" fontId="52" fillId="30" borderId="21" xfId="28" applyNumberFormat="1" applyFont="1" applyFill="1" applyBorder="1" applyAlignment="1" applyProtection="1">
      <alignment horizontal="center" wrapText="1"/>
    </xf>
    <xf numFmtId="165" fontId="52" fillId="23" borderId="21" xfId="28" applyNumberFormat="1" applyFont="1" applyFill="1" applyBorder="1" applyAlignment="1">
      <alignment horizontal="right" vertical="top" wrapText="1"/>
    </xf>
    <xf numFmtId="0" fontId="51" fillId="23" borderId="20" xfId="0" applyFont="1" applyFill="1" applyBorder="1" applyAlignment="1">
      <alignment horizontal="left" vertical="top" wrapText="1"/>
    </xf>
    <xf numFmtId="165" fontId="52" fillId="23" borderId="21" xfId="28" applyNumberFormat="1" applyFont="1" applyFill="1" applyBorder="1" applyAlignment="1" applyProtection="1">
      <alignment horizontal="right" vertical="top" wrapText="1"/>
    </xf>
    <xf numFmtId="0" fontId="51" fillId="23" borderId="22" xfId="0" applyFont="1" applyFill="1" applyBorder="1" applyAlignment="1">
      <alignment horizontal="left" vertical="top" wrapText="1"/>
    </xf>
    <xf numFmtId="165" fontId="52" fillId="23" borderId="11" xfId="28" applyNumberFormat="1" applyFont="1" applyFill="1" applyBorder="1" applyAlignment="1" applyProtection="1">
      <alignment horizontal="center" wrapText="1"/>
    </xf>
    <xf numFmtId="0" fontId="51" fillId="23" borderId="0" xfId="0" applyFont="1" applyFill="1" applyBorder="1" applyAlignment="1">
      <alignment horizontal="left" vertical="top" wrapText="1"/>
    </xf>
    <xf numFmtId="165" fontId="52" fillId="23" borderId="0" xfId="28" applyNumberFormat="1" applyFont="1" applyFill="1" applyBorder="1" applyAlignment="1">
      <alignment horizontal="center" wrapText="1"/>
    </xf>
    <xf numFmtId="0" fontId="51" fillId="23" borderId="23" xfId="0" applyFont="1" applyFill="1" applyBorder="1" applyAlignment="1">
      <alignment horizontal="left" vertical="top" wrapText="1"/>
    </xf>
    <xf numFmtId="0" fontId="52" fillId="23" borderId="24" xfId="0" applyFont="1" applyFill="1" applyBorder="1" applyAlignment="1">
      <alignment horizontal="center" wrapText="1"/>
    </xf>
    <xf numFmtId="0" fontId="52" fillId="23" borderId="18" xfId="0" applyFont="1" applyFill="1" applyBorder="1" applyAlignment="1">
      <alignment horizontal="center" wrapText="1"/>
    </xf>
    <xf numFmtId="0" fontId="52" fillId="23" borderId="25" xfId="0" applyFont="1" applyFill="1" applyBorder="1" applyAlignment="1">
      <alignment horizontal="center" wrapText="1"/>
    </xf>
    <xf numFmtId="165" fontId="52" fillId="0" borderId="23" xfId="28" applyNumberFormat="1" applyFont="1" applyFill="1" applyBorder="1" applyAlignment="1" applyProtection="1">
      <alignment horizontal="right" vertical="top" wrapText="1"/>
      <protection locked="0"/>
    </xf>
    <xf numFmtId="165" fontId="52" fillId="30" borderId="23" xfId="28" applyNumberFormat="1" applyFont="1" applyFill="1" applyBorder="1" applyAlignment="1" applyProtection="1">
      <alignment horizontal="center" wrapText="1"/>
    </xf>
    <xf numFmtId="165" fontId="52" fillId="23" borderId="3" xfId="28" applyNumberFormat="1" applyFont="1" applyFill="1" applyBorder="1" applyAlignment="1">
      <alignment horizontal="right" vertical="top" wrapText="1"/>
    </xf>
    <xf numFmtId="165" fontId="52" fillId="23" borderId="23" xfId="28" applyNumberFormat="1" applyFont="1" applyFill="1" applyBorder="1" applyAlignment="1">
      <alignment horizontal="right" vertical="top" wrapText="1"/>
    </xf>
    <xf numFmtId="165" fontId="52" fillId="23" borderId="20" xfId="28" applyNumberFormat="1" applyFont="1" applyFill="1" applyBorder="1" applyAlignment="1">
      <alignment horizontal="right" vertical="top" wrapText="1"/>
    </xf>
    <xf numFmtId="165" fontId="52" fillId="30" borderId="23" xfId="28" applyNumberFormat="1" applyFont="1" applyFill="1" applyBorder="1" applyAlignment="1" applyProtection="1">
      <alignment horizontal="right" vertical="top" wrapText="1"/>
    </xf>
    <xf numFmtId="165" fontId="52" fillId="0" borderId="23" xfId="28" applyNumberFormat="1" applyFont="1" applyFill="1" applyBorder="1" applyAlignment="1" applyProtection="1">
      <alignment horizontal="center" wrapText="1"/>
      <protection locked="0"/>
    </xf>
    <xf numFmtId="0" fontId="52" fillId="23" borderId="23" xfId="0" applyFont="1" applyFill="1" applyBorder="1" applyAlignment="1">
      <alignment horizontal="left" vertical="top" wrapText="1"/>
    </xf>
    <xf numFmtId="165" fontId="52" fillId="23" borderId="23" xfId="28" applyNumberFormat="1" applyFont="1" applyFill="1" applyBorder="1" applyAlignment="1">
      <alignment horizontal="center" wrapText="1"/>
    </xf>
    <xf numFmtId="165" fontId="52" fillId="23" borderId="20" xfId="28" applyNumberFormat="1" applyFont="1" applyFill="1" applyBorder="1" applyAlignment="1">
      <alignment horizontal="center" wrapText="1"/>
    </xf>
    <xf numFmtId="165" fontId="52" fillId="23" borderId="11" xfId="28" applyNumberFormat="1" applyFont="1" applyFill="1" applyBorder="1" applyAlignment="1">
      <alignment horizontal="right" vertical="top" wrapText="1"/>
    </xf>
    <xf numFmtId="165" fontId="52" fillId="23" borderId="0" xfId="28" applyNumberFormat="1" applyFont="1" applyFill="1" applyBorder="1" applyAlignment="1">
      <alignment horizontal="right" vertical="top" wrapText="1"/>
    </xf>
    <xf numFmtId="0" fontId="52" fillId="23" borderId="20" xfId="0" applyFont="1" applyFill="1" applyBorder="1" applyAlignment="1">
      <alignment horizontal="center" wrapText="1"/>
    </xf>
    <xf numFmtId="0" fontId="51" fillId="23" borderId="26" xfId="0" applyFont="1" applyFill="1" applyBorder="1" applyAlignment="1">
      <alignment horizontal="center" wrapText="1"/>
    </xf>
    <xf numFmtId="0" fontId="51" fillId="23" borderId="27" xfId="0" applyFont="1" applyFill="1" applyBorder="1" applyAlignment="1">
      <alignment horizontal="center" wrapText="1"/>
    </xf>
    <xf numFmtId="0" fontId="51" fillId="23" borderId="27" xfId="0" applyFont="1" applyFill="1" applyBorder="1" applyAlignment="1">
      <alignment horizontal="center" vertical="top" wrapText="1"/>
    </xf>
    <xf numFmtId="165" fontId="52" fillId="23" borderId="25" xfId="28" applyNumberFormat="1" applyFont="1" applyFill="1" applyBorder="1" applyAlignment="1" applyProtection="1">
      <alignment horizontal="right" vertical="top" wrapText="1"/>
    </xf>
    <xf numFmtId="165" fontId="52" fillId="0" borderId="25" xfId="28" applyNumberFormat="1" applyFont="1" applyFill="1" applyBorder="1" applyAlignment="1" applyProtection="1">
      <alignment horizontal="right" vertical="top" wrapText="1"/>
      <protection locked="0"/>
    </xf>
    <xf numFmtId="165" fontId="52" fillId="0" borderId="3" xfId="28" applyNumberFormat="1" applyFont="1" applyFill="1" applyBorder="1" applyAlignment="1" applyProtection="1">
      <alignment horizontal="right" vertical="top" wrapText="1"/>
      <protection locked="0"/>
    </xf>
    <xf numFmtId="165" fontId="52" fillId="23" borderId="3" xfId="28" applyNumberFormat="1" applyFont="1" applyFill="1" applyBorder="1" applyAlignment="1" applyProtection="1">
      <alignment horizontal="right" vertical="top" wrapText="1"/>
    </xf>
    <xf numFmtId="165" fontId="52" fillId="23" borderId="3" xfId="28" applyNumberFormat="1" applyFont="1" applyFill="1" applyBorder="1" applyAlignment="1" applyProtection="1">
      <alignment horizontal="center" wrapText="1"/>
    </xf>
    <xf numFmtId="165" fontId="52" fillId="0" borderId="3" xfId="28" applyNumberFormat="1" applyFont="1" applyFill="1" applyBorder="1" applyAlignment="1" applyProtection="1">
      <alignment horizontal="center" wrapText="1"/>
      <protection locked="0"/>
    </xf>
    <xf numFmtId="165" fontId="52" fillId="23" borderId="11" xfId="28" applyNumberFormat="1" applyFont="1" applyFill="1" applyBorder="1" applyAlignment="1" applyProtection="1">
      <alignment horizontal="right" vertical="top" wrapText="1"/>
    </xf>
    <xf numFmtId="0" fontId="48" fillId="0" borderId="0" xfId="0" applyFont="1" applyFill="1"/>
    <xf numFmtId="43" fontId="44" fillId="23" borderId="0" xfId="29" applyNumberFormat="1" applyFont="1" applyFill="1" applyAlignment="1" applyProtection="1">
      <alignment horizontal="left"/>
    </xf>
    <xf numFmtId="172" fontId="44" fillId="0" borderId="0" xfId="29" applyNumberFormat="1" applyFont="1" applyFill="1" applyProtection="1"/>
    <xf numFmtId="43" fontId="44" fillId="23" borderId="3" xfId="29" applyNumberFormat="1" applyFont="1" applyFill="1" applyBorder="1" applyAlignment="1" applyProtection="1">
      <alignment horizontal="left"/>
    </xf>
    <xf numFmtId="172" fontId="44" fillId="23" borderId="28" xfId="29" applyNumberFormat="1" applyFont="1" applyFill="1" applyBorder="1" applyAlignment="1" applyProtection="1">
      <alignment horizontal="center" vertical="center"/>
    </xf>
    <xf numFmtId="172" fontId="44" fillId="23" borderId="29" xfId="29" applyNumberFormat="1" applyFont="1" applyFill="1" applyBorder="1" applyAlignment="1" applyProtection="1">
      <alignment horizontal="center" wrapText="1"/>
    </xf>
    <xf numFmtId="172" fontId="44" fillId="23" borderId="30" xfId="29" applyNumberFormat="1" applyFont="1" applyFill="1" applyBorder="1" applyAlignment="1" applyProtection="1">
      <alignment horizontal="center" wrapText="1"/>
    </xf>
    <xf numFmtId="172" fontId="44" fillId="23" borderId="28" xfId="29" applyNumberFormat="1" applyFont="1" applyFill="1" applyBorder="1" applyAlignment="1" applyProtection="1">
      <alignment horizontal="center" wrapText="1"/>
    </xf>
    <xf numFmtId="172" fontId="44" fillId="23" borderId="0" xfId="29" applyNumberFormat="1" applyFont="1" applyFill="1" applyBorder="1" applyAlignment="1" applyProtection="1">
      <alignment horizontal="center" wrapText="1"/>
    </xf>
    <xf numFmtId="172" fontId="44" fillId="23" borderId="3" xfId="29" applyNumberFormat="1" applyFont="1" applyFill="1" applyBorder="1" applyAlignment="1" applyProtection="1">
      <alignment horizontal="center" vertical="center"/>
    </xf>
    <xf numFmtId="0" fontId="45" fillId="31" borderId="3" xfId="0" applyFont="1" applyFill="1" applyBorder="1" applyAlignment="1" applyProtection="1">
      <alignment horizontal="center"/>
    </xf>
    <xf numFmtId="0" fontId="52" fillId="23" borderId="3" xfId="0" applyFont="1" applyFill="1" applyBorder="1" applyAlignment="1">
      <alignment horizontal="left" vertical="top" wrapText="1"/>
    </xf>
    <xf numFmtId="0" fontId="52" fillId="23" borderId="3" xfId="0" applyFont="1" applyFill="1" applyBorder="1" applyAlignment="1">
      <alignment horizontal="center" wrapText="1"/>
    </xf>
    <xf numFmtId="165" fontId="52" fillId="23" borderId="3" xfId="28" applyNumberFormat="1" applyFont="1" applyFill="1" applyBorder="1" applyAlignment="1">
      <alignment horizontal="center" wrapText="1"/>
    </xf>
    <xf numFmtId="0" fontId="52" fillId="0" borderId="3" xfId="0" applyFont="1" applyFill="1" applyBorder="1" applyAlignment="1" applyProtection="1">
      <alignment horizontal="left" vertical="top" wrapText="1"/>
      <protection locked="0"/>
    </xf>
    <xf numFmtId="172" fontId="44" fillId="23" borderId="0" xfId="29" quotePrefix="1" applyNumberFormat="1" applyFont="1" applyFill="1" applyAlignment="1" applyProtection="1">
      <alignment horizontal="left"/>
    </xf>
    <xf numFmtId="0" fontId="52" fillId="23" borderId="3" xfId="0" quotePrefix="1" applyFont="1" applyFill="1" applyBorder="1" applyAlignment="1">
      <alignment horizontal="left" vertical="top" wrapText="1"/>
    </xf>
    <xf numFmtId="0" fontId="51" fillId="23" borderId="3" xfId="0" applyFont="1" applyFill="1" applyBorder="1" applyAlignment="1">
      <alignment horizontal="left" vertical="top" wrapText="1"/>
    </xf>
    <xf numFmtId="43" fontId="44" fillId="0" borderId="0" xfId="29" applyNumberFormat="1" applyFont="1" applyFill="1" applyAlignment="1" applyProtection="1">
      <alignment horizontal="left"/>
    </xf>
    <xf numFmtId="0" fontId="9" fillId="23" borderId="0" xfId="0" applyFont="1" applyFill="1" applyAlignment="1" applyProtection="1"/>
    <xf numFmtId="0" fontId="3" fillId="23" borderId="0" xfId="0" applyFont="1" applyFill="1" applyAlignment="1" applyProtection="1"/>
    <xf numFmtId="0" fontId="9" fillId="23" borderId="0" xfId="0" applyFont="1" applyFill="1" applyBorder="1" applyAlignment="1" applyProtection="1">
      <alignment horizontal="left"/>
    </xf>
    <xf numFmtId="0" fontId="44" fillId="23" borderId="0" xfId="0" applyFont="1" applyFill="1" applyAlignment="1" applyProtection="1">
      <alignment horizontal="left"/>
    </xf>
    <xf numFmtId="0" fontId="43" fillId="23" borderId="0" xfId="0" applyFont="1" applyFill="1" applyAlignment="1" applyProtection="1">
      <alignment horizontal="left"/>
    </xf>
    <xf numFmtId="0" fontId="44" fillId="23" borderId="0" xfId="0" applyFont="1" applyFill="1" applyProtection="1"/>
    <xf numFmtId="0" fontId="44" fillId="23" borderId="3" xfId="0" applyFont="1" applyFill="1" applyBorder="1" applyAlignment="1" applyProtection="1">
      <alignment horizontal="center" vertical="center"/>
    </xf>
    <xf numFmtId="0" fontId="44" fillId="23" borderId="30" xfId="0" applyFont="1" applyFill="1" applyBorder="1" applyAlignment="1" applyProtection="1">
      <alignment horizontal="center" wrapText="1"/>
    </xf>
    <xf numFmtId="0" fontId="44" fillId="23" borderId="3" xfId="0" applyFont="1" applyFill="1" applyBorder="1" applyAlignment="1" applyProtection="1">
      <alignment horizontal="center" wrapText="1"/>
    </xf>
    <xf numFmtId="0" fontId="44" fillId="23" borderId="0" xfId="0" applyFont="1" applyFill="1" applyBorder="1" applyAlignment="1" applyProtection="1">
      <alignment horizontal="center" wrapText="1"/>
    </xf>
    <xf numFmtId="0" fontId="45" fillId="31" borderId="31" xfId="0" applyFont="1" applyFill="1" applyBorder="1" applyAlignment="1" applyProtection="1">
      <alignment horizontal="center"/>
    </xf>
    <xf numFmtId="0" fontId="49" fillId="23" borderId="3" xfId="0" applyFont="1" applyFill="1" applyBorder="1" applyAlignment="1" applyProtection="1">
      <alignment horizontal="center" vertical="center"/>
    </xf>
    <xf numFmtId="0" fontId="45" fillId="23" borderId="3" xfId="0" applyFont="1" applyFill="1" applyBorder="1" applyAlignment="1" applyProtection="1">
      <alignment horizontal="center"/>
    </xf>
    <xf numFmtId="49" fontId="44" fillId="23" borderId="0" xfId="0" applyNumberFormat="1" applyFont="1" applyFill="1" applyAlignment="1" applyProtection="1"/>
    <xf numFmtId="0" fontId="43" fillId="23" borderId="3" xfId="0" applyFont="1" applyFill="1" applyBorder="1" applyAlignment="1" applyProtection="1">
      <alignment horizontal="left" wrapText="1"/>
    </xf>
    <xf numFmtId="37" fontId="44" fillId="23" borderId="28" xfId="0" applyNumberFormat="1" applyFont="1" applyFill="1" applyBorder="1" applyAlignment="1" applyProtection="1">
      <alignment horizontal="right"/>
    </xf>
    <xf numFmtId="0" fontId="44" fillId="0" borderId="28" xfId="0" applyFont="1" applyFill="1" applyBorder="1" applyAlignment="1" applyProtection="1">
      <alignment wrapText="1"/>
      <protection locked="0"/>
    </xf>
    <xf numFmtId="164" fontId="44" fillId="23" borderId="3" xfId="28" applyFont="1" applyFill="1" applyBorder="1" applyAlignment="1" applyProtection="1">
      <alignment horizontal="right"/>
    </xf>
    <xf numFmtId="0" fontId="43" fillId="23" borderId="28" xfId="0" applyFont="1" applyFill="1" applyBorder="1" applyAlignment="1" applyProtection="1">
      <alignment wrapText="1"/>
    </xf>
    <xf numFmtId="164" fontId="44" fillId="23" borderId="28" xfId="28" applyFont="1" applyFill="1" applyBorder="1" applyAlignment="1" applyProtection="1">
      <alignment horizontal="right"/>
    </xf>
    <xf numFmtId="37" fontId="43" fillId="23" borderId="28" xfId="0" applyNumberFormat="1" applyFont="1" applyFill="1" applyBorder="1" applyAlignment="1" applyProtection="1">
      <alignment horizontal="right"/>
    </xf>
    <xf numFmtId="0" fontId="43" fillId="23" borderId="3" xfId="0" applyFont="1" applyFill="1" applyBorder="1" applyAlignment="1" applyProtection="1">
      <alignment wrapText="1"/>
    </xf>
    <xf numFmtId="0" fontId="44" fillId="0" borderId="3" xfId="0" applyFont="1" applyFill="1" applyBorder="1" applyAlignment="1" applyProtection="1">
      <alignment wrapText="1"/>
      <protection locked="0"/>
    </xf>
    <xf numFmtId="0" fontId="44" fillId="23" borderId="0" xfId="0" quotePrefix="1" applyFont="1" applyFill="1" applyAlignment="1" applyProtection="1">
      <alignment horizontal="left"/>
    </xf>
    <xf numFmtId="0" fontId="44" fillId="0" borderId="32" xfId="0" applyFont="1" applyFill="1" applyBorder="1" applyAlignment="1" applyProtection="1">
      <alignment horizontal="left" wrapText="1"/>
      <protection locked="0"/>
    </xf>
    <xf numFmtId="0" fontId="44" fillId="23" borderId="28" xfId="0" applyFont="1" applyFill="1" applyBorder="1" applyAlignment="1" applyProtection="1">
      <alignment wrapText="1"/>
    </xf>
    <xf numFmtId="0" fontId="44" fillId="0" borderId="3" xfId="0" applyFont="1" applyFill="1" applyBorder="1" applyAlignment="1" applyProtection="1">
      <alignment horizontal="left" wrapText="1"/>
      <protection locked="0"/>
    </xf>
    <xf numFmtId="0" fontId="48" fillId="0" borderId="3" xfId="0" applyFont="1" applyFill="1" applyBorder="1" applyProtection="1">
      <protection locked="0"/>
    </xf>
    <xf numFmtId="0" fontId="44" fillId="0" borderId="3" xfId="0" applyFont="1" applyFill="1" applyBorder="1" applyProtection="1">
      <protection locked="0"/>
    </xf>
    <xf numFmtId="0" fontId="43" fillId="23" borderId="3" xfId="0" applyFont="1" applyFill="1" applyBorder="1" applyProtection="1"/>
    <xf numFmtId="0" fontId="43" fillId="23" borderId="3" xfId="0" applyFont="1" applyFill="1" applyBorder="1"/>
    <xf numFmtId="43" fontId="44" fillId="23" borderId="3" xfId="0" applyNumberFormat="1" applyFont="1" applyFill="1" applyBorder="1"/>
    <xf numFmtId="0" fontId="44" fillId="23" borderId="3" xfId="0" applyFont="1" applyFill="1" applyBorder="1"/>
    <xf numFmtId="164" fontId="44" fillId="23" borderId="3" xfId="28" applyFont="1" applyFill="1" applyBorder="1"/>
    <xf numFmtId="0" fontId="11" fillId="23" borderId="0" xfId="0" applyFont="1" applyFill="1" applyProtection="1"/>
    <xf numFmtId="0" fontId="7" fillId="23" borderId="0" xfId="0" applyNumberFormat="1" applyFont="1" applyFill="1" applyAlignment="1" applyProtection="1"/>
    <xf numFmtId="0" fontId="7" fillId="23" borderId="0" xfId="0" applyNumberFormat="1" applyFont="1" applyFill="1" applyAlignment="1" applyProtection="1">
      <alignment horizontal="left" indent="10"/>
    </xf>
    <xf numFmtId="0" fontId="9" fillId="23" borderId="0" xfId="0" applyFont="1" applyFill="1" applyProtection="1"/>
    <xf numFmtId="0" fontId="9" fillId="23" borderId="0" xfId="0" applyNumberFormat="1" applyFont="1" applyFill="1" applyAlignment="1" applyProtection="1"/>
    <xf numFmtId="0" fontId="53" fillId="23" borderId="0" xfId="0" applyFont="1" applyFill="1" applyProtection="1"/>
    <xf numFmtId="0" fontId="54" fillId="23" borderId="0" xfId="0" applyFont="1" applyFill="1" applyProtection="1"/>
    <xf numFmtId="0" fontId="43" fillId="23" borderId="0" xfId="0" applyFont="1" applyFill="1" applyAlignment="1" applyProtection="1">
      <alignment horizontal="center"/>
    </xf>
    <xf numFmtId="0" fontId="48" fillId="23" borderId="0" xfId="0" applyFont="1" applyFill="1" applyProtection="1"/>
    <xf numFmtId="0" fontId="53" fillId="23" borderId="0" xfId="0" applyFont="1" applyFill="1" applyAlignment="1" applyProtection="1">
      <alignment wrapText="1"/>
    </xf>
    <xf numFmtId="0" fontId="43" fillId="23" borderId="22" xfId="0" applyFont="1" applyFill="1" applyBorder="1" applyAlignment="1" applyProtection="1">
      <alignment horizontal="center" vertical="center" wrapText="1"/>
    </xf>
    <xf numFmtId="0" fontId="43" fillId="23" borderId="32" xfId="0" applyFont="1" applyFill="1" applyBorder="1" applyAlignment="1" applyProtection="1">
      <alignment horizontal="center" vertical="center" wrapText="1"/>
    </xf>
    <xf numFmtId="0" fontId="44" fillId="23" borderId="33" xfId="0" applyFont="1" applyFill="1" applyBorder="1" applyAlignment="1" applyProtection="1">
      <alignment horizontal="center" vertical="center" wrapText="1"/>
    </xf>
    <xf numFmtId="0" fontId="44" fillId="23" borderId="3" xfId="0" applyFont="1" applyFill="1" applyBorder="1" applyAlignment="1" applyProtection="1">
      <alignment horizontal="center" vertical="center" wrapText="1"/>
    </xf>
    <xf numFmtId="0" fontId="44" fillId="23" borderId="0" xfId="0" applyFont="1" applyFill="1" applyAlignment="1" applyProtection="1">
      <alignment horizontal="center" vertical="center" wrapText="1"/>
    </xf>
    <xf numFmtId="0" fontId="48" fillId="23" borderId="0" xfId="0" applyFont="1" applyFill="1" applyAlignment="1" applyProtection="1">
      <alignment horizontal="left" wrapText="1" indent="2"/>
    </xf>
    <xf numFmtId="0" fontId="54" fillId="23" borderId="22" xfId="0" applyFont="1" applyFill="1" applyBorder="1" applyAlignment="1" applyProtection="1">
      <alignment horizontal="center" vertical="center" wrapText="1"/>
    </xf>
    <xf numFmtId="0" fontId="54" fillId="23" borderId="32" xfId="0" applyFont="1" applyFill="1" applyBorder="1" applyAlignment="1" applyProtection="1">
      <alignment horizontal="center" vertical="center" wrapText="1"/>
    </xf>
    <xf numFmtId="0" fontId="53" fillId="23" borderId="33" xfId="0" applyFont="1" applyFill="1" applyBorder="1" applyAlignment="1" applyProtection="1">
      <alignment wrapText="1"/>
    </xf>
    <xf numFmtId="0" fontId="53" fillId="23" borderId="3" xfId="0" applyFont="1" applyFill="1" applyBorder="1" applyAlignment="1" applyProtection="1">
      <alignment wrapText="1"/>
    </xf>
    <xf numFmtId="0" fontId="53" fillId="23" borderId="0" xfId="0" applyFont="1" applyFill="1" applyBorder="1" applyAlignment="1" applyProtection="1">
      <alignment wrapText="1"/>
    </xf>
    <xf numFmtId="0" fontId="53" fillId="23" borderId="3" xfId="0" applyFont="1" applyFill="1" applyBorder="1" applyAlignment="1" applyProtection="1">
      <alignment horizontal="left" wrapText="1"/>
    </xf>
    <xf numFmtId="0" fontId="48" fillId="23" borderId="0" xfId="0" applyFont="1" applyFill="1" applyAlignment="1" applyProtection="1">
      <alignment wrapText="1"/>
    </xf>
    <xf numFmtId="3" fontId="44" fillId="0" borderId="3" xfId="0" applyNumberFormat="1" applyFont="1" applyFill="1" applyBorder="1" applyProtection="1">
      <protection locked="0"/>
    </xf>
    <xf numFmtId="3" fontId="44" fillId="23" borderId="3" xfId="0" applyNumberFormat="1" applyFont="1" applyFill="1" applyBorder="1" applyProtection="1"/>
    <xf numFmtId="3" fontId="44" fillId="23" borderId="0" xfId="0" applyNumberFormat="1" applyFont="1" applyFill="1" applyBorder="1" applyAlignment="1" applyProtection="1">
      <alignment horizontal="center"/>
    </xf>
    <xf numFmtId="0" fontId="44" fillId="23" borderId="0" xfId="0" applyFont="1" applyFill="1" applyAlignment="1" applyProtection="1"/>
    <xf numFmtId="0" fontId="44" fillId="23" borderId="0" xfId="0" applyFont="1" applyFill="1" applyBorder="1" applyAlignment="1" applyProtection="1"/>
    <xf numFmtId="0" fontId="43" fillId="23" borderId="0" xfId="0" applyFont="1" applyFill="1" applyProtection="1"/>
    <xf numFmtId="0" fontId="8" fillId="23" borderId="11" xfId="0" applyFont="1" applyFill="1" applyBorder="1" applyAlignment="1" applyProtection="1">
      <alignment horizontal="center"/>
    </xf>
    <xf numFmtId="0" fontId="8" fillId="23" borderId="0" xfId="0" applyFont="1" applyFill="1" applyBorder="1" applyProtection="1"/>
    <xf numFmtId="37" fontId="9" fillId="23" borderId="0" xfId="0" applyNumberFormat="1" applyFont="1" applyFill="1" applyAlignment="1"/>
    <xf numFmtId="49" fontId="43" fillId="23" borderId="0" xfId="0" applyNumberFormat="1" applyFont="1" applyFill="1" applyAlignment="1">
      <alignment horizontal="center"/>
    </xf>
    <xf numFmtId="49" fontId="47" fillId="23" borderId="0" xfId="0" applyNumberFormat="1" applyFont="1" applyFill="1" applyAlignment="1">
      <alignment horizontal="center"/>
    </xf>
    <xf numFmtId="37" fontId="47" fillId="23" borderId="0" xfId="0" applyNumberFormat="1" applyFont="1" applyFill="1"/>
    <xf numFmtId="37" fontId="55" fillId="23" borderId="0" xfId="0" applyNumberFormat="1" applyFont="1" applyFill="1"/>
    <xf numFmtId="37" fontId="45" fillId="23" borderId="0" xfId="0" applyNumberFormat="1" applyFont="1" applyFill="1" applyBorder="1" applyAlignment="1">
      <alignment horizontal="right"/>
    </xf>
    <xf numFmtId="37" fontId="44" fillId="23" borderId="0" xfId="0" applyNumberFormat="1" applyFont="1" applyFill="1" applyAlignment="1">
      <alignment horizontal="left"/>
    </xf>
    <xf numFmtId="37" fontId="44" fillId="23" borderId="0" xfId="0" applyNumberFormat="1" applyFont="1" applyFill="1" applyAlignment="1">
      <alignment horizontal="left" indent="2"/>
    </xf>
    <xf numFmtId="37" fontId="45" fillId="23" borderId="0" xfId="0" applyNumberFormat="1" applyFont="1" applyFill="1" applyAlignment="1">
      <alignment horizontal="left" indent="2"/>
    </xf>
    <xf numFmtId="37" fontId="44" fillId="24" borderId="25" xfId="0" applyNumberFormat="1" applyFont="1" applyFill="1" applyBorder="1" applyAlignment="1" applyProtection="1">
      <alignment horizontal="right"/>
      <protection locked="0"/>
    </xf>
    <xf numFmtId="37" fontId="47" fillId="23" borderId="0" xfId="0" applyNumberFormat="1" applyFont="1" applyFill="1" applyBorder="1"/>
    <xf numFmtId="37" fontId="44" fillId="23" borderId="0" xfId="0" applyNumberFormat="1" applyFont="1" applyFill="1" applyBorder="1" applyAlignment="1">
      <alignment horizontal="left"/>
    </xf>
    <xf numFmtId="37" fontId="44" fillId="23" borderId="0" xfId="0" applyNumberFormat="1" applyFont="1" applyFill="1" applyBorder="1" applyAlignment="1">
      <alignment horizontal="left" indent="2"/>
    </xf>
    <xf numFmtId="37" fontId="45" fillId="23" borderId="0" xfId="0" applyNumberFormat="1" applyFont="1" applyFill="1" applyBorder="1" applyAlignment="1">
      <alignment horizontal="left" indent="2"/>
    </xf>
    <xf numFmtId="37" fontId="56" fillId="23" borderId="0" xfId="0" applyNumberFormat="1" applyFont="1" applyFill="1" applyBorder="1" applyAlignment="1">
      <alignment horizontal="left"/>
    </xf>
    <xf numFmtId="37" fontId="56" fillId="23" borderId="0" xfId="0" applyNumberFormat="1" applyFont="1" applyFill="1" applyBorder="1" applyAlignment="1">
      <alignment horizontal="left" indent="2"/>
    </xf>
    <xf numFmtId="37" fontId="57" fillId="23" borderId="0" xfId="0" applyNumberFormat="1" applyFont="1" applyFill="1" applyBorder="1" applyAlignment="1">
      <alignment horizontal="left" indent="2"/>
    </xf>
    <xf numFmtId="37" fontId="47" fillId="23" borderId="0" xfId="0" applyNumberFormat="1" applyFont="1" applyFill="1" applyBorder="1" applyAlignment="1">
      <alignment horizontal="right"/>
    </xf>
    <xf numFmtId="37" fontId="55" fillId="23" borderId="0" xfId="0" applyNumberFormat="1" applyFont="1" applyFill="1" applyBorder="1" applyAlignment="1">
      <alignment horizontal="right"/>
    </xf>
    <xf numFmtId="37" fontId="43" fillId="23" borderId="3" xfId="0" applyNumberFormat="1" applyFont="1" applyFill="1" applyBorder="1"/>
    <xf numFmtId="37" fontId="43" fillId="23" borderId="3" xfId="0" applyNumberFormat="1" applyFont="1" applyFill="1" applyBorder="1" applyAlignment="1">
      <alignment horizontal="right"/>
    </xf>
    <xf numFmtId="37" fontId="43" fillId="23" borderId="0" xfId="0" applyNumberFormat="1" applyFont="1" applyFill="1" applyBorder="1" applyAlignment="1">
      <alignment horizontal="right"/>
    </xf>
    <xf numFmtId="37" fontId="44" fillId="0" borderId="0" xfId="0" applyNumberFormat="1" applyFont="1"/>
    <xf numFmtId="37" fontId="44" fillId="0" borderId="0" xfId="0" applyNumberFormat="1" applyFont="1" applyFill="1"/>
    <xf numFmtId="37" fontId="44" fillId="0" borderId="0" xfId="0" applyNumberFormat="1" applyFont="1" applyAlignment="1">
      <alignment horizontal="right"/>
    </xf>
    <xf numFmtId="0" fontId="9" fillId="23" borderId="0" xfId="0" applyFont="1" applyFill="1" applyAlignment="1" applyProtection="1">
      <alignment horizontal="left"/>
    </xf>
    <xf numFmtId="0" fontId="43" fillId="23" borderId="0" xfId="0" applyFont="1" applyFill="1" applyAlignment="1" applyProtection="1"/>
    <xf numFmtId="165" fontId="43" fillId="23" borderId="0" xfId="29" applyNumberFormat="1" applyFont="1" applyFill="1" applyAlignment="1" applyProtection="1">
      <alignment horizontal="center" wrapText="1"/>
    </xf>
    <xf numFmtId="0" fontId="44" fillId="23" borderId="0" xfId="0" applyNumberFormat="1" applyFont="1" applyFill="1" applyProtection="1"/>
    <xf numFmtId="0" fontId="44" fillId="23" borderId="0" xfId="0" applyNumberFormat="1" applyFont="1" applyFill="1" applyBorder="1" applyAlignment="1" applyProtection="1">
      <alignment horizontal="left"/>
    </xf>
    <xf numFmtId="37" fontId="44" fillId="23" borderId="0" xfId="0" applyNumberFormat="1" applyFont="1" applyFill="1" applyProtection="1"/>
    <xf numFmtId="0" fontId="44" fillId="23" borderId="3" xfId="0" applyNumberFormat="1" applyFont="1" applyFill="1" applyBorder="1" applyAlignment="1" applyProtection="1">
      <alignment horizontal="left" wrapText="1"/>
    </xf>
    <xf numFmtId="0" fontId="44" fillId="23" borderId="3" xfId="0" applyNumberFormat="1" applyFont="1" applyFill="1" applyBorder="1" applyAlignment="1" applyProtection="1">
      <alignment horizontal="center" wrapText="1"/>
    </xf>
    <xf numFmtId="0" fontId="44" fillId="23" borderId="0" xfId="0" applyNumberFormat="1" applyFont="1" applyFill="1" applyBorder="1" applyAlignment="1" applyProtection="1">
      <alignment horizontal="center" wrapText="1"/>
    </xf>
    <xf numFmtId="0" fontId="44" fillId="28" borderId="0" xfId="0" applyFont="1" applyFill="1" applyProtection="1"/>
    <xf numFmtId="0" fontId="43" fillId="23" borderId="3" xfId="0" applyNumberFormat="1" applyFont="1" applyFill="1" applyBorder="1" applyAlignment="1" applyProtection="1">
      <alignment horizontal="left"/>
    </xf>
    <xf numFmtId="0" fontId="43" fillId="31" borderId="3" xfId="0" applyNumberFormat="1" applyFont="1" applyFill="1" applyBorder="1" applyAlignment="1" applyProtection="1">
      <alignment horizontal="left"/>
    </xf>
    <xf numFmtId="170" fontId="45" fillId="31" borderId="3" xfId="32" applyFont="1" applyFill="1" applyProtection="1">
      <alignment horizontal="center" vertical="top"/>
    </xf>
    <xf numFmtId="0" fontId="44" fillId="23" borderId="3" xfId="0" applyNumberFormat="1" applyFont="1" applyFill="1" applyBorder="1" applyAlignment="1" applyProtection="1">
      <alignment horizontal="left"/>
    </xf>
    <xf numFmtId="0" fontId="45" fillId="31" borderId="3" xfId="0" applyNumberFormat="1" applyFont="1" applyFill="1" applyBorder="1" applyAlignment="1" applyProtection="1">
      <alignment horizontal="center"/>
    </xf>
    <xf numFmtId="0" fontId="45" fillId="31" borderId="3" xfId="0" applyNumberFormat="1" applyFont="1" applyFill="1" applyBorder="1" applyAlignment="1" applyProtection="1">
      <alignment horizontal="center" wrapText="1"/>
    </xf>
    <xf numFmtId="0" fontId="44" fillId="23" borderId="28" xfId="0" applyNumberFormat="1" applyFont="1" applyFill="1" applyBorder="1" applyAlignment="1" applyProtection="1">
      <alignment horizontal="left"/>
    </xf>
    <xf numFmtId="0" fontId="45" fillId="31" borderId="28" xfId="0" applyNumberFormat="1" applyFont="1" applyFill="1" applyBorder="1" applyAlignment="1" applyProtection="1">
      <alignment horizontal="center"/>
    </xf>
    <xf numFmtId="37" fontId="44" fillId="30" borderId="28" xfId="29" applyNumberFormat="1" applyFont="1" applyFill="1" applyBorder="1" applyProtection="1"/>
    <xf numFmtId="37" fontId="44" fillId="30" borderId="28" xfId="29" applyNumberFormat="1" applyFont="1" applyFill="1" applyBorder="1" applyAlignment="1" applyProtection="1"/>
    <xf numFmtId="0" fontId="43" fillId="23" borderId="28" xfId="0" applyNumberFormat="1" applyFont="1" applyFill="1" applyBorder="1" applyAlignment="1" applyProtection="1">
      <alignment horizontal="left"/>
    </xf>
    <xf numFmtId="37" fontId="43" fillId="23" borderId="28" xfId="29" applyNumberFormat="1" applyFont="1" applyFill="1" applyBorder="1" applyProtection="1"/>
    <xf numFmtId="0" fontId="43" fillId="23" borderId="22" xfId="0" applyNumberFormat="1" applyFont="1" applyFill="1" applyBorder="1" applyAlignment="1" applyProtection="1">
      <alignment horizontal="left"/>
    </xf>
    <xf numFmtId="0" fontId="44" fillId="23" borderId="22" xfId="0" applyNumberFormat="1" applyFont="1" applyFill="1" applyBorder="1" applyAlignment="1" applyProtection="1">
      <alignment horizontal="left"/>
    </xf>
    <xf numFmtId="0" fontId="45" fillId="31" borderId="34" xfId="0" applyNumberFormat="1" applyFont="1" applyFill="1" applyBorder="1" applyAlignment="1" applyProtection="1">
      <alignment horizontal="center"/>
    </xf>
    <xf numFmtId="37" fontId="43" fillId="23" borderId="3" xfId="29" applyNumberFormat="1" applyFont="1" applyFill="1" applyBorder="1" applyProtection="1"/>
    <xf numFmtId="37" fontId="9" fillId="23" borderId="0" xfId="0" applyNumberFormat="1" applyFont="1" applyFill="1" applyAlignment="1" applyProtection="1"/>
    <xf numFmtId="37" fontId="3" fillId="23" borderId="0" xfId="0" applyNumberFormat="1" applyFont="1" applyFill="1" applyAlignment="1" applyProtection="1"/>
    <xf numFmtId="37" fontId="9" fillId="23" borderId="0" xfId="0" applyNumberFormat="1" applyFont="1" applyFill="1" applyAlignment="1" applyProtection="1">
      <alignment horizontal="left"/>
    </xf>
    <xf numFmtId="37" fontId="44" fillId="23" borderId="3" xfId="0" applyNumberFormat="1" applyFont="1" applyFill="1" applyBorder="1" applyAlignment="1" applyProtection="1">
      <alignment horizontal="left" wrapText="1"/>
    </xf>
    <xf numFmtId="37" fontId="44" fillId="23" borderId="0" xfId="0" applyNumberFormat="1" applyFont="1" applyFill="1" applyBorder="1" applyAlignment="1" applyProtection="1">
      <alignment horizontal="center" wrapText="1"/>
    </xf>
    <xf numFmtId="37" fontId="44" fillId="23" borderId="3" xfId="0" applyNumberFormat="1" applyFont="1" applyFill="1" applyBorder="1" applyAlignment="1" applyProtection="1">
      <alignment horizontal="center" wrapText="1"/>
    </xf>
    <xf numFmtId="37" fontId="45" fillId="31" borderId="3" xfId="32" applyNumberFormat="1" applyFont="1" applyFill="1" applyBorder="1" applyProtection="1">
      <alignment horizontal="center" vertical="top"/>
    </xf>
    <xf numFmtId="37" fontId="43" fillId="23" borderId="0" xfId="0" applyNumberFormat="1" applyFont="1" applyFill="1" applyBorder="1" applyAlignment="1" applyProtection="1">
      <alignment horizontal="center" wrapText="1"/>
    </xf>
    <xf numFmtId="37" fontId="44" fillId="28" borderId="0" xfId="0" applyNumberFormat="1" applyFont="1" applyFill="1" applyProtection="1"/>
    <xf numFmtId="0" fontId="43" fillId="23" borderId="0" xfId="0" applyNumberFormat="1" applyFont="1" applyFill="1" applyBorder="1" applyAlignment="1" applyProtection="1">
      <alignment horizontal="left"/>
    </xf>
    <xf numFmtId="0" fontId="45" fillId="23" borderId="0" xfId="0" applyNumberFormat="1" applyFont="1" applyFill="1" applyBorder="1" applyAlignment="1" applyProtection="1">
      <alignment horizontal="center"/>
    </xf>
    <xf numFmtId="37" fontId="44" fillId="23" borderId="0" xfId="0" applyNumberFormat="1" applyFont="1" applyFill="1" applyBorder="1" applyProtection="1"/>
    <xf numFmtId="0" fontId="9" fillId="23" borderId="0" xfId="0" applyFont="1" applyFill="1" applyAlignment="1" applyProtection="1">
      <alignment horizontal="center"/>
    </xf>
    <xf numFmtId="0" fontId="9" fillId="23" borderId="0" xfId="0" applyFont="1" applyFill="1" applyAlignment="1" applyProtection="1">
      <alignment wrapText="1"/>
    </xf>
    <xf numFmtId="0" fontId="3" fillId="23" borderId="0" xfId="0" applyFont="1" applyFill="1" applyAlignment="1">
      <alignment wrapText="1"/>
    </xf>
    <xf numFmtId="0" fontId="44" fillId="23" borderId="0" xfId="0" applyFont="1" applyFill="1" applyAlignment="1" applyProtection="1">
      <alignment horizontal="center" wrapText="1"/>
    </xf>
    <xf numFmtId="0" fontId="44" fillId="23" borderId="0" xfId="0" applyFont="1" applyFill="1" applyAlignment="1" applyProtection="1">
      <alignment horizontal="center"/>
    </xf>
    <xf numFmtId="49" fontId="45" fillId="31" borderId="3" xfId="0" applyNumberFormat="1" applyFont="1" applyFill="1" applyBorder="1" applyAlignment="1">
      <alignment horizontal="center" wrapText="1"/>
    </xf>
    <xf numFmtId="0" fontId="44" fillId="23" borderId="3" xfId="0" applyFont="1" applyFill="1" applyBorder="1" applyAlignment="1">
      <alignment horizontal="left" wrapText="1"/>
    </xf>
    <xf numFmtId="171" fontId="44" fillId="24" borderId="3" xfId="0" applyNumberFormat="1" applyFont="1" applyFill="1" applyBorder="1" applyProtection="1">
      <protection locked="0"/>
    </xf>
    <xf numFmtId="171" fontId="44" fillId="23" borderId="3" xfId="0" applyNumberFormat="1" applyFont="1" applyFill="1" applyBorder="1"/>
    <xf numFmtId="0" fontId="43" fillId="23" borderId="0" xfId="0" applyFont="1" applyFill="1"/>
    <xf numFmtId="0" fontId="43" fillId="23" borderId="0" xfId="0" applyFont="1" applyFill="1" applyAlignment="1">
      <alignment horizontal="left"/>
    </xf>
    <xf numFmtId="0" fontId="44" fillId="23" borderId="3" xfId="0" applyFont="1" applyFill="1" applyBorder="1" applyAlignment="1">
      <alignment horizontal="center"/>
    </xf>
    <xf numFmtId="0" fontId="44" fillId="23" borderId="35" xfId="0" applyFont="1" applyFill="1" applyBorder="1"/>
    <xf numFmtId="0" fontId="9" fillId="23" borderId="0" xfId="0" applyFont="1" applyFill="1" applyAlignment="1" applyProtection="1">
      <alignment horizontal="left"/>
      <protection hidden="1"/>
    </xf>
    <xf numFmtId="168" fontId="9" fillId="23" borderId="0" xfId="0" applyNumberFormat="1" applyFont="1" applyFill="1" applyProtection="1">
      <protection hidden="1"/>
    </xf>
    <xf numFmtId="0" fontId="3" fillId="23" borderId="0" xfId="0" applyFont="1" applyFill="1" applyProtection="1">
      <protection hidden="1"/>
    </xf>
    <xf numFmtId="0" fontId="58" fillId="23" borderId="0" xfId="0" applyFont="1" applyFill="1" applyAlignment="1">
      <alignment horizontal="left"/>
    </xf>
    <xf numFmtId="0" fontId="60" fillId="31" borderId="3" xfId="0" applyFont="1" applyFill="1" applyBorder="1" applyProtection="1">
      <protection hidden="1"/>
    </xf>
    <xf numFmtId="0" fontId="58" fillId="23" borderId="0" xfId="0" applyFont="1" applyFill="1" applyBorder="1" applyAlignment="1">
      <alignment horizontal="left"/>
    </xf>
    <xf numFmtId="0" fontId="53" fillId="23" borderId="0" xfId="0" applyFont="1" applyFill="1" applyBorder="1" applyAlignment="1">
      <alignment vertical="top"/>
    </xf>
    <xf numFmtId="0" fontId="48" fillId="23" borderId="0" xfId="0" applyFont="1" applyFill="1" applyAlignment="1"/>
    <xf numFmtId="0" fontId="58" fillId="23" borderId="0" xfId="0" applyFont="1" applyFill="1" applyAlignment="1"/>
    <xf numFmtId="0" fontId="53" fillId="23" borderId="0" xfId="0" applyFont="1" applyFill="1" applyAlignment="1">
      <alignment wrapText="1"/>
    </xf>
    <xf numFmtId="0" fontId="48" fillId="23" borderId="0" xfId="0" applyFont="1" applyFill="1" applyBorder="1" applyAlignment="1"/>
    <xf numFmtId="0" fontId="43" fillId="23" borderId="0" xfId="0" applyFont="1" applyFill="1" applyAlignment="1" applyProtection="1">
      <alignment horizontal="left"/>
      <protection hidden="1"/>
    </xf>
    <xf numFmtId="168" fontId="43" fillId="23" borderId="0" xfId="0" applyNumberFormat="1" applyFont="1" applyFill="1" applyProtection="1">
      <protection hidden="1"/>
    </xf>
    <xf numFmtId="0" fontId="44" fillId="23" borderId="0" xfId="0" applyFont="1" applyFill="1" applyProtection="1">
      <protection hidden="1"/>
    </xf>
    <xf numFmtId="168" fontId="43" fillId="23" borderId="30" xfId="0" applyNumberFormat="1" applyFont="1" applyFill="1" applyBorder="1" applyAlignment="1" applyProtection="1">
      <alignment horizontal="center"/>
      <protection hidden="1"/>
    </xf>
    <xf numFmtId="0" fontId="44" fillId="23" borderId="0" xfId="0" applyFont="1" applyFill="1" applyBorder="1" applyProtection="1">
      <protection hidden="1"/>
    </xf>
    <xf numFmtId="37" fontId="44" fillId="23" borderId="0" xfId="0" applyNumberFormat="1" applyFont="1" applyFill="1" applyAlignment="1"/>
    <xf numFmtId="0" fontId="44" fillId="23" borderId="0" xfId="0" applyFont="1" applyFill="1" applyAlignment="1" applyProtection="1">
      <protection hidden="1"/>
    </xf>
    <xf numFmtId="0" fontId="44" fillId="23" borderId="3" xfId="0" applyFont="1" applyFill="1" applyBorder="1" applyAlignment="1" applyProtection="1">
      <alignment horizontal="center"/>
      <protection hidden="1"/>
    </xf>
    <xf numFmtId="0" fontId="44" fillId="23" borderId="3" xfId="0" applyFont="1" applyFill="1" applyBorder="1" applyAlignment="1" applyProtection="1">
      <alignment horizontal="center" wrapText="1"/>
      <protection hidden="1"/>
    </xf>
    <xf numFmtId="0" fontId="44" fillId="23" borderId="0" xfId="0" applyFont="1" applyFill="1" applyBorder="1" applyAlignment="1">
      <alignment horizontal="center"/>
    </xf>
    <xf numFmtId="0" fontId="50" fillId="23" borderId="3" xfId="0" applyFont="1" applyFill="1" applyBorder="1" applyProtection="1">
      <protection hidden="1"/>
    </xf>
    <xf numFmtId="0" fontId="44" fillId="23" borderId="3" xfId="0" applyFont="1" applyFill="1" applyBorder="1" applyAlignment="1">
      <alignment horizontal="center" wrapText="1"/>
    </xf>
    <xf numFmtId="168" fontId="44" fillId="23" borderId="35" xfId="0" applyNumberFormat="1" applyFont="1" applyFill="1" applyBorder="1" applyProtection="1">
      <protection hidden="1"/>
    </xf>
    <xf numFmtId="0" fontId="44" fillId="24" borderId="3" xfId="0" applyFont="1" applyFill="1" applyBorder="1" applyProtection="1">
      <protection locked="0"/>
    </xf>
    <xf numFmtId="0" fontId="44" fillId="23" borderId="35" xfId="0" applyFont="1" applyFill="1" applyBorder="1" applyAlignment="1"/>
    <xf numFmtId="0" fontId="44" fillId="23" borderId="0" xfId="0" applyFont="1" applyFill="1" applyBorder="1" applyAlignment="1">
      <alignment vertical="top"/>
    </xf>
    <xf numFmtId="0" fontId="43" fillId="23" borderId="0" xfId="0" applyFont="1" applyFill="1" applyAlignment="1">
      <alignment horizontal="right"/>
    </xf>
    <xf numFmtId="0" fontId="44" fillId="23" borderId="36" xfId="0" applyFont="1" applyFill="1" applyBorder="1" applyAlignment="1"/>
    <xf numFmtId="0" fontId="44" fillId="23" borderId="0" xfId="0" applyFont="1" applyFill="1" applyAlignment="1"/>
    <xf numFmtId="168" fontId="44" fillId="23" borderId="0" xfId="0" applyNumberFormat="1" applyFont="1" applyFill="1" applyProtection="1">
      <protection hidden="1"/>
    </xf>
    <xf numFmtId="0" fontId="43" fillId="23" borderId="0" xfId="0" applyFont="1" applyFill="1" applyAlignment="1"/>
    <xf numFmtId="0" fontId="44" fillId="32" borderId="3" xfId="0" applyFont="1" applyFill="1" applyBorder="1"/>
    <xf numFmtId="0" fontId="3" fillId="23" borderId="0" xfId="0" applyFont="1" applyFill="1" applyAlignment="1">
      <alignment horizontal="left"/>
    </xf>
    <xf numFmtId="0" fontId="3" fillId="23" borderId="0" xfId="0" applyFont="1" applyFill="1"/>
    <xf numFmtId="0" fontId="49" fillId="23" borderId="0" xfId="0" applyFont="1" applyFill="1"/>
    <xf numFmtId="0" fontId="44" fillId="23" borderId="0" xfId="0" applyFont="1" applyFill="1" applyAlignment="1">
      <alignment horizontal="center"/>
    </xf>
    <xf numFmtId="37" fontId="44" fillId="23" borderId="3" xfId="0" applyNumberFormat="1" applyFont="1" applyFill="1" applyBorder="1"/>
    <xf numFmtId="0" fontId="47" fillId="23" borderId="0" xfId="0" applyFont="1" applyFill="1"/>
    <xf numFmtId="0" fontId="50" fillId="31" borderId="3" xfId="0" applyFont="1" applyFill="1" applyBorder="1" applyAlignment="1">
      <alignment horizontal="center"/>
    </xf>
    <xf numFmtId="0" fontId="44" fillId="23" borderId="0" xfId="0" quotePrefix="1" applyFont="1" applyFill="1" applyAlignment="1">
      <alignment horizontal="center"/>
    </xf>
    <xf numFmtId="0" fontId="44" fillId="0" borderId="0" xfId="0" applyFont="1" applyFill="1"/>
    <xf numFmtId="2" fontId="0" fillId="23" borderId="0" xfId="28" applyNumberFormat="1" applyFont="1" applyFill="1" applyAlignment="1" applyProtection="1">
      <alignment horizontal="right" indent="1"/>
    </xf>
    <xf numFmtId="0" fontId="0" fillId="23" borderId="0" xfId="0" applyFill="1" applyAlignment="1" applyProtection="1">
      <alignment horizontal="right" indent="2"/>
    </xf>
    <xf numFmtId="0" fontId="44" fillId="23" borderId="0" xfId="0" applyFont="1" applyFill="1" applyAlignment="1">
      <alignment horizontal="left"/>
    </xf>
    <xf numFmtId="37" fontId="44" fillId="30" borderId="3" xfId="0" applyNumberFormat="1" applyFont="1" applyFill="1" applyBorder="1"/>
    <xf numFmtId="0" fontId="44" fillId="23" borderId="3" xfId="0" applyFont="1" applyFill="1" applyBorder="1" applyProtection="1"/>
    <xf numFmtId="0" fontId="44" fillId="0" borderId="0" xfId="0" applyFont="1" applyProtection="1"/>
    <xf numFmtId="0" fontId="61" fillId="23" borderId="0" xfId="0" applyFont="1" applyFill="1"/>
    <xf numFmtId="0" fontId="61" fillId="23" borderId="0" xfId="0" applyFont="1" applyFill="1" applyAlignment="1">
      <alignment horizontal="left"/>
    </xf>
    <xf numFmtId="0" fontId="62" fillId="23" borderId="0" xfId="0" applyFont="1" applyFill="1"/>
    <xf numFmtId="0" fontId="61" fillId="23" borderId="0" xfId="0" applyFont="1" applyFill="1" applyBorder="1"/>
    <xf numFmtId="0" fontId="61" fillId="23" borderId="39" xfId="0" applyFont="1" applyFill="1" applyBorder="1" applyAlignment="1">
      <alignment horizontal="left"/>
    </xf>
    <xf numFmtId="0" fontId="61" fillId="23" borderId="40" xfId="0" applyFont="1" applyFill="1" applyBorder="1" applyAlignment="1">
      <alignment horizontal="left"/>
    </xf>
    <xf numFmtId="0" fontId="59" fillId="23" borderId="0" xfId="0" applyFont="1" applyFill="1" applyAlignment="1">
      <alignment horizontal="left"/>
    </xf>
    <xf numFmtId="0" fontId="61" fillId="23" borderId="39" xfId="0" applyFont="1" applyFill="1" applyBorder="1"/>
    <xf numFmtId="0" fontId="61" fillId="23" borderId="40" xfId="0" applyFont="1" applyFill="1" applyBorder="1"/>
    <xf numFmtId="16" fontId="61" fillId="23" borderId="0" xfId="0" applyNumberFormat="1" applyFont="1" applyFill="1" applyAlignment="1">
      <alignment horizontal="left"/>
    </xf>
    <xf numFmtId="0" fontId="61" fillId="23" borderId="0" xfId="0" applyFont="1" applyFill="1" applyAlignment="1">
      <alignment horizontal="left" vertical="top"/>
    </xf>
    <xf numFmtId="0" fontId="61" fillId="23" borderId="0" xfId="0" quotePrefix="1" applyFont="1" applyFill="1" applyAlignment="1">
      <alignment horizontal="left"/>
    </xf>
    <xf numFmtId="0" fontId="61" fillId="0" borderId="0" xfId="0" applyFont="1"/>
    <xf numFmtId="0" fontId="61" fillId="0" borderId="0" xfId="0" applyFont="1" applyFill="1"/>
    <xf numFmtId="0" fontId="61" fillId="0" borderId="0" xfId="0" applyFont="1" applyFill="1" applyAlignment="1">
      <alignment horizontal="left"/>
    </xf>
    <xf numFmtId="0" fontId="61" fillId="0" borderId="0" xfId="0" applyFont="1" applyAlignment="1">
      <alignment horizontal="left"/>
    </xf>
    <xf numFmtId="37" fontId="44" fillId="30" borderId="3" xfId="29" applyNumberFormat="1" applyFont="1" applyFill="1" applyBorder="1" applyAlignment="1" applyProtection="1">
      <alignment horizontal="right"/>
    </xf>
    <xf numFmtId="37" fontId="18" fillId="23" borderId="0" xfId="0" applyNumberFormat="1" applyFont="1" applyFill="1" applyBorder="1" applyAlignment="1" applyProtection="1">
      <alignment horizontal="center"/>
    </xf>
    <xf numFmtId="49" fontId="43" fillId="23" borderId="0" xfId="0" applyNumberFormat="1" applyFont="1" applyFill="1" applyBorder="1" applyAlignment="1" applyProtection="1">
      <alignment horizontal="center"/>
    </xf>
    <xf numFmtId="37" fontId="49" fillId="23" borderId="0" xfId="0" applyNumberFormat="1" applyFont="1" applyFill="1" applyAlignment="1">
      <alignment horizontal="center"/>
    </xf>
    <xf numFmtId="0" fontId="43" fillId="23" borderId="0" xfId="0" applyFont="1" applyFill="1" applyAlignment="1">
      <alignment horizontal="center"/>
    </xf>
    <xf numFmtId="49" fontId="44" fillId="23" borderId="0" xfId="0" applyNumberFormat="1" applyFont="1" applyFill="1" applyAlignment="1">
      <alignment vertical="top"/>
    </xf>
    <xf numFmtId="0" fontId="52" fillId="23" borderId="41" xfId="0" applyFont="1" applyFill="1" applyBorder="1" applyAlignment="1">
      <alignment horizontal="center" wrapText="1"/>
    </xf>
    <xf numFmtId="165" fontId="52" fillId="23" borderId="33" xfId="28" applyNumberFormat="1" applyFont="1" applyFill="1" applyBorder="1" applyAlignment="1">
      <alignment horizontal="right" vertical="top" wrapText="1"/>
    </xf>
    <xf numFmtId="165" fontId="52" fillId="23" borderId="42" xfId="28" applyNumberFormat="1" applyFont="1" applyFill="1" applyBorder="1" applyAlignment="1">
      <alignment horizontal="right" vertical="top" wrapText="1"/>
    </xf>
    <xf numFmtId="165" fontId="52" fillId="23" borderId="28" xfId="28" applyNumberFormat="1" applyFont="1" applyFill="1" applyBorder="1" applyAlignment="1">
      <alignment horizontal="center" wrapText="1"/>
    </xf>
    <xf numFmtId="165" fontId="52" fillId="30" borderId="21" xfId="28" applyNumberFormat="1" applyFont="1" applyFill="1" applyBorder="1" applyAlignment="1">
      <alignment horizontal="center" wrapText="1"/>
    </xf>
    <xf numFmtId="165" fontId="44" fillId="23" borderId="3" xfId="28" applyNumberFormat="1" applyFont="1" applyFill="1" applyBorder="1" applyAlignment="1" applyProtection="1">
      <alignment horizontal="right" vertical="top" wrapText="1"/>
    </xf>
    <xf numFmtId="171" fontId="44" fillId="23" borderId="3" xfId="0" applyNumberFormat="1" applyFont="1" applyFill="1" applyBorder="1" applyProtection="1"/>
    <xf numFmtId="0" fontId="44" fillId="23" borderId="0" xfId="0" applyFont="1" applyFill="1" applyAlignment="1">
      <alignment horizontal="right"/>
    </xf>
    <xf numFmtId="165" fontId="52" fillId="23" borderId="21" xfId="28" applyNumberFormat="1" applyFont="1" applyFill="1" applyBorder="1" applyAlignment="1" applyProtection="1">
      <alignment horizontal="center" wrapText="1"/>
    </xf>
    <xf numFmtId="165" fontId="52" fillId="30" borderId="25" xfId="28" applyNumberFormat="1" applyFont="1" applyFill="1" applyBorder="1" applyAlignment="1" applyProtection="1">
      <alignment horizontal="right" vertical="top" wrapText="1"/>
    </xf>
    <xf numFmtId="165" fontId="52" fillId="30" borderId="3" xfId="28" applyNumberFormat="1" applyFont="1" applyFill="1" applyBorder="1" applyAlignment="1" applyProtection="1">
      <alignment horizontal="right" vertical="top" wrapText="1"/>
    </xf>
    <xf numFmtId="165" fontId="52" fillId="23" borderId="23" xfId="28" applyNumberFormat="1" applyFont="1" applyFill="1" applyBorder="1" applyAlignment="1" applyProtection="1">
      <alignment horizontal="right" vertical="top" wrapText="1"/>
    </xf>
    <xf numFmtId="165" fontId="52" fillId="30" borderId="3" xfId="28" applyNumberFormat="1" applyFont="1" applyFill="1" applyBorder="1" applyAlignment="1" applyProtection="1">
      <alignment horizontal="center" wrapText="1"/>
    </xf>
    <xf numFmtId="0" fontId="44" fillId="23" borderId="3" xfId="0" applyFont="1" applyFill="1" applyBorder="1" applyAlignment="1" applyProtection="1">
      <alignment horizontal="left" wrapText="1"/>
    </xf>
    <xf numFmtId="0" fontId="2" fillId="23" borderId="0" xfId="0" applyFont="1" applyFill="1" applyProtection="1"/>
    <xf numFmtId="37" fontId="15" fillId="23" borderId="0" xfId="0" applyNumberFormat="1" applyFont="1" applyFill="1" applyBorder="1" applyAlignment="1" applyProtection="1">
      <alignment horizontal="left"/>
    </xf>
    <xf numFmtId="0" fontId="20" fillId="23" borderId="0" xfId="0" applyFont="1" applyFill="1" applyBorder="1" applyAlignment="1" applyProtection="1">
      <alignment horizontal="centerContinuous"/>
    </xf>
    <xf numFmtId="0" fontId="0" fillId="23" borderId="0" xfId="0" applyFill="1" applyAlignment="1" applyProtection="1">
      <alignment horizontal="centerContinuous"/>
    </xf>
    <xf numFmtId="0" fontId="0" fillId="23" borderId="43" xfId="0" applyFill="1" applyBorder="1" applyAlignment="1" applyProtection="1">
      <alignment horizontal="centerContinuous"/>
    </xf>
    <xf numFmtId="0" fontId="0" fillId="23" borderId="44" xfId="0" applyFill="1" applyBorder="1" applyAlignment="1" applyProtection="1">
      <alignment horizontal="centerContinuous"/>
    </xf>
    <xf numFmtId="0" fontId="0" fillId="23" borderId="17" xfId="0" applyFill="1" applyBorder="1" applyAlignment="1" applyProtection="1">
      <alignment horizontal="centerContinuous"/>
    </xf>
    <xf numFmtId="0" fontId="21" fillId="23" borderId="0" xfId="0" applyFont="1" applyFill="1" applyBorder="1" applyAlignment="1" applyProtection="1">
      <alignment horizontal="centerContinuous"/>
    </xf>
    <xf numFmtId="0" fontId="3" fillId="23" borderId="0" xfId="0" applyFont="1" applyFill="1" applyBorder="1" applyProtection="1"/>
    <xf numFmtId="0" fontId="22" fillId="23" borderId="0" xfId="0" applyFont="1" applyFill="1" applyBorder="1" applyProtection="1"/>
    <xf numFmtId="37" fontId="2" fillId="0" borderId="0" xfId="0" applyNumberFormat="1" applyFont="1" applyFill="1" applyProtection="1"/>
    <xf numFmtId="0" fontId="3" fillId="23" borderId="0" xfId="0" applyFont="1" applyFill="1" applyAlignment="1" applyProtection="1">
      <alignment vertical="center"/>
    </xf>
    <xf numFmtId="0" fontId="0" fillId="35" borderId="0" xfId="0" applyFill="1"/>
    <xf numFmtId="0" fontId="0" fillId="24" borderId="13" xfId="0" applyFill="1" applyBorder="1" applyProtection="1">
      <protection locked="0"/>
    </xf>
    <xf numFmtId="0" fontId="0" fillId="24" borderId="45" xfId="0" applyFill="1" applyBorder="1" applyProtection="1">
      <protection locked="0"/>
    </xf>
    <xf numFmtId="0" fontId="0" fillId="24" borderId="38" xfId="0" applyFill="1" applyBorder="1" applyProtection="1">
      <protection locked="0"/>
    </xf>
    <xf numFmtId="0" fontId="0" fillId="24" borderId="46" xfId="0" applyFill="1" applyBorder="1" applyProtection="1">
      <protection locked="0"/>
    </xf>
    <xf numFmtId="0" fontId="0" fillId="24" borderId="47" xfId="0" applyFill="1" applyBorder="1" applyProtection="1">
      <protection locked="0"/>
    </xf>
    <xf numFmtId="0" fontId="22" fillId="23" borderId="0" xfId="0" applyFont="1" applyFill="1" applyAlignment="1" applyProtection="1">
      <alignment vertical="center"/>
    </xf>
    <xf numFmtId="165" fontId="63" fillId="30" borderId="3" xfId="28" applyNumberFormat="1" applyFont="1" applyFill="1" applyBorder="1" applyProtection="1"/>
    <xf numFmtId="165" fontId="63" fillId="23" borderId="3" xfId="28" applyNumberFormat="1" applyFont="1" applyFill="1" applyBorder="1" applyProtection="1"/>
    <xf numFmtId="165" fontId="63" fillId="23" borderId="3" xfId="28" applyNumberFormat="1" applyFont="1" applyFill="1" applyBorder="1" applyAlignment="1" applyProtection="1"/>
    <xf numFmtId="165" fontId="65" fillId="23" borderId="3" xfId="28" applyNumberFormat="1" applyFont="1" applyFill="1" applyBorder="1" applyProtection="1"/>
    <xf numFmtId="0" fontId="63" fillId="23" borderId="3" xfId="0" applyNumberFormat="1" applyFont="1" applyFill="1" applyBorder="1" applyAlignment="1" applyProtection="1">
      <alignment horizontal="left"/>
    </xf>
    <xf numFmtId="41" fontId="44" fillId="23" borderId="3" xfId="29" applyNumberFormat="1" applyFont="1" applyFill="1" applyBorder="1" applyAlignment="1" applyProtection="1"/>
    <xf numFmtId="41" fontId="44" fillId="23" borderId="0" xfId="0" applyNumberFormat="1" applyFont="1" applyFill="1" applyBorder="1" applyAlignment="1" applyProtection="1">
      <alignment wrapText="1"/>
    </xf>
    <xf numFmtId="41" fontId="44" fillId="30" borderId="3" xfId="29" applyNumberFormat="1" applyFont="1" applyFill="1" applyBorder="1" applyAlignment="1" applyProtection="1"/>
    <xf numFmtId="41" fontId="44" fillId="23" borderId="3" xfId="0" applyNumberFormat="1" applyFont="1" applyFill="1" applyBorder="1" applyAlignment="1" applyProtection="1">
      <alignment wrapText="1"/>
    </xf>
    <xf numFmtId="41" fontId="43" fillId="30" borderId="3" xfId="29" applyNumberFormat="1" applyFont="1" applyFill="1" applyBorder="1" applyAlignment="1" applyProtection="1"/>
    <xf numFmtId="41" fontId="44" fillId="36" borderId="3" xfId="29" applyNumberFormat="1" applyFont="1" applyFill="1" applyBorder="1" applyAlignment="1" applyProtection="1"/>
    <xf numFmtId="41" fontId="43" fillId="31" borderId="3" xfId="0" applyNumberFormat="1" applyFont="1" applyFill="1" applyBorder="1" applyAlignment="1" applyProtection="1"/>
    <xf numFmtId="41" fontId="43" fillId="23" borderId="32" xfId="0" applyNumberFormat="1" applyFont="1" applyFill="1" applyBorder="1" applyAlignment="1" applyProtection="1"/>
    <xf numFmtId="41" fontId="44" fillId="23" borderId="32" xfId="0" applyNumberFormat="1" applyFont="1" applyFill="1" applyBorder="1" applyAlignment="1" applyProtection="1">
      <alignment wrapText="1"/>
    </xf>
    <xf numFmtId="41" fontId="43" fillId="23" borderId="35" xfId="0" applyNumberFormat="1" applyFont="1" applyFill="1" applyBorder="1" applyAlignment="1" applyProtection="1"/>
    <xf numFmtId="41" fontId="43" fillId="31" borderId="33" xfId="0" applyNumberFormat="1" applyFont="1" applyFill="1" applyBorder="1" applyAlignment="1" applyProtection="1"/>
    <xf numFmtId="41" fontId="44" fillId="23" borderId="0" xfId="0" applyNumberFormat="1" applyFont="1" applyFill="1" applyAlignment="1" applyProtection="1"/>
    <xf numFmtId="41" fontId="44" fillId="30" borderId="3" xfId="0" applyNumberFormat="1" applyFont="1" applyFill="1" applyBorder="1" applyAlignment="1" applyProtection="1"/>
    <xf numFmtId="41" fontId="44" fillId="23" borderId="3" xfId="0" applyNumberFormat="1" applyFont="1" applyFill="1" applyBorder="1" applyAlignment="1" applyProtection="1"/>
    <xf numFmtId="41" fontId="44" fillId="23" borderId="32" xfId="0" applyNumberFormat="1" applyFont="1" applyFill="1" applyBorder="1" applyAlignment="1" applyProtection="1"/>
    <xf numFmtId="41" fontId="44" fillId="36" borderId="3" xfId="29" applyNumberFormat="1" applyFont="1" applyFill="1" applyBorder="1" applyAlignment="1" applyProtection="1">
      <protection locked="0"/>
    </xf>
    <xf numFmtId="0" fontId="0" fillId="23" borderId="14" xfId="0" applyFill="1" applyBorder="1" applyAlignment="1" applyProtection="1"/>
    <xf numFmtId="0" fontId="66" fillId="23" borderId="0" xfId="0" applyFont="1" applyFill="1" applyAlignment="1" applyProtection="1"/>
    <xf numFmtId="0" fontId="65" fillId="23" borderId="0" xfId="0" applyFont="1" applyFill="1" applyAlignment="1" applyProtection="1"/>
    <xf numFmtId="0" fontId="63" fillId="23" borderId="0" xfId="0" applyFont="1" applyFill="1" applyProtection="1"/>
    <xf numFmtId="165" fontId="65" fillId="23" borderId="0" xfId="29" applyNumberFormat="1" applyFont="1" applyFill="1" applyAlignment="1" applyProtection="1">
      <alignment horizontal="center" wrapText="1"/>
    </xf>
    <xf numFmtId="0" fontId="63" fillId="23" borderId="0" xfId="0" applyNumberFormat="1" applyFont="1" applyFill="1" applyProtection="1"/>
    <xf numFmtId="37" fontId="63" fillId="23" borderId="0" xfId="0" applyNumberFormat="1" applyFont="1" applyFill="1" applyProtection="1"/>
    <xf numFmtId="0" fontId="63" fillId="23" borderId="3" xfId="0" applyNumberFormat="1" applyFont="1" applyFill="1" applyBorder="1" applyAlignment="1" applyProtection="1">
      <alignment horizontal="left" wrapText="1"/>
    </xf>
    <xf numFmtId="0" fontId="63" fillId="23" borderId="3" xfId="0" applyNumberFormat="1" applyFont="1" applyFill="1" applyBorder="1" applyAlignment="1" applyProtection="1">
      <alignment horizontal="center" wrapText="1"/>
    </xf>
    <xf numFmtId="0" fontId="63" fillId="28" borderId="0" xfId="0" applyFont="1" applyFill="1" applyProtection="1"/>
    <xf numFmtId="0" fontId="65" fillId="23" borderId="3" xfId="0" applyNumberFormat="1" applyFont="1" applyFill="1" applyBorder="1" applyAlignment="1" applyProtection="1">
      <alignment horizontal="left"/>
    </xf>
    <xf numFmtId="0" fontId="65" fillId="31" borderId="3" xfId="0" applyNumberFormat="1" applyFont="1" applyFill="1" applyBorder="1" applyAlignment="1" applyProtection="1">
      <alignment horizontal="left"/>
    </xf>
    <xf numFmtId="170" fontId="64" fillId="31" borderId="3" xfId="32" applyFont="1" applyFill="1" applyProtection="1">
      <alignment horizontal="center" vertical="top"/>
    </xf>
    <xf numFmtId="0" fontId="64" fillId="31" borderId="3" xfId="0" applyNumberFormat="1" applyFont="1" applyFill="1" applyBorder="1" applyAlignment="1" applyProtection="1">
      <alignment horizontal="center"/>
    </xf>
    <xf numFmtId="165" fontId="63" fillId="30" borderId="3" xfId="28" applyNumberFormat="1" applyFont="1" applyFill="1" applyBorder="1" applyAlignment="1" applyProtection="1"/>
    <xf numFmtId="0" fontId="64" fillId="31" borderId="3" xfId="0" applyNumberFormat="1" applyFont="1" applyFill="1" applyBorder="1" applyAlignment="1" applyProtection="1">
      <alignment horizontal="center" wrapText="1"/>
    </xf>
    <xf numFmtId="0" fontId="63" fillId="23" borderId="28" xfId="0" applyNumberFormat="1" applyFont="1" applyFill="1" applyBorder="1" applyAlignment="1" applyProtection="1">
      <alignment horizontal="left"/>
    </xf>
    <xf numFmtId="0" fontId="64" fillId="31" borderId="28" xfId="0" applyNumberFormat="1" applyFont="1" applyFill="1" applyBorder="1" applyAlignment="1" applyProtection="1">
      <alignment horizontal="center"/>
    </xf>
    <xf numFmtId="165" fontId="63" fillId="30" borderId="28" xfId="28" applyNumberFormat="1" applyFont="1" applyFill="1" applyBorder="1" applyProtection="1"/>
    <xf numFmtId="165" fontId="63" fillId="30" borderId="28" xfId="28" applyNumberFormat="1" applyFont="1" applyFill="1" applyBorder="1" applyAlignment="1" applyProtection="1"/>
    <xf numFmtId="0" fontId="63" fillId="23" borderId="22" xfId="0" applyNumberFormat="1" applyFont="1" applyFill="1" applyBorder="1" applyAlignment="1" applyProtection="1">
      <alignment horizontal="left" wrapText="1"/>
    </xf>
    <xf numFmtId="0" fontId="64" fillId="31" borderId="34" xfId="0" applyNumberFormat="1" applyFont="1" applyFill="1" applyBorder="1" applyAlignment="1" applyProtection="1">
      <alignment horizontal="center" wrapText="1"/>
    </xf>
    <xf numFmtId="0" fontId="65" fillId="23" borderId="22" xfId="0" applyNumberFormat="1" applyFont="1" applyFill="1" applyBorder="1" applyAlignment="1" applyProtection="1">
      <alignment horizontal="left" wrapText="1"/>
    </xf>
    <xf numFmtId="0" fontId="63" fillId="23" borderId="0" xfId="0" applyFont="1" applyFill="1" applyBorder="1" applyProtection="1"/>
    <xf numFmtId="0" fontId="65" fillId="23" borderId="22" xfId="0" applyNumberFormat="1" applyFont="1" applyFill="1" applyBorder="1" applyAlignment="1" applyProtection="1">
      <alignment horizontal="left"/>
    </xf>
    <xf numFmtId="0" fontId="65" fillId="23" borderId="34" xfId="0" applyNumberFormat="1" applyFont="1" applyFill="1" applyBorder="1" applyAlignment="1" applyProtection="1">
      <alignment horizontal="left"/>
    </xf>
    <xf numFmtId="170" fontId="65" fillId="23" borderId="34" xfId="32" applyFont="1" applyFill="1" applyBorder="1" applyProtection="1">
      <alignment horizontal="center" vertical="top"/>
    </xf>
    <xf numFmtId="170" fontId="65" fillId="23" borderId="33" xfId="32" applyFont="1" applyFill="1" applyBorder="1" applyProtection="1">
      <alignment horizontal="center" vertical="top"/>
    </xf>
    <xf numFmtId="37" fontId="63" fillId="23" borderId="0" xfId="0" applyNumberFormat="1" applyFont="1" applyFill="1" applyAlignment="1">
      <alignment horizontal="right"/>
    </xf>
    <xf numFmtId="165" fontId="63" fillId="24" borderId="3" xfId="28" applyNumberFormat="1" applyFont="1" applyFill="1" applyBorder="1" applyProtection="1">
      <protection locked="0"/>
    </xf>
    <xf numFmtId="0" fontId="67" fillId="23" borderId="3" xfId="0" applyFont="1" applyFill="1" applyBorder="1" applyAlignment="1">
      <alignment horizontal="left" vertical="top" wrapText="1"/>
    </xf>
    <xf numFmtId="37" fontId="63" fillId="0" borderId="28" xfId="0" applyNumberFormat="1" applyFont="1" applyFill="1" applyBorder="1" applyAlignment="1" applyProtection="1">
      <alignment horizontal="right"/>
      <protection locked="0"/>
    </xf>
    <xf numFmtId="165" fontId="63" fillId="0" borderId="3" xfId="28" applyNumberFormat="1" applyFont="1" applyFill="1" applyBorder="1" applyAlignment="1" applyProtection="1">
      <alignment horizontal="right" vertical="top" wrapText="1"/>
      <protection locked="0"/>
    </xf>
    <xf numFmtId="165" fontId="63" fillId="24" borderId="28" xfId="28" applyNumberFormat="1" applyFont="1" applyFill="1" applyBorder="1" applyProtection="1">
      <protection locked="0"/>
    </xf>
    <xf numFmtId="165" fontId="63" fillId="0" borderId="3" xfId="28" applyNumberFormat="1" applyFont="1" applyFill="1" applyBorder="1" applyProtection="1">
      <protection locked="0"/>
    </xf>
    <xf numFmtId="165" fontId="63" fillId="0" borderId="3" xfId="28" applyNumberFormat="1" applyFont="1" applyFill="1" applyBorder="1" applyAlignment="1" applyProtection="1">
      <protection locked="0"/>
    </xf>
    <xf numFmtId="0" fontId="69" fillId="23" borderId="0" xfId="0" applyFont="1" applyFill="1" applyProtection="1"/>
    <xf numFmtId="0" fontId="71" fillId="23" borderId="0" xfId="52" applyFont="1" applyFill="1" applyAlignment="1" applyProtection="1"/>
    <xf numFmtId="0" fontId="72" fillId="23" borderId="0" xfId="53" applyFont="1">
      <alignment horizontal="left" vertical="top"/>
    </xf>
    <xf numFmtId="0" fontId="71" fillId="23" borderId="0" xfId="52" applyFont="1" applyFill="1" applyAlignment="1" applyProtection="1">
      <alignment horizontal="right"/>
    </xf>
    <xf numFmtId="0" fontId="1" fillId="23" borderId="0" xfId="0" applyFont="1" applyFill="1" applyProtection="1"/>
    <xf numFmtId="0" fontId="1" fillId="0" borderId="0" xfId="0" applyFont="1" applyProtection="1"/>
    <xf numFmtId="0" fontId="2" fillId="23" borderId="0" xfId="0" applyFont="1" applyFill="1" applyAlignment="1" applyProtection="1">
      <alignment horizontal="left"/>
    </xf>
    <xf numFmtId="2" fontId="0" fillId="23" borderId="0" xfId="54" applyNumberFormat="1" applyFont="1" applyFill="1" applyAlignment="1" applyProtection="1">
      <alignment horizontal="left"/>
    </xf>
    <xf numFmtId="2" fontId="0" fillId="23" borderId="0" xfId="54" applyNumberFormat="1" applyFont="1" applyFill="1" applyBorder="1" applyAlignment="1" applyProtection="1">
      <alignment horizontal="center" wrapText="1"/>
    </xf>
    <xf numFmtId="165" fontId="71" fillId="23" borderId="0" xfId="52" applyNumberFormat="1" applyFont="1" applyFill="1" applyBorder="1" applyAlignment="1" applyProtection="1"/>
    <xf numFmtId="0" fontId="7" fillId="27" borderId="0" xfId="0" applyNumberFormat="1" applyFont="1" applyFill="1" applyProtection="1"/>
    <xf numFmtId="0" fontId="0" fillId="23" borderId="0" xfId="0" applyNumberFormat="1" applyFill="1" applyBorder="1" applyAlignment="1" applyProtection="1">
      <alignment horizontal="center"/>
    </xf>
    <xf numFmtId="0" fontId="1" fillId="23" borderId="0" xfId="0" applyNumberFormat="1" applyFont="1" applyFill="1" applyBorder="1" applyProtection="1"/>
    <xf numFmtId="0" fontId="71" fillId="27" borderId="0" xfId="52" applyNumberFormat="1" applyFont="1" applyFill="1" applyAlignment="1" applyProtection="1"/>
    <xf numFmtId="0" fontId="70" fillId="23" borderId="0" xfId="52" applyFill="1" applyAlignment="1" applyProtection="1"/>
    <xf numFmtId="0" fontId="73" fillId="27" borderId="0" xfId="0" applyNumberFormat="1" applyFont="1" applyFill="1" applyProtection="1"/>
    <xf numFmtId="0" fontId="73" fillId="23" borderId="0" xfId="0" applyFont="1" applyFill="1" applyProtection="1"/>
    <xf numFmtId="0" fontId="74" fillId="23" borderId="0" xfId="0" applyFont="1" applyFill="1" applyBorder="1" applyAlignment="1" applyProtection="1">
      <alignment horizontal="center" wrapText="1"/>
    </xf>
    <xf numFmtId="0" fontId="73" fillId="25" borderId="3" xfId="0" applyNumberFormat="1" applyFont="1" applyFill="1" applyBorder="1" applyAlignment="1" applyProtection="1">
      <alignment horizontal="center" wrapText="1"/>
    </xf>
    <xf numFmtId="0" fontId="73" fillId="27" borderId="3" xfId="0" applyNumberFormat="1" applyFont="1" applyFill="1" applyBorder="1" applyAlignment="1" applyProtection="1">
      <alignment horizontal="center"/>
    </xf>
    <xf numFmtId="16" fontId="73" fillId="27" borderId="3" xfId="0" applyNumberFormat="1" applyFont="1" applyFill="1" applyBorder="1" applyAlignment="1" applyProtection="1">
      <alignment horizontal="center"/>
    </xf>
    <xf numFmtId="0" fontId="73" fillId="27" borderId="3" xfId="0" applyNumberFormat="1" applyFont="1" applyFill="1" applyBorder="1" applyAlignment="1" applyProtection="1">
      <alignment horizontal="center" wrapText="1"/>
    </xf>
    <xf numFmtId="0" fontId="74" fillId="25" borderId="22" xfId="0" applyNumberFormat="1" applyFont="1" applyFill="1" applyBorder="1" applyAlignment="1" applyProtection="1">
      <alignment horizontal="left"/>
    </xf>
    <xf numFmtId="0" fontId="73" fillId="25" borderId="3" xfId="0" applyNumberFormat="1" applyFont="1" applyFill="1" applyBorder="1" applyAlignment="1" applyProtection="1">
      <alignment horizontal="center"/>
    </xf>
    <xf numFmtId="0" fontId="1" fillId="23" borderId="3" xfId="0" applyFont="1" applyFill="1" applyBorder="1" applyProtection="1"/>
    <xf numFmtId="0" fontId="74" fillId="25" borderId="37" xfId="0" applyNumberFormat="1" applyFont="1" applyFill="1" applyBorder="1" applyAlignment="1" applyProtection="1">
      <alignment horizontal="left"/>
    </xf>
    <xf numFmtId="0" fontId="73" fillId="27" borderId="0" xfId="0" applyNumberFormat="1" applyFont="1" applyFill="1" applyBorder="1" applyAlignment="1" applyProtection="1">
      <alignment horizontal="right"/>
    </xf>
    <xf numFmtId="0" fontId="74" fillId="25" borderId="0" xfId="0" applyNumberFormat="1" applyFont="1" applyFill="1" applyBorder="1" applyAlignment="1" applyProtection="1">
      <alignment horizontal="left"/>
    </xf>
    <xf numFmtId="0" fontId="74" fillId="25" borderId="3" xfId="0" applyNumberFormat="1" applyFont="1" applyFill="1" applyBorder="1" applyAlignment="1" applyProtection="1">
      <alignment horizontal="left"/>
    </xf>
    <xf numFmtId="0" fontId="73" fillId="23" borderId="3" xfId="0" applyNumberFormat="1" applyFont="1" applyFill="1" applyBorder="1" applyAlignment="1" applyProtection="1">
      <alignment horizontal="left"/>
    </xf>
    <xf numFmtId="0" fontId="73" fillId="25" borderId="3" xfId="0" applyNumberFormat="1" applyFont="1" applyFill="1" applyBorder="1" applyAlignment="1" applyProtection="1">
      <alignment horizontal="left"/>
    </xf>
    <xf numFmtId="168" fontId="73" fillId="0" borderId="3" xfId="0" applyNumberFormat="1" applyFont="1" applyFill="1" applyBorder="1" applyAlignment="1" applyProtection="1">
      <alignment horizontal="right"/>
      <protection locked="0"/>
    </xf>
    <xf numFmtId="0" fontId="73" fillId="25" borderId="3" xfId="0" applyNumberFormat="1" applyFont="1" applyFill="1" applyBorder="1" applyAlignment="1" applyProtection="1">
      <alignment horizontal="left" wrapText="1"/>
    </xf>
    <xf numFmtId="2" fontId="73" fillId="30" borderId="3" xfId="55" applyNumberFormat="1" applyFont="1" applyFill="1" applyBorder="1" applyAlignment="1" applyProtection="1">
      <alignment horizontal="right"/>
    </xf>
    <xf numFmtId="0" fontId="73" fillId="25" borderId="0" xfId="0" applyNumberFormat="1" applyFont="1" applyFill="1" applyAlignment="1" applyProtection="1">
      <alignment horizontal="left"/>
    </xf>
    <xf numFmtId="2" fontId="73" fillId="27" borderId="0" xfId="0" applyNumberFormat="1" applyFont="1" applyFill="1" applyAlignment="1" applyProtection="1">
      <alignment horizontal="right"/>
    </xf>
    <xf numFmtId="2" fontId="73" fillId="27" borderId="38" xfId="0" applyNumberFormat="1" applyFont="1" applyFill="1" applyBorder="1" applyAlignment="1" applyProtection="1">
      <alignment horizontal="right"/>
    </xf>
    <xf numFmtId="168" fontId="73" fillId="0" borderId="3" xfId="55" applyNumberFormat="1" applyFont="1" applyFill="1" applyBorder="1" applyAlignment="1" applyProtection="1">
      <alignment horizontal="right"/>
      <protection locked="0"/>
    </xf>
    <xf numFmtId="0" fontId="73" fillId="25" borderId="0" xfId="0" applyNumberFormat="1" applyFont="1" applyFill="1" applyAlignment="1" applyProtection="1">
      <alignment horizontal="left" wrapText="1"/>
    </xf>
    <xf numFmtId="0" fontId="74" fillId="23" borderId="3" xfId="0" applyNumberFormat="1" applyFont="1" applyFill="1" applyBorder="1" applyAlignment="1" applyProtection="1">
      <alignment horizontal="left" wrapText="1"/>
    </xf>
    <xf numFmtId="0" fontId="74" fillId="25" borderId="36" xfId="0" applyNumberFormat="1" applyFont="1" applyFill="1" applyBorder="1" applyAlignment="1" applyProtection="1">
      <alignment horizontal="left" wrapText="1"/>
    </xf>
    <xf numFmtId="0" fontId="73" fillId="27" borderId="3" xfId="0" applyNumberFormat="1" applyFont="1" applyFill="1" applyBorder="1" applyProtection="1"/>
    <xf numFmtId="0" fontId="73" fillId="0" borderId="3" xfId="0" applyNumberFormat="1" applyFont="1" applyFill="1" applyBorder="1" applyProtection="1">
      <protection locked="0"/>
    </xf>
    <xf numFmtId="0" fontId="73" fillId="25" borderId="0" xfId="0" applyNumberFormat="1" applyFont="1" applyFill="1" applyBorder="1" applyAlignment="1" applyProtection="1">
      <alignment horizontal="left" wrapText="1"/>
    </xf>
    <xf numFmtId="0" fontId="74" fillId="23" borderId="3" xfId="0" applyNumberFormat="1" applyFont="1" applyFill="1" applyBorder="1" applyAlignment="1" applyProtection="1">
      <alignment horizontal="left"/>
    </xf>
    <xf numFmtId="0" fontId="74" fillId="25" borderId="3" xfId="0" applyNumberFormat="1" applyFont="1" applyFill="1" applyBorder="1" applyAlignment="1" applyProtection="1">
      <alignment horizontal="left" wrapText="1"/>
    </xf>
    <xf numFmtId="0" fontId="74" fillId="25" borderId="0" xfId="0" applyNumberFormat="1" applyFont="1" applyFill="1" applyBorder="1" applyAlignment="1" applyProtection="1">
      <alignment horizontal="left" wrapText="1"/>
    </xf>
    <xf numFmtId="2" fontId="73" fillId="27" borderId="0" xfId="0" applyNumberFormat="1" applyFont="1" applyFill="1" applyBorder="1" applyAlignment="1" applyProtection="1">
      <alignment horizontal="right"/>
    </xf>
    <xf numFmtId="2" fontId="73" fillId="33" borderId="3" xfId="0" applyNumberFormat="1" applyFont="1" applyFill="1" applyBorder="1" applyAlignment="1" applyProtection="1">
      <alignment horizontal="right"/>
    </xf>
    <xf numFmtId="168" fontId="73" fillId="34" borderId="3" xfId="0" applyNumberFormat="1" applyFont="1" applyFill="1" applyBorder="1" applyAlignment="1" applyProtection="1">
      <alignment horizontal="right"/>
      <protection locked="0"/>
    </xf>
    <xf numFmtId="0" fontId="73" fillId="25" borderId="22" xfId="0" applyNumberFormat="1" applyFont="1" applyFill="1" applyBorder="1" applyAlignment="1" applyProtection="1">
      <alignment horizontal="left"/>
    </xf>
    <xf numFmtId="0" fontId="73" fillId="25" borderId="22" xfId="0" applyNumberFormat="1" applyFont="1" applyFill="1" applyBorder="1" applyAlignment="1" applyProtection="1">
      <alignment horizontal="left" wrapText="1"/>
    </xf>
    <xf numFmtId="0" fontId="74" fillId="25" borderId="36" xfId="0" applyNumberFormat="1" applyFont="1" applyFill="1" applyBorder="1" applyAlignment="1" applyProtection="1">
      <alignment horizontal="left"/>
    </xf>
    <xf numFmtId="0" fontId="73" fillId="23" borderId="22" xfId="0" applyNumberFormat="1" applyFont="1" applyFill="1" applyBorder="1" applyAlignment="1" applyProtection="1">
      <alignment horizontal="left"/>
    </xf>
    <xf numFmtId="168" fontId="73" fillId="23" borderId="3" xfId="0" applyNumberFormat="1" applyFont="1" applyFill="1" applyBorder="1" applyAlignment="1" applyProtection="1">
      <alignment horizontal="right"/>
    </xf>
    <xf numFmtId="0" fontId="73" fillId="27" borderId="0" xfId="0" applyNumberFormat="1" applyFont="1" applyFill="1" applyAlignment="1" applyProtection="1">
      <alignment horizontal="right"/>
    </xf>
    <xf numFmtId="0" fontId="73" fillId="23" borderId="0" xfId="0" applyFont="1" applyFill="1" applyAlignment="1" applyProtection="1">
      <alignment horizontal="right"/>
    </xf>
    <xf numFmtId="0" fontId="73" fillId="0" borderId="0" xfId="0" applyFont="1" applyProtection="1"/>
    <xf numFmtId="0" fontId="68" fillId="37" borderId="0" xfId="0" applyFont="1" applyFill="1" applyProtection="1"/>
    <xf numFmtId="0" fontId="68" fillId="0" borderId="0" xfId="0" applyFont="1"/>
    <xf numFmtId="0" fontId="75" fillId="37" borderId="0" xfId="0" applyFont="1" applyFill="1" applyBorder="1" applyProtection="1"/>
    <xf numFmtId="0" fontId="65" fillId="37" borderId="0" xfId="59" applyNumberFormat="1" applyFont="1" applyFill="1" applyBorder="1" applyAlignment="1" applyProtection="1">
      <alignment horizontal="center" wrapText="1"/>
    </xf>
    <xf numFmtId="0" fontId="63" fillId="37" borderId="0" xfId="59" applyNumberFormat="1" applyFont="1" applyFill="1" applyBorder="1" applyAlignment="1" applyProtection="1">
      <alignment horizontal="center" wrapText="1"/>
    </xf>
    <xf numFmtId="0" fontId="75" fillId="37" borderId="0" xfId="0" applyFont="1" applyFill="1" applyProtection="1"/>
    <xf numFmtId="0" fontId="68" fillId="37" borderId="0" xfId="0" applyFont="1" applyFill="1" applyAlignment="1" applyProtection="1">
      <alignment horizontal="center" vertical="center"/>
    </xf>
    <xf numFmtId="0" fontId="76" fillId="37" borderId="0" xfId="0" applyFont="1" applyFill="1" applyProtection="1"/>
    <xf numFmtId="37" fontId="76" fillId="37" borderId="22" xfId="0" applyNumberFormat="1" applyFont="1" applyFill="1" applyBorder="1" applyProtection="1"/>
    <xf numFmtId="0" fontId="76" fillId="37" borderId="34" xfId="0" applyFont="1" applyFill="1" applyBorder="1" applyProtection="1"/>
    <xf numFmtId="0" fontId="76" fillId="37" borderId="33" xfId="0" applyFont="1" applyFill="1" applyBorder="1" applyProtection="1"/>
    <xf numFmtId="0" fontId="76" fillId="37" borderId="3" xfId="0" applyFont="1" applyFill="1" applyBorder="1" applyProtection="1"/>
    <xf numFmtId="0" fontId="65" fillId="37" borderId="0" xfId="0" applyFont="1" applyFill="1" applyProtection="1"/>
    <xf numFmtId="0" fontId="63" fillId="37" borderId="3" xfId="0" applyFont="1" applyFill="1" applyBorder="1" applyProtection="1"/>
    <xf numFmtId="0" fontId="68" fillId="37" borderId="3" xfId="0" applyFont="1" applyFill="1" applyBorder="1" applyProtection="1"/>
    <xf numFmtId="0" fontId="77" fillId="38" borderId="3" xfId="0" applyFont="1" applyFill="1" applyBorder="1" applyProtection="1"/>
    <xf numFmtId="0" fontId="1" fillId="0" borderId="3" xfId="0" applyFont="1" applyBorder="1" applyProtection="1">
      <protection locked="0"/>
    </xf>
    <xf numFmtId="172" fontId="1" fillId="0" borderId="3" xfId="54" applyNumberFormat="1" applyFont="1" applyBorder="1" applyAlignment="1" applyProtection="1">
      <alignment horizontal="right"/>
      <protection locked="0"/>
    </xf>
    <xf numFmtId="172" fontId="68" fillId="0" borderId="3" xfId="54" applyNumberFormat="1" applyFont="1" applyBorder="1" applyAlignment="1" applyProtection="1">
      <alignment horizontal="right"/>
      <protection locked="0"/>
    </xf>
    <xf numFmtId="0" fontId="68" fillId="36" borderId="3" xfId="0" applyFont="1" applyFill="1" applyBorder="1" applyProtection="1"/>
    <xf numFmtId="0" fontId="68" fillId="37" borderId="0" xfId="0" applyFont="1" applyFill="1"/>
    <xf numFmtId="0" fontId="77" fillId="38" borderId="28" xfId="0" applyFont="1" applyFill="1" applyBorder="1" applyProtection="1"/>
    <xf numFmtId="0" fontId="1" fillId="0" borderId="28" xfId="0" applyFont="1" applyBorder="1" applyProtection="1">
      <protection locked="0"/>
    </xf>
    <xf numFmtId="0" fontId="78" fillId="37" borderId="0" xfId="0" applyFont="1" applyFill="1" applyProtection="1"/>
    <xf numFmtId="0" fontId="68" fillId="37" borderId="30" xfId="0" applyFont="1" applyFill="1" applyBorder="1" applyProtection="1"/>
    <xf numFmtId="0" fontId="68" fillId="37" borderId="37" xfId="0" applyFont="1" applyFill="1" applyBorder="1" applyProtection="1"/>
    <xf numFmtId="0" fontId="68" fillId="37" borderId="28" xfId="0" applyFont="1" applyFill="1" applyBorder="1" applyProtection="1"/>
    <xf numFmtId="172" fontId="68" fillId="37" borderId="29" xfId="0" applyNumberFormat="1" applyFont="1" applyFill="1" applyBorder="1" applyProtection="1"/>
    <xf numFmtId="0" fontId="68" fillId="39" borderId="22" xfId="0" applyFont="1" applyFill="1" applyBorder="1" applyProtection="1"/>
    <xf numFmtId="0" fontId="68" fillId="39" borderId="34" xfId="0" applyFont="1" applyFill="1" applyBorder="1"/>
    <xf numFmtId="0" fontId="68" fillId="39" borderId="34" xfId="0" applyFont="1" applyFill="1" applyBorder="1" applyProtection="1"/>
    <xf numFmtId="0" fontId="68" fillId="39" borderId="33" xfId="0" applyFont="1" applyFill="1" applyBorder="1"/>
    <xf numFmtId="0" fontId="63" fillId="37" borderId="25" xfId="0" applyFont="1" applyFill="1" applyBorder="1" applyProtection="1"/>
    <xf numFmtId="0" fontId="68" fillId="37" borderId="25" xfId="0" applyFont="1" applyFill="1" applyBorder="1" applyProtection="1"/>
    <xf numFmtId="0" fontId="1" fillId="0" borderId="25" xfId="0" applyFont="1" applyBorder="1" applyProtection="1">
      <protection locked="0"/>
    </xf>
    <xf numFmtId="172" fontId="68" fillId="37" borderId="33" xfId="0" applyNumberFormat="1" applyFont="1" applyFill="1" applyBorder="1" applyProtection="1"/>
    <xf numFmtId="165" fontId="68" fillId="37" borderId="28" xfId="28" applyNumberFormat="1" applyFont="1" applyFill="1" applyBorder="1" applyProtection="1"/>
    <xf numFmtId="165" fontId="68" fillId="37" borderId="3" xfId="28" applyNumberFormat="1" applyFont="1" applyFill="1" applyBorder="1" applyProtection="1"/>
    <xf numFmtId="0" fontId="70" fillId="23" borderId="39" xfId="52" applyFill="1" applyBorder="1" applyAlignment="1" applyProtection="1"/>
    <xf numFmtId="0" fontId="70" fillId="23" borderId="40" xfId="52" applyFill="1" applyBorder="1" applyAlignment="1" applyProtection="1"/>
    <xf numFmtId="0" fontId="70" fillId="23" borderId="40" xfId="52" applyFill="1" applyBorder="1" applyAlignment="1" applyProtection="1">
      <alignment wrapText="1"/>
    </xf>
    <xf numFmtId="0" fontId="70" fillId="23" borderId="39" xfId="52" applyFill="1" applyBorder="1" applyAlignment="1" applyProtection="1">
      <alignment horizontal="left"/>
    </xf>
    <xf numFmtId="0" fontId="70" fillId="23" borderId="40" xfId="52" applyFill="1" applyBorder="1" applyAlignment="1" applyProtection="1">
      <alignment horizontal="left"/>
    </xf>
    <xf numFmtId="0" fontId="44" fillId="24" borderId="3" xfId="0" applyFont="1" applyFill="1" applyBorder="1" applyProtection="1">
      <protection locked="0"/>
    </xf>
    <xf numFmtId="0" fontId="44" fillId="24" borderId="3" xfId="0" applyFont="1" applyFill="1" applyBorder="1" applyProtection="1">
      <protection locked="0"/>
    </xf>
    <xf numFmtId="37" fontId="8" fillId="23" borderId="43" xfId="0" applyNumberFormat="1" applyFont="1" applyFill="1" applyBorder="1" applyAlignment="1" applyProtection="1">
      <alignment wrapText="1"/>
    </xf>
    <xf numFmtId="0" fontId="0" fillId="23" borderId="44" xfId="0" applyFill="1" applyBorder="1" applyAlignment="1" applyProtection="1">
      <alignment wrapText="1"/>
    </xf>
    <xf numFmtId="0" fontId="0" fillId="23" borderId="17" xfId="0" applyFill="1" applyBorder="1" applyAlignment="1" applyProtection="1">
      <alignment wrapText="1"/>
    </xf>
    <xf numFmtId="37" fontId="9" fillId="23" borderId="22" xfId="0" applyNumberFormat="1" applyFont="1" applyFill="1" applyBorder="1" applyAlignment="1" applyProtection="1">
      <alignment wrapText="1"/>
    </xf>
    <xf numFmtId="0" fontId="9" fillId="23" borderId="34" xfId="0" applyFont="1" applyFill="1" applyBorder="1" applyAlignment="1" applyProtection="1">
      <alignment wrapText="1"/>
    </xf>
    <xf numFmtId="0" fontId="9" fillId="23" borderId="33" xfId="0" applyFont="1" applyFill="1" applyBorder="1" applyAlignment="1" applyProtection="1">
      <alignment wrapText="1"/>
    </xf>
    <xf numFmtId="15" fontId="3" fillId="24" borderId="38" xfId="0" applyNumberFormat="1" applyFont="1" applyFill="1" applyBorder="1" applyAlignment="1" applyProtection="1">
      <protection locked="0"/>
    </xf>
    <xf numFmtId="0" fontId="3" fillId="24" borderId="38" xfId="0" applyFont="1" applyFill="1" applyBorder="1" applyAlignment="1" applyProtection="1">
      <protection locked="0"/>
    </xf>
    <xf numFmtId="37" fontId="1" fillId="23" borderId="13" xfId="28" applyNumberFormat="1" applyFont="1" applyFill="1" applyBorder="1" applyAlignment="1" applyProtection="1">
      <alignment wrapText="1"/>
    </xf>
    <xf numFmtId="0" fontId="0" fillId="0" borderId="45" xfId="0" applyBorder="1" applyAlignment="1">
      <alignment wrapText="1"/>
    </xf>
    <xf numFmtId="0" fontId="0" fillId="0" borderId="46" xfId="0" applyBorder="1" applyAlignment="1">
      <alignment wrapText="1"/>
    </xf>
    <xf numFmtId="0" fontId="0" fillId="0" borderId="47" xfId="0" applyBorder="1" applyAlignment="1">
      <alignment wrapText="1"/>
    </xf>
    <xf numFmtId="37" fontId="0" fillId="23" borderId="43" xfId="28" applyNumberFormat="1" applyFont="1" applyFill="1" applyBorder="1" applyAlignment="1" applyProtection="1">
      <alignment wrapText="1"/>
    </xf>
    <xf numFmtId="0" fontId="0" fillId="0" borderId="44" xfId="0" applyBorder="1" applyAlignment="1">
      <alignment wrapText="1"/>
    </xf>
    <xf numFmtId="0" fontId="0" fillId="0" borderId="17" xfId="0" applyBorder="1" applyAlignment="1">
      <alignment wrapText="1"/>
    </xf>
    <xf numFmtId="37" fontId="1" fillId="23" borderId="43" xfId="28" applyNumberFormat="1" applyFont="1" applyFill="1" applyBorder="1" applyAlignment="1" applyProtection="1">
      <alignment horizontal="center" wrapText="1"/>
    </xf>
    <xf numFmtId="37" fontId="1" fillId="23" borderId="17" xfId="28" applyNumberFormat="1" applyFont="1" applyFill="1" applyBorder="1" applyAlignment="1" applyProtection="1">
      <alignment horizontal="center" wrapText="1"/>
    </xf>
    <xf numFmtId="0" fontId="43" fillId="23" borderId="41" xfId="0" applyFont="1" applyFill="1" applyBorder="1" applyAlignment="1">
      <alignment horizontal="left" vertical="top" wrapText="1"/>
    </xf>
    <xf numFmtId="0" fontId="43" fillId="23" borderId="0" xfId="0" applyFont="1" applyFill="1" applyBorder="1" applyAlignment="1">
      <alignment horizontal="left" vertical="top" wrapText="1"/>
    </xf>
    <xf numFmtId="37" fontId="0" fillId="23" borderId="43" xfId="28" applyNumberFormat="1" applyFont="1" applyFill="1" applyBorder="1" applyAlignment="1" applyProtection="1">
      <alignment horizontal="center" wrapText="1"/>
    </xf>
    <xf numFmtId="37" fontId="0" fillId="23" borderId="17" xfId="28" applyNumberFormat="1" applyFont="1" applyFill="1" applyBorder="1" applyAlignment="1" applyProtection="1">
      <alignment horizontal="center" wrapText="1"/>
    </xf>
    <xf numFmtId="0" fontId="0" fillId="0" borderId="17" xfId="0" applyBorder="1" applyAlignment="1" applyProtection="1">
      <alignment wrapText="1"/>
    </xf>
    <xf numFmtId="37" fontId="8" fillId="23" borderId="43" xfId="28" applyNumberFormat="1" applyFont="1" applyFill="1" applyBorder="1" applyAlignment="1" applyProtection="1"/>
    <xf numFmtId="0" fontId="8" fillId="23" borderId="44" xfId="28" applyNumberFormat="1" applyFont="1" applyFill="1" applyBorder="1" applyAlignment="1" applyProtection="1"/>
    <xf numFmtId="0" fontId="8" fillId="23" borderId="44" xfId="0" applyFont="1" applyFill="1" applyBorder="1" applyAlignment="1"/>
    <xf numFmtId="0" fontId="8" fillId="23" borderId="17" xfId="0" applyFont="1" applyFill="1" applyBorder="1" applyAlignment="1"/>
    <xf numFmtId="37" fontId="1" fillId="23" borderId="43" xfId="28" applyNumberFormat="1" applyFont="1" applyFill="1" applyBorder="1" applyAlignment="1" applyProtection="1">
      <alignment horizontal="left" wrapText="1"/>
    </xf>
    <xf numFmtId="37" fontId="1" fillId="23" borderId="44" xfId="28" applyNumberFormat="1" applyFont="1" applyFill="1" applyBorder="1" applyAlignment="1" applyProtection="1">
      <alignment horizontal="left" wrapText="1"/>
    </xf>
    <xf numFmtId="37" fontId="1" fillId="23" borderId="17" xfId="28" applyNumberFormat="1" applyFont="1" applyFill="1" applyBorder="1" applyAlignment="1" applyProtection="1">
      <alignment horizontal="left" wrapText="1"/>
    </xf>
    <xf numFmtId="172" fontId="14" fillId="23" borderId="0" xfId="29" applyNumberFormat="1" applyFont="1" applyFill="1" applyAlignment="1" applyProtection="1">
      <alignment horizontal="center"/>
    </xf>
    <xf numFmtId="37" fontId="0" fillId="23" borderId="43" xfId="28" applyNumberFormat="1" applyFont="1" applyFill="1" applyBorder="1" applyAlignment="1" applyProtection="1">
      <alignment horizontal="left"/>
    </xf>
    <xf numFmtId="0" fontId="0" fillId="23" borderId="44" xfId="28" applyNumberFormat="1" applyFont="1" applyFill="1" applyBorder="1" applyAlignment="1" applyProtection="1">
      <alignment horizontal="left"/>
    </xf>
    <xf numFmtId="0" fontId="0" fillId="23" borderId="17" xfId="28" applyNumberFormat="1" applyFont="1" applyFill="1" applyBorder="1" applyAlignment="1" applyProtection="1">
      <alignment horizontal="left"/>
    </xf>
    <xf numFmtId="37" fontId="0" fillId="23" borderId="43" xfId="28" applyNumberFormat="1" applyFont="1" applyFill="1" applyBorder="1" applyAlignment="1" applyProtection="1"/>
    <xf numFmtId="0" fontId="0" fillId="23" borderId="44" xfId="28" applyNumberFormat="1" applyFont="1" applyFill="1" applyBorder="1" applyAlignment="1" applyProtection="1"/>
    <xf numFmtId="0" fontId="0" fillId="0" borderId="44" xfId="0" applyBorder="1" applyAlignment="1" applyProtection="1"/>
    <xf numFmtId="0" fontId="0" fillId="0" borderId="17" xfId="0" applyBorder="1" applyAlignment="1" applyProtection="1"/>
    <xf numFmtId="37" fontId="0" fillId="23" borderId="43" xfId="28" applyNumberFormat="1" applyFont="1" applyFill="1" applyBorder="1" applyAlignment="1" applyProtection="1">
      <alignment horizontal="center"/>
    </xf>
    <xf numFmtId="37" fontId="0" fillId="23" borderId="44" xfId="28" applyNumberFormat="1" applyFont="1" applyFill="1" applyBorder="1" applyAlignment="1" applyProtection="1">
      <alignment horizontal="center"/>
    </xf>
    <xf numFmtId="37" fontId="0" fillId="23" borderId="17" xfId="28" applyNumberFormat="1" applyFont="1" applyFill="1" applyBorder="1" applyAlignment="1" applyProtection="1">
      <alignment horizontal="center"/>
    </xf>
    <xf numFmtId="0" fontId="43" fillId="23" borderId="0" xfId="0" applyFont="1" applyFill="1" applyAlignment="1">
      <alignment horizontal="left"/>
    </xf>
    <xf numFmtId="166" fontId="0" fillId="0" borderId="0" xfId="0" applyNumberFormat="1" applyFill="1" applyBorder="1" applyAlignment="1">
      <alignment horizontal="center"/>
    </xf>
    <xf numFmtId="168" fontId="43" fillId="23" borderId="30" xfId="0" applyNumberFormat="1" applyFont="1" applyFill="1" applyBorder="1" applyAlignment="1" applyProtection="1">
      <alignment horizontal="center" vertical="center"/>
      <protection hidden="1"/>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36" xfId="0" applyFont="1" applyBorder="1" applyAlignment="1">
      <alignment horizontal="center" vertical="center"/>
    </xf>
    <xf numFmtId="0" fontId="44" fillId="0" borderId="38" xfId="0" applyFont="1" applyBorder="1" applyAlignment="1">
      <alignment horizontal="center" vertical="center"/>
    </xf>
    <xf numFmtId="0" fontId="44" fillId="0" borderId="48" xfId="0" applyFont="1" applyBorder="1" applyAlignment="1">
      <alignment horizontal="center" vertical="center"/>
    </xf>
    <xf numFmtId="168" fontId="43" fillId="23" borderId="22" xfId="0" applyNumberFormat="1" applyFont="1" applyFill="1" applyBorder="1" applyAlignment="1" applyProtection="1">
      <alignment wrapText="1"/>
    </xf>
    <xf numFmtId="0" fontId="44" fillId="0" borderId="34" xfId="0" applyFont="1" applyBorder="1" applyAlignment="1">
      <alignment wrapText="1"/>
    </xf>
    <xf numFmtId="0" fontId="44" fillId="0" borderId="33" xfId="0" applyFont="1" applyBorder="1" applyAlignment="1">
      <alignment wrapText="1"/>
    </xf>
    <xf numFmtId="37" fontId="8" fillId="23" borderId="43" xfId="0" applyNumberFormat="1" applyFont="1" applyFill="1" applyBorder="1" applyAlignment="1" applyProtection="1">
      <protection hidden="1"/>
    </xf>
    <xf numFmtId="0" fontId="8" fillId="0" borderId="44" xfId="0" applyNumberFormat="1" applyFont="1" applyBorder="1" applyAlignment="1"/>
    <xf numFmtId="0" fontId="0" fillId="0" borderId="17" xfId="0" applyBorder="1" applyAlignment="1"/>
    <xf numFmtId="0" fontId="43" fillId="23" borderId="3" xfId="0" applyFont="1" applyFill="1" applyBorder="1" applyAlignment="1" applyProtection="1">
      <alignment wrapText="1"/>
    </xf>
    <xf numFmtId="0" fontId="44" fillId="0" borderId="3" xfId="0" applyFont="1" applyBorder="1" applyAlignment="1">
      <alignment wrapText="1"/>
    </xf>
    <xf numFmtId="0" fontId="43" fillId="23" borderId="3" xfId="0" applyFont="1" applyFill="1" applyBorder="1" applyAlignment="1" applyProtection="1">
      <alignment horizontal="center" vertical="center"/>
      <protection hidden="1"/>
    </xf>
    <xf numFmtId="0" fontId="44" fillId="0" borderId="3" xfId="0" applyFont="1" applyBorder="1" applyAlignment="1">
      <alignment horizontal="center" vertical="center"/>
    </xf>
    <xf numFmtId="0" fontId="44" fillId="0" borderId="3" xfId="0" applyFont="1" applyBorder="1" applyAlignment="1"/>
    <xf numFmtId="37" fontId="8" fillId="23" borderId="43" xfId="0" applyNumberFormat="1" applyFont="1" applyFill="1" applyBorder="1" applyAlignment="1" applyProtection="1">
      <alignment wrapText="1"/>
      <protection hidden="1"/>
    </xf>
    <xf numFmtId="0" fontId="8" fillId="0" borderId="44" xfId="0" applyFont="1" applyBorder="1" applyAlignment="1"/>
    <xf numFmtId="0" fontId="8" fillId="0" borderId="17" xfId="0" applyFont="1" applyBorder="1" applyAlignment="1"/>
    <xf numFmtId="2" fontId="0" fillId="23" borderId="43" xfId="54" applyNumberFormat="1" applyFont="1" applyFill="1" applyBorder="1" applyAlignment="1" applyProtection="1">
      <alignment horizontal="center" wrapText="1"/>
    </xf>
    <xf numFmtId="2" fontId="0" fillId="23" borderId="44" xfId="54" applyNumberFormat="1" applyFont="1" applyFill="1" applyBorder="1" applyAlignment="1" applyProtection="1">
      <alignment horizontal="center" wrapText="1"/>
    </xf>
    <xf numFmtId="2" fontId="0" fillId="23" borderId="17" xfId="54" applyNumberFormat="1" applyFont="1" applyFill="1" applyBorder="1" applyAlignment="1" applyProtection="1">
      <alignment horizontal="center" wrapText="1"/>
    </xf>
    <xf numFmtId="0" fontId="73" fillId="27" borderId="3" xfId="0" applyNumberFormat="1" applyFont="1" applyFill="1" applyBorder="1" applyAlignment="1" applyProtection="1">
      <alignment horizontal="center" wrapText="1"/>
    </xf>
    <xf numFmtId="0" fontId="73" fillId="25" borderId="22" xfId="0" applyNumberFormat="1" applyFont="1" applyFill="1" applyBorder="1" applyAlignment="1" applyProtection="1">
      <alignment horizontal="center" wrapText="1"/>
    </xf>
    <xf numFmtId="0" fontId="73" fillId="25" borderId="33" xfId="0" applyNumberFormat="1" applyFont="1" applyFill="1" applyBorder="1" applyAlignment="1" applyProtection="1">
      <alignment horizontal="center" wrapText="1"/>
    </xf>
    <xf numFmtId="0" fontId="73" fillId="25" borderId="3" xfId="0" applyNumberFormat="1" applyFont="1" applyFill="1" applyBorder="1" applyAlignment="1" applyProtection="1">
      <alignment horizontal="left" vertical="center" wrapText="1"/>
    </xf>
    <xf numFmtId="0" fontId="73" fillId="0" borderId="3" xfId="0" applyFont="1" applyBorder="1" applyAlignment="1">
      <alignment horizontal="left" vertical="center" wrapText="1"/>
    </xf>
    <xf numFmtId="0" fontId="73" fillId="27" borderId="22" xfId="0" applyNumberFormat="1" applyFont="1" applyFill="1" applyBorder="1" applyAlignment="1" applyProtection="1">
      <alignment horizontal="center" wrapText="1"/>
    </xf>
    <xf numFmtId="0" fontId="73" fillId="27" borderId="33" xfId="0" applyNumberFormat="1" applyFont="1" applyFill="1" applyBorder="1" applyAlignment="1" applyProtection="1">
      <alignment horizontal="center" wrapText="1"/>
    </xf>
    <xf numFmtId="0" fontId="73" fillId="25" borderId="3" xfId="0" applyNumberFormat="1" applyFont="1" applyFill="1" applyBorder="1" applyAlignment="1" applyProtection="1">
      <alignment horizontal="center" wrapText="1"/>
    </xf>
    <xf numFmtId="37" fontId="0" fillId="23" borderId="43" xfId="0" applyNumberFormat="1" applyFill="1" applyBorder="1" applyAlignment="1" applyProtection="1">
      <alignment wrapText="1"/>
      <protection hidden="1"/>
    </xf>
  </cellXfs>
  <cellStyles count="6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4"/>
    <cellStyle name="Comma 3" xfId="56"/>
    <cellStyle name="Comma_13 Conversion and New Ministry Forms" xfId="29"/>
    <cellStyle name="Comma_EstS6803-04" xfId="30"/>
    <cellStyle name="CP" xfId="31"/>
    <cellStyle name="CP2" xfId="32"/>
    <cellStyle name="Explanatory Text" xfId="33" builtinId="53" customBuiltin="1"/>
    <cellStyle name="Good" xfId="34" builtinId="26" customBuiltin="1"/>
    <cellStyle name="Heading" xfId="35"/>
    <cellStyle name="Heading 1" xfId="36" builtinId="16" customBuiltin="1"/>
    <cellStyle name="Heading 2" xfId="37" builtinId="17" customBuiltin="1"/>
    <cellStyle name="Heading 3" xfId="38" builtinId="18" customBuiltin="1"/>
    <cellStyle name="Heading 4" xfId="39" builtinId="19" customBuiltin="1"/>
    <cellStyle name="Hyperlink" xfId="52" builtinId="8"/>
    <cellStyle name="Input" xfId="40" builtinId="20" customBuiltin="1"/>
    <cellStyle name="Input 2" xfId="55"/>
    <cellStyle name="Input 3" xfId="57"/>
    <cellStyle name="Left" xfId="41"/>
    <cellStyle name="Left 2" xfId="53"/>
    <cellStyle name="Linked Cell" xfId="42" builtinId="24" customBuiltin="1"/>
    <cellStyle name="Min" xfId="43"/>
    <cellStyle name="Neutral" xfId="44" builtinId="28" customBuiltin="1"/>
    <cellStyle name="Normal" xfId="0" builtinId="0"/>
    <cellStyle name="Normal 2" xfId="58"/>
    <cellStyle name="Normal 3" xfId="59"/>
    <cellStyle name="Normal 3 2" xfId="60"/>
    <cellStyle name="Note" xfId="45" builtinId="10" customBuiltin="1"/>
    <cellStyle name="Note 2" xfId="62"/>
    <cellStyle name="Output" xfId="46" builtinId="21" customBuiltin="1"/>
    <cellStyle name="Right" xfId="47"/>
    <cellStyle name="Right 2" xfId="61"/>
    <cellStyle name="Sub heading" xfId="48"/>
    <cellStyle name="Title" xfId="49" builtinId="15" customBuiltin="1"/>
    <cellStyle name="Total" xfId="50" builtinId="25" customBuiltin="1"/>
    <cellStyle name="Warning Text" xfId="51" builtinId="11" customBuiltin="1"/>
  </cellStyles>
  <dxfs count="1">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orary\emp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123"/>
  <sheetViews>
    <sheetView tabSelected="1" view="pageLayout" zoomScale="85" zoomScaleNormal="75" zoomScalePageLayoutView="85" workbookViewId="0">
      <selection activeCell="I3" sqref="I3"/>
    </sheetView>
  </sheetViews>
  <sheetFormatPr defaultColWidth="0" defaultRowHeight="12.75" zeroHeight="1" x14ac:dyDescent="0.2"/>
  <cols>
    <col min="1" max="1" width="5.85546875" style="153" customWidth="1"/>
    <col min="2" max="2" width="5.140625" style="153" customWidth="1"/>
    <col min="3" max="10" width="9.140625" style="153" customWidth="1"/>
    <col min="11" max="11" width="19.5703125" style="153" customWidth="1"/>
    <col min="12" max="12" width="2.7109375" style="82" customWidth="1"/>
    <col min="13" max="16384" width="0" style="82" hidden="1"/>
  </cols>
  <sheetData>
    <row r="1" spans="1:256" s="1" customFormat="1" ht="13.5" thickBot="1" x14ac:dyDescent="0.25"/>
    <row r="2" spans="1:256" s="1" customFormat="1" ht="29.25" customHeight="1" thickBot="1" x14ac:dyDescent="0.25">
      <c r="A2" s="629" t="s">
        <v>409</v>
      </c>
      <c r="G2" s="629" t="s">
        <v>429</v>
      </c>
      <c r="H2" s="7"/>
      <c r="I2" s="808" t="str">
        <f>IF(I3=0,"",VLOOKUP(I3,M3:N8,2))</f>
        <v/>
      </c>
      <c r="J2" s="809"/>
      <c r="K2" s="810"/>
    </row>
    <row r="3" spans="1:256" s="1" customFormat="1" ht="16.5" thickBot="1" x14ac:dyDescent="0.3">
      <c r="D3" s="630"/>
      <c r="G3" s="629" t="s">
        <v>0</v>
      </c>
      <c r="H3" s="7"/>
      <c r="I3" s="154"/>
      <c r="J3" s="7"/>
      <c r="K3" s="7"/>
      <c r="M3" s="1">
        <v>800041</v>
      </c>
      <c r="N3" s="1" t="s">
        <v>598</v>
      </c>
    </row>
    <row r="4" spans="1:256" s="1" customFormat="1" ht="22.5" customHeight="1" thickTop="1" x14ac:dyDescent="0.2">
      <c r="M4" s="1">
        <v>800121</v>
      </c>
      <c r="N4" s="1" t="s">
        <v>677</v>
      </c>
    </row>
    <row r="5" spans="1:256" s="1" customFormat="1" ht="20.25" customHeight="1" thickBot="1" x14ac:dyDescent="0.25">
      <c r="M5" s="1">
        <v>800201</v>
      </c>
      <c r="N5" s="1" t="s">
        <v>425</v>
      </c>
    </row>
    <row r="6" spans="1:256" s="1" customFormat="1" ht="34.5" thickBot="1" x14ac:dyDescent="0.55000000000000004">
      <c r="A6" s="631" t="s">
        <v>725</v>
      </c>
      <c r="B6" s="632"/>
      <c r="C6" s="632"/>
      <c r="D6" s="633"/>
      <c r="E6" s="634"/>
      <c r="F6" s="634"/>
      <c r="G6" s="634"/>
      <c r="H6" s="634"/>
      <c r="I6" s="634"/>
      <c r="J6" s="635"/>
      <c r="K6" s="632"/>
      <c r="M6" s="1">
        <v>800391</v>
      </c>
      <c r="N6" s="1" t="s">
        <v>426</v>
      </c>
    </row>
    <row r="7" spans="1:256" s="1" customFormat="1" x14ac:dyDescent="0.2">
      <c r="M7" s="1">
        <v>800471</v>
      </c>
      <c r="N7" s="1" t="s">
        <v>416</v>
      </c>
    </row>
    <row r="8" spans="1:256" s="1" customFormat="1" x14ac:dyDescent="0.2">
      <c r="M8" s="1">
        <v>800551</v>
      </c>
      <c r="N8" s="1" t="s">
        <v>428</v>
      </c>
    </row>
    <row r="9" spans="1:256" s="1" customFormat="1" x14ac:dyDescent="0.2"/>
    <row r="10" spans="1:256" s="1" customFormat="1" ht="23.25" x14ac:dyDescent="0.35">
      <c r="A10" s="636" t="s">
        <v>680</v>
      </c>
      <c r="B10" s="636"/>
      <c r="C10" s="636"/>
      <c r="D10" s="636"/>
      <c r="E10" s="636"/>
      <c r="F10" s="636"/>
      <c r="G10" s="636"/>
      <c r="H10" s="636"/>
      <c r="I10" s="636"/>
      <c r="J10" s="636"/>
      <c r="K10" s="636"/>
    </row>
    <row r="11" spans="1:256" s="1" customFormat="1" x14ac:dyDescent="0.2">
      <c r="A11" s="5"/>
      <c r="B11" s="5"/>
      <c r="C11" s="5"/>
      <c r="D11" s="5"/>
      <c r="E11" s="5"/>
      <c r="F11" s="5"/>
      <c r="G11" s="5"/>
      <c r="H11" s="5"/>
      <c r="I11" s="5"/>
      <c r="J11" s="5"/>
      <c r="K11" s="5"/>
    </row>
    <row r="12" spans="1:256" s="641" customFormat="1" ht="15" x14ac:dyDescent="0.2">
      <c r="A12" s="640"/>
      <c r="B12" s="647" t="s">
        <v>681</v>
      </c>
      <c r="C12" s="258"/>
      <c r="D12" s="258"/>
      <c r="E12" s="258"/>
      <c r="F12" s="258"/>
      <c r="G12" s="258"/>
      <c r="H12" s="258"/>
      <c r="I12" s="258"/>
      <c r="J12" s="258"/>
      <c r="K12" s="258"/>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41" customFormat="1" ht="15" x14ac:dyDescent="0.2">
      <c r="A13" s="640"/>
      <c r="B13" s="647"/>
      <c r="C13" s="258"/>
      <c r="D13" s="258"/>
      <c r="E13" s="258"/>
      <c r="F13" s="258"/>
      <c r="G13" s="258"/>
      <c r="H13" s="258"/>
      <c r="I13" s="258"/>
      <c r="J13" s="258"/>
      <c r="K13" s="258"/>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41" customFormat="1" ht="15.75" x14ac:dyDescent="0.25">
      <c r="A14" s="637"/>
      <c r="B14" s="638" t="s">
        <v>682</v>
      </c>
      <c r="C14" s="637"/>
      <c r="D14" s="811" t="str">
        <f>+I2</f>
        <v/>
      </c>
      <c r="E14" s="812"/>
      <c r="F14" s="812"/>
      <c r="G14" s="812"/>
      <c r="H14" s="812"/>
      <c r="I14" s="813"/>
      <c r="J14" s="258"/>
      <c r="K14" s="25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41" customFormat="1" ht="15" x14ac:dyDescent="0.2">
      <c r="A15" s="637"/>
      <c r="B15" s="638"/>
      <c r="C15" s="637"/>
      <c r="D15" s="637"/>
      <c r="E15" s="637"/>
      <c r="F15" s="637"/>
      <c r="G15" s="637"/>
      <c r="H15" s="258"/>
      <c r="I15" s="258"/>
      <c r="J15" s="258"/>
      <c r="K15" s="25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41" customFormat="1" ht="15" x14ac:dyDescent="0.2">
      <c r="A16" s="258"/>
      <c r="B16" s="254"/>
      <c r="C16" s="258" t="s">
        <v>683</v>
      </c>
      <c r="D16" s="814"/>
      <c r="E16" s="815"/>
      <c r="F16" s="815"/>
      <c r="G16" s="815"/>
      <c r="H16" s="258"/>
      <c r="I16" s="258" t="s">
        <v>684</v>
      </c>
      <c r="J16" s="258"/>
      <c r="K16" s="258"/>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41" customFormat="1" ht="15" x14ac:dyDescent="0.2">
      <c r="A17" s="258"/>
      <c r="B17" s="254"/>
      <c r="C17" s="258"/>
      <c r="D17" s="258"/>
      <c r="E17" s="258"/>
      <c r="F17" s="258"/>
      <c r="G17" s="258"/>
      <c r="H17" s="258"/>
      <c r="I17" s="258"/>
      <c r="J17" s="258"/>
      <c r="K17" s="258"/>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41" customFormat="1" ht="15" x14ac:dyDescent="0.2">
      <c r="A18" s="258"/>
      <c r="B18" s="254" t="s">
        <v>726</v>
      </c>
      <c r="C18" s="258"/>
      <c r="D18" s="258"/>
      <c r="E18" s="258"/>
      <c r="F18" s="258"/>
      <c r="G18" s="258"/>
      <c r="H18" s="258"/>
      <c r="I18" s="258"/>
      <c r="J18" s="258"/>
      <c r="K18" s="258"/>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41" customFormat="1" ht="15" x14ac:dyDescent="0.2">
      <c r="A19" s="258"/>
      <c r="B19" s="254"/>
      <c r="C19" s="258"/>
      <c r="D19" s="258"/>
      <c r="E19" s="258"/>
      <c r="F19" s="258"/>
      <c r="G19" s="258"/>
      <c r="H19" s="258"/>
      <c r="I19" s="258"/>
      <c r="J19" s="258"/>
      <c r="K19" s="258"/>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41" customForma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41" customForma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41" customFormat="1" ht="13.5" thickBo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41" customFormat="1" x14ac:dyDescent="0.2">
      <c r="A23" s="1"/>
      <c r="B23" s="1"/>
      <c r="C23" s="1"/>
      <c r="D23" s="1"/>
      <c r="E23" s="1"/>
      <c r="F23" s="1"/>
      <c r="G23" s="1"/>
      <c r="H23" s="1"/>
      <c r="I23" s="642"/>
      <c r="J23" s="643"/>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41" customFormat="1" ht="13.5" thickBot="1" x14ac:dyDescent="0.25">
      <c r="A24" s="1" t="s">
        <v>685</v>
      </c>
      <c r="B24" s="644"/>
      <c r="C24" s="644"/>
      <c r="D24" s="644"/>
      <c r="E24" s="644"/>
      <c r="F24" s="1"/>
      <c r="G24" s="1"/>
      <c r="H24" s="1"/>
      <c r="I24" s="645"/>
      <c r="J24" s="646"/>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41" customFormat="1" x14ac:dyDescent="0.2">
      <c r="A25" s="1"/>
      <c r="B25" s="1"/>
      <c r="C25" s="1"/>
      <c r="D25" s="1"/>
      <c r="E25" s="1"/>
      <c r="F25" s="1"/>
      <c r="G25" s="1"/>
      <c r="H25" s="1"/>
      <c r="I25" s="1" t="s">
        <v>686</v>
      </c>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1" customFormat="1" x14ac:dyDescent="0.2">
      <c r="A26" s="5"/>
      <c r="B26" s="5"/>
      <c r="C26" s="5"/>
      <c r="D26" s="5"/>
      <c r="E26" s="5"/>
      <c r="F26" s="5"/>
      <c r="G26" s="5"/>
      <c r="H26" s="5"/>
      <c r="I26" s="2" t="s">
        <v>687</v>
      </c>
      <c r="J26" s="5"/>
      <c r="K26" s="5"/>
    </row>
    <row r="27" spans="1:256" s="1" customFormat="1" x14ac:dyDescent="0.2">
      <c r="A27" s="5"/>
      <c r="B27" s="5"/>
      <c r="C27" s="5"/>
      <c r="D27" s="5"/>
      <c r="E27" s="5"/>
      <c r="F27" s="5"/>
      <c r="G27" s="5"/>
      <c r="H27" s="5"/>
      <c r="I27" s="5"/>
      <c r="J27" s="5"/>
      <c r="K27" s="5"/>
    </row>
    <row r="28" spans="1:256" s="1" customFormat="1" x14ac:dyDescent="0.2">
      <c r="A28" s="5"/>
      <c r="B28" s="5"/>
      <c r="C28" s="5"/>
      <c r="D28" s="5"/>
      <c r="E28" s="5"/>
      <c r="F28" s="5"/>
      <c r="G28" s="5"/>
      <c r="H28" s="5"/>
      <c r="I28" s="5"/>
      <c r="J28" s="5"/>
      <c r="K28" s="5"/>
    </row>
    <row r="29" spans="1:256" s="1" customFormat="1" x14ac:dyDescent="0.2"/>
    <row r="30" spans="1:256" ht="12.75" hidden="1" customHeight="1" x14ac:dyDescent="0.2">
      <c r="A30" s="1"/>
      <c r="B30" s="1"/>
      <c r="C30" s="1"/>
      <c r="D30" s="1"/>
      <c r="E30" s="1"/>
      <c r="F30" s="1"/>
      <c r="G30" s="1"/>
      <c r="H30" s="1"/>
      <c r="I30" s="1"/>
      <c r="J30" s="1"/>
      <c r="K30" s="1"/>
    </row>
    <row r="31" spans="1:256" ht="12.75" hidden="1" customHeight="1" x14ac:dyDescent="0.2">
      <c r="A31" s="1"/>
      <c r="B31" s="1"/>
      <c r="C31" s="1"/>
      <c r="D31" s="1"/>
      <c r="E31" s="1"/>
      <c r="F31" s="1"/>
      <c r="G31" s="1"/>
      <c r="H31" s="1"/>
      <c r="I31" s="1"/>
      <c r="J31" s="1"/>
      <c r="K31" s="1"/>
    </row>
    <row r="32" spans="1:256" ht="12.75" hidden="1" customHeight="1" x14ac:dyDescent="0.2">
      <c r="A32" s="1"/>
      <c r="B32" s="1"/>
      <c r="C32" s="1"/>
      <c r="D32" s="1"/>
      <c r="E32" s="1"/>
      <c r="F32" s="1"/>
      <c r="G32" s="1"/>
      <c r="H32" s="1"/>
      <c r="I32" s="1"/>
      <c r="J32" s="1"/>
      <c r="K32" s="1"/>
    </row>
    <row r="33" spans="1:11" ht="12.75" hidden="1" customHeight="1" x14ac:dyDescent="0.2">
      <c r="A33" s="1"/>
      <c r="B33" s="1"/>
      <c r="C33" s="1"/>
      <c r="D33" s="1"/>
      <c r="E33" s="1"/>
      <c r="F33" s="1"/>
      <c r="G33" s="1"/>
      <c r="H33" s="1"/>
      <c r="I33" s="1"/>
      <c r="J33" s="1"/>
      <c r="K33" s="1"/>
    </row>
    <row r="34" spans="1:11" ht="12.75" hidden="1" customHeight="1" x14ac:dyDescent="0.2">
      <c r="A34" s="1"/>
      <c r="B34" s="1"/>
      <c r="C34" s="1"/>
      <c r="D34" s="1"/>
      <c r="E34" s="1"/>
      <c r="F34" s="1"/>
      <c r="G34" s="1"/>
      <c r="H34" s="1"/>
      <c r="I34" s="1"/>
      <c r="J34" s="1"/>
      <c r="K34" s="1"/>
    </row>
    <row r="35" spans="1:11" ht="12.75" hidden="1" customHeight="1" x14ac:dyDescent="0.2">
      <c r="A35" s="1"/>
      <c r="B35" s="1"/>
      <c r="C35" s="1"/>
      <c r="D35" s="1"/>
      <c r="E35" s="1"/>
      <c r="F35" s="1"/>
      <c r="G35" s="1"/>
      <c r="H35" s="1"/>
      <c r="I35" s="1"/>
      <c r="J35" s="1"/>
      <c r="K35" s="1"/>
    </row>
    <row r="36" spans="1:11" ht="12.75" hidden="1" customHeight="1" x14ac:dyDescent="0.2"/>
    <row r="37" spans="1:11" ht="12.75" hidden="1" customHeight="1" x14ac:dyDescent="0.2"/>
    <row r="38" spans="1:11" ht="12.75" hidden="1" customHeight="1" x14ac:dyDescent="0.2"/>
    <row r="39" spans="1:11" ht="12.75" hidden="1" customHeight="1" x14ac:dyDescent="0.2"/>
    <row r="40" spans="1:11" ht="12.75" hidden="1" customHeight="1" x14ac:dyDescent="0.2"/>
    <row r="41" spans="1:11" ht="12.75" hidden="1" customHeight="1" x14ac:dyDescent="0.2"/>
    <row r="42" spans="1:11" ht="12.75" hidden="1" customHeight="1" x14ac:dyDescent="0.2"/>
    <row r="43" spans="1:11" ht="12.75" hidden="1" customHeight="1" x14ac:dyDescent="0.2"/>
    <row r="44" spans="1:11" ht="12.75" hidden="1" customHeight="1" x14ac:dyDescent="0.2"/>
    <row r="45" spans="1:11" ht="12.75" hidden="1" customHeight="1" x14ac:dyDescent="0.2"/>
    <row r="46" spans="1:11" ht="12.75" hidden="1" customHeight="1" x14ac:dyDescent="0.2"/>
    <row r="47" spans="1:11" ht="12.75" hidden="1" customHeight="1" x14ac:dyDescent="0.2"/>
    <row r="48" spans="1:11" ht="12.75" hidden="1" customHeight="1" x14ac:dyDescent="0.2"/>
    <row r="49" spans="2:2" ht="12.75" hidden="1" customHeight="1" x14ac:dyDescent="0.2"/>
    <row r="50" spans="2:2" ht="12.75" hidden="1" customHeight="1" x14ac:dyDescent="0.2"/>
    <row r="51" spans="2:2" ht="12.75" hidden="1" customHeight="1" x14ac:dyDescent="0.2"/>
    <row r="52" spans="2:2" ht="12.75" hidden="1" customHeight="1" x14ac:dyDescent="0.2"/>
    <row r="53" spans="2:2" ht="12.75" hidden="1" customHeight="1" x14ac:dyDescent="0.2"/>
    <row r="54" spans="2:2" ht="12.75" hidden="1" customHeight="1" x14ac:dyDescent="0.2"/>
    <row r="55" spans="2:2" ht="12.75" hidden="1" customHeight="1" x14ac:dyDescent="0.2">
      <c r="B55" s="639"/>
    </row>
    <row r="56" spans="2:2" ht="12.75" hidden="1" customHeight="1" x14ac:dyDescent="0.2"/>
    <row r="57" spans="2:2" ht="12.75" hidden="1" customHeight="1" x14ac:dyDescent="0.2"/>
    <row r="58" spans="2:2" ht="12.75" hidden="1" customHeight="1" x14ac:dyDescent="0.2"/>
    <row r="59" spans="2:2" ht="12.75" hidden="1" customHeight="1" x14ac:dyDescent="0.2"/>
    <row r="60" spans="2:2" ht="12.75" hidden="1" customHeight="1" x14ac:dyDescent="0.2"/>
    <row r="61" spans="2:2" ht="12.75" hidden="1" customHeight="1" x14ac:dyDescent="0.2"/>
    <row r="62" spans="2:2" ht="12.75" hidden="1" customHeight="1" x14ac:dyDescent="0.2"/>
    <row r="63" spans="2:2" ht="12.75" hidden="1" customHeight="1" x14ac:dyDescent="0.2"/>
    <row r="64" spans="2:2"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ht="12.75" hidden="1" customHeight="1" x14ac:dyDescent="0.2"/>
    <row r="79" ht="12.75" hidden="1" customHeight="1" x14ac:dyDescent="0.2"/>
    <row r="80"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sheetData>
  <sheetProtection password="DE26" sheet="1" objects="1" scenarios="1"/>
  <protectedRanges>
    <protectedRange sqref="D16:G16" name="Range3_1"/>
    <protectedRange sqref="B24:E24" name="Range1_1"/>
    <protectedRange sqref="I23:J24" name="Range2_1"/>
  </protectedRanges>
  <mergeCells count="3">
    <mergeCell ref="I2:K2"/>
    <mergeCell ref="D14:I14"/>
    <mergeCell ref="D16:G16"/>
  </mergeCells>
  <phoneticPr fontId="0" type="noConversion"/>
  <dataValidations count="2">
    <dataValidation type="list" allowBlank="1" showInputMessage="1" showErrorMessage="1" sqref="D5">
      <formula1>"80004, 80012, 80020, 80039, 80047, 80055"</formula1>
    </dataValidation>
    <dataValidation type="list" allowBlank="1" showInputMessage="1" showErrorMessage="1" promptTitle="Select Hospital Board Number" sqref="I3">
      <formula1>$M$3:$M$8</formula1>
    </dataValidation>
  </dataValidations>
  <printOptions horizontalCentered="1"/>
  <pageMargins left="0" right="0" top="0.98425196850393704" bottom="0.98425196850393704" header="0.51181102362204722" footer="0.51181102362204722"/>
  <pageSetup scale="99" orientation="portrait" r:id="rId1"/>
  <headerFooter alignWithMargins="0">
    <oddFooter>&amp;R2016/17 Hospital Authorities
Financial Statements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122"/>
  <sheetViews>
    <sheetView zoomScale="85" workbookViewId="0">
      <selection activeCell="I10" sqref="I10"/>
    </sheetView>
  </sheetViews>
  <sheetFormatPr defaultColWidth="0" defaultRowHeight="0" customHeight="1" zeroHeight="1" x14ac:dyDescent="0.25"/>
  <cols>
    <col min="1" max="1" width="6.7109375" style="313" customWidth="1"/>
    <col min="2" max="2" width="30.28515625" style="313" customWidth="1"/>
    <col min="3" max="3" width="2.7109375" style="592" customWidth="1"/>
    <col min="4" max="4" width="20.140625" style="313" customWidth="1"/>
    <col min="5" max="5" width="11.7109375" style="313" customWidth="1"/>
    <col min="6" max="6" width="19.140625" style="313" customWidth="1"/>
    <col min="7" max="7" width="13.42578125" style="313" customWidth="1"/>
    <col min="8" max="8" width="15.5703125" style="313" customWidth="1"/>
    <col min="9" max="9" width="18.42578125" style="313" customWidth="1"/>
    <col min="10" max="10" width="2.85546875" style="313" customWidth="1"/>
    <col min="11" max="11" width="11.7109375" style="313" customWidth="1"/>
    <col min="12" max="12" width="13.42578125" style="313" customWidth="1"/>
    <col min="13" max="15" width="11.7109375" style="313" customWidth="1"/>
    <col min="16" max="16" width="17.28515625" style="313" customWidth="1"/>
    <col min="17" max="17" width="5.42578125" style="313" customWidth="1"/>
    <col min="18" max="18" width="9.5703125" style="313" hidden="1" customWidth="1"/>
    <col min="19" max="16384" width="0" style="313" hidden="1"/>
  </cols>
  <sheetData>
    <row r="1" spans="1:17" s="170" customFormat="1" ht="15.75" x14ac:dyDescent="0.25">
      <c r="A1" s="404" t="s">
        <v>409</v>
      </c>
      <c r="B1" s="404"/>
      <c r="C1" s="171"/>
      <c r="D1" s="172"/>
      <c r="E1" s="172"/>
      <c r="F1" s="172"/>
      <c r="G1" s="172"/>
      <c r="H1" s="172"/>
      <c r="I1" s="172"/>
      <c r="J1" s="172"/>
      <c r="K1" s="172"/>
      <c r="L1" s="172"/>
      <c r="M1" s="172"/>
      <c r="N1" s="172"/>
      <c r="O1" s="172"/>
      <c r="P1" s="172"/>
      <c r="Q1" s="172"/>
    </row>
    <row r="2" spans="1:17" s="170" customFormat="1" ht="16.5" thickBot="1" x14ac:dyDescent="0.3">
      <c r="A2" s="441"/>
      <c r="B2" s="438"/>
      <c r="C2" s="173"/>
      <c r="D2" s="174"/>
      <c r="E2" s="174"/>
      <c r="F2" s="174"/>
      <c r="G2" s="174"/>
      <c r="H2" s="174"/>
      <c r="I2" s="174"/>
      <c r="J2" s="174"/>
      <c r="K2" s="174"/>
      <c r="L2" s="174"/>
      <c r="M2" s="174"/>
      <c r="N2" s="174"/>
      <c r="O2" s="174"/>
      <c r="P2" s="174"/>
      <c r="Q2" s="172"/>
    </row>
    <row r="3" spans="1:17" s="170" customFormat="1" ht="19.5" thickBot="1" x14ac:dyDescent="0.35">
      <c r="A3" s="442" t="s">
        <v>138</v>
      </c>
      <c r="B3" s="439"/>
      <c r="C3" s="175"/>
      <c r="D3" s="174"/>
      <c r="E3" s="174"/>
      <c r="F3" s="174"/>
      <c r="G3" s="174"/>
      <c r="H3" s="174"/>
      <c r="I3" s="174"/>
      <c r="J3" s="174"/>
      <c r="K3" s="176" t="s">
        <v>429</v>
      </c>
      <c r="L3" s="177"/>
      <c r="M3" s="830" t="str">
        <f>Cover!I2</f>
        <v/>
      </c>
      <c r="N3" s="831"/>
      <c r="O3" s="832"/>
      <c r="P3" s="833"/>
      <c r="Q3" s="172"/>
    </row>
    <row r="4" spans="1:17" s="170" customFormat="1" ht="15.75" customHeight="1" thickBot="1" x14ac:dyDescent="0.35">
      <c r="A4" s="442" t="s">
        <v>731</v>
      </c>
      <c r="B4" s="440"/>
      <c r="C4" s="178"/>
      <c r="D4" s="174"/>
      <c r="E4" s="174"/>
      <c r="F4" s="174"/>
      <c r="G4" s="174"/>
      <c r="H4" s="174"/>
      <c r="I4" s="174"/>
      <c r="J4" s="174"/>
      <c r="K4" s="179" t="s">
        <v>78</v>
      </c>
      <c r="L4" s="174"/>
      <c r="M4" s="467">
        <f>Cover!I3</f>
        <v>0</v>
      </c>
      <c r="N4" s="468"/>
      <c r="O4" s="468"/>
      <c r="P4" s="255"/>
      <c r="Q4" s="172"/>
    </row>
    <row r="5" spans="1:17" s="170" customFormat="1" ht="18.75" x14ac:dyDescent="0.3">
      <c r="A5" s="442"/>
      <c r="B5" s="439"/>
      <c r="C5" s="175"/>
      <c r="D5" s="174"/>
      <c r="E5" s="174"/>
      <c r="F5" s="174"/>
      <c r="G5" s="174"/>
      <c r="H5" s="174"/>
      <c r="I5" s="174"/>
      <c r="J5" s="174"/>
      <c r="K5" s="174"/>
      <c r="L5" s="174"/>
      <c r="M5" s="174"/>
      <c r="N5" s="174"/>
      <c r="O5" s="174"/>
      <c r="P5" s="174"/>
      <c r="Q5" s="172"/>
    </row>
    <row r="6" spans="1:17" s="332" customFormat="1" ht="15.75" x14ac:dyDescent="0.25">
      <c r="A6" s="443"/>
      <c r="B6" s="444"/>
      <c r="C6" s="444"/>
      <c r="D6" s="445" t="s">
        <v>61</v>
      </c>
      <c r="E6" s="445" t="s">
        <v>62</v>
      </c>
      <c r="F6" s="445" t="s">
        <v>324</v>
      </c>
      <c r="G6" s="445" t="s">
        <v>325</v>
      </c>
      <c r="H6" s="445" t="s">
        <v>326</v>
      </c>
      <c r="I6" s="445" t="s">
        <v>327</v>
      </c>
      <c r="J6" s="409"/>
      <c r="K6" s="445" t="s">
        <v>328</v>
      </c>
      <c r="L6" s="445" t="s">
        <v>329</v>
      </c>
      <c r="M6" s="445" t="s">
        <v>330</v>
      </c>
      <c r="N6" s="445" t="s">
        <v>331</v>
      </c>
      <c r="O6" s="445" t="s">
        <v>332</v>
      </c>
      <c r="P6" s="445" t="s">
        <v>333</v>
      </c>
      <c r="Q6" s="446"/>
    </row>
    <row r="7" spans="1:17" s="332" customFormat="1" ht="31.5" x14ac:dyDescent="0.2">
      <c r="A7" s="447"/>
      <c r="B7" s="448" t="s">
        <v>334</v>
      </c>
      <c r="C7" s="449"/>
      <c r="D7" s="450" t="s">
        <v>737</v>
      </c>
      <c r="E7" s="451" t="s">
        <v>335</v>
      </c>
      <c r="F7" s="451" t="s">
        <v>336</v>
      </c>
      <c r="G7" s="451" t="s">
        <v>337</v>
      </c>
      <c r="H7" s="451" t="s">
        <v>338</v>
      </c>
      <c r="I7" s="451" t="s">
        <v>738</v>
      </c>
      <c r="J7" s="452"/>
      <c r="K7" s="451" t="s">
        <v>339</v>
      </c>
      <c r="L7" s="451" t="s">
        <v>287</v>
      </c>
      <c r="M7" s="451" t="s">
        <v>340</v>
      </c>
      <c r="N7" s="451" t="s">
        <v>341</v>
      </c>
      <c r="O7" s="451" t="s">
        <v>342</v>
      </c>
      <c r="P7" s="451" t="s">
        <v>739</v>
      </c>
      <c r="Q7" s="453"/>
    </row>
    <row r="8" spans="1:17" s="332" customFormat="1" ht="33.75" hidden="1" x14ac:dyDescent="0.2">
      <c r="A8" s="447"/>
      <c r="B8" s="454" t="s">
        <v>343</v>
      </c>
      <c r="C8" s="455"/>
      <c r="D8" s="456" t="s">
        <v>344</v>
      </c>
      <c r="E8" s="457" t="s">
        <v>345</v>
      </c>
      <c r="F8" s="457" t="s">
        <v>346</v>
      </c>
      <c r="G8" s="457" t="s">
        <v>347</v>
      </c>
      <c r="H8" s="457" t="s">
        <v>348</v>
      </c>
      <c r="I8" s="457" t="s">
        <v>349</v>
      </c>
      <c r="J8" s="458"/>
      <c r="K8" s="457" t="s">
        <v>350</v>
      </c>
      <c r="L8" s="457" t="s">
        <v>351</v>
      </c>
      <c r="M8" s="459" t="s">
        <v>352</v>
      </c>
      <c r="N8" s="457" t="s">
        <v>353</v>
      </c>
      <c r="O8" s="457" t="s">
        <v>354</v>
      </c>
      <c r="P8" s="457" t="s">
        <v>355</v>
      </c>
      <c r="Q8" s="460"/>
    </row>
    <row r="9" spans="1:17" ht="9.75" customHeight="1" x14ac:dyDescent="0.25">
      <c r="A9" s="409"/>
      <c r="B9" s="324"/>
      <c r="C9" s="324"/>
      <c r="D9" s="324"/>
      <c r="E9" s="324"/>
      <c r="F9" s="324"/>
      <c r="G9" s="324"/>
      <c r="H9" s="324"/>
      <c r="I9" s="324"/>
      <c r="J9" s="324"/>
      <c r="K9" s="324"/>
      <c r="L9" s="324"/>
      <c r="M9" s="324"/>
      <c r="N9" s="324"/>
      <c r="O9" s="409"/>
      <c r="P9" s="409"/>
      <c r="Q9" s="409"/>
    </row>
    <row r="10" spans="1:17" ht="15.75" x14ac:dyDescent="0.25">
      <c r="A10" s="445">
        <v>1</v>
      </c>
      <c r="B10" s="426"/>
      <c r="C10" s="324"/>
      <c r="D10" s="461"/>
      <c r="E10" s="461"/>
      <c r="F10" s="461"/>
      <c r="G10" s="462">
        <f t="shared" ref="G10:G59" si="0">SUM(D10:F10)</f>
        <v>0</v>
      </c>
      <c r="H10" s="461"/>
      <c r="I10" s="462">
        <f t="shared" ref="I10:I59" si="1">G10-H10</f>
        <v>0</v>
      </c>
      <c r="J10" s="463"/>
      <c r="K10" s="461"/>
      <c r="L10" s="461"/>
      <c r="M10" s="461"/>
      <c r="N10" s="462">
        <f t="shared" ref="N10:N59" si="2">SUM(K10:M10)</f>
        <v>0</v>
      </c>
      <c r="O10" s="461"/>
      <c r="P10" s="462">
        <f t="shared" ref="P10:P59" si="3">N10-O10</f>
        <v>0</v>
      </c>
      <c r="Q10" s="464"/>
    </row>
    <row r="11" spans="1:17" ht="15.75" x14ac:dyDescent="0.25">
      <c r="A11" s="445">
        <v>2</v>
      </c>
      <c r="B11" s="426"/>
      <c r="C11" s="324"/>
      <c r="D11" s="461"/>
      <c r="E11" s="461"/>
      <c r="F11" s="461"/>
      <c r="G11" s="462">
        <f t="shared" si="0"/>
        <v>0</v>
      </c>
      <c r="H11" s="461"/>
      <c r="I11" s="462">
        <f t="shared" si="1"/>
        <v>0</v>
      </c>
      <c r="J11" s="463"/>
      <c r="K11" s="461"/>
      <c r="L11" s="461"/>
      <c r="M11" s="461"/>
      <c r="N11" s="462">
        <f t="shared" si="2"/>
        <v>0</v>
      </c>
      <c r="O11" s="461"/>
      <c r="P11" s="462">
        <f t="shared" si="3"/>
        <v>0</v>
      </c>
      <c r="Q11" s="465"/>
    </row>
    <row r="12" spans="1:17" ht="15.75" x14ac:dyDescent="0.25">
      <c r="A12" s="445">
        <v>3</v>
      </c>
      <c r="B12" s="426"/>
      <c r="C12" s="324"/>
      <c r="D12" s="461"/>
      <c r="E12" s="461"/>
      <c r="F12" s="461"/>
      <c r="G12" s="462">
        <f t="shared" si="0"/>
        <v>0</v>
      </c>
      <c r="H12" s="461"/>
      <c r="I12" s="462">
        <f t="shared" si="1"/>
        <v>0</v>
      </c>
      <c r="J12" s="463"/>
      <c r="K12" s="461"/>
      <c r="L12" s="461"/>
      <c r="M12" s="461"/>
      <c r="N12" s="462">
        <f t="shared" si="2"/>
        <v>0</v>
      </c>
      <c r="O12" s="461"/>
      <c r="P12" s="462">
        <f t="shared" si="3"/>
        <v>0</v>
      </c>
      <c r="Q12" s="465"/>
    </row>
    <row r="13" spans="1:17" ht="15.75" x14ac:dyDescent="0.25">
      <c r="A13" s="445">
        <v>4</v>
      </c>
      <c r="B13" s="426"/>
      <c r="C13" s="324"/>
      <c r="D13" s="461"/>
      <c r="E13" s="461"/>
      <c r="F13" s="461"/>
      <c r="G13" s="462">
        <f t="shared" si="0"/>
        <v>0</v>
      </c>
      <c r="H13" s="461"/>
      <c r="I13" s="462">
        <f t="shared" si="1"/>
        <v>0</v>
      </c>
      <c r="J13" s="463"/>
      <c r="K13" s="461"/>
      <c r="L13" s="461"/>
      <c r="M13" s="461"/>
      <c r="N13" s="462">
        <f t="shared" si="2"/>
        <v>0</v>
      </c>
      <c r="O13" s="461"/>
      <c r="P13" s="462">
        <f t="shared" si="3"/>
        <v>0</v>
      </c>
      <c r="Q13" s="465"/>
    </row>
    <row r="14" spans="1:17" ht="15.75" x14ac:dyDescent="0.25">
      <c r="A14" s="445">
        <v>5</v>
      </c>
      <c r="B14" s="426"/>
      <c r="C14" s="324"/>
      <c r="D14" s="461"/>
      <c r="E14" s="461"/>
      <c r="F14" s="461"/>
      <c r="G14" s="462">
        <f t="shared" si="0"/>
        <v>0</v>
      </c>
      <c r="H14" s="461"/>
      <c r="I14" s="462">
        <f t="shared" si="1"/>
        <v>0</v>
      </c>
      <c r="J14" s="463"/>
      <c r="K14" s="461"/>
      <c r="L14" s="461"/>
      <c r="M14" s="461"/>
      <c r="N14" s="462">
        <f t="shared" si="2"/>
        <v>0</v>
      </c>
      <c r="O14" s="461"/>
      <c r="P14" s="462">
        <f t="shared" si="3"/>
        <v>0</v>
      </c>
      <c r="Q14" s="465"/>
    </row>
    <row r="15" spans="1:17" ht="15.75" x14ac:dyDescent="0.25">
      <c r="A15" s="445">
        <v>6</v>
      </c>
      <c r="B15" s="426"/>
      <c r="C15" s="324"/>
      <c r="D15" s="461"/>
      <c r="E15" s="461"/>
      <c r="F15" s="461"/>
      <c r="G15" s="462">
        <f t="shared" si="0"/>
        <v>0</v>
      </c>
      <c r="H15" s="461"/>
      <c r="I15" s="462">
        <f t="shared" si="1"/>
        <v>0</v>
      </c>
      <c r="J15" s="463"/>
      <c r="K15" s="461"/>
      <c r="L15" s="461"/>
      <c r="M15" s="461"/>
      <c r="N15" s="462">
        <f t="shared" si="2"/>
        <v>0</v>
      </c>
      <c r="O15" s="461"/>
      <c r="P15" s="462">
        <f t="shared" si="3"/>
        <v>0</v>
      </c>
      <c r="Q15" s="465"/>
    </row>
    <row r="16" spans="1:17" ht="15.75" x14ac:dyDescent="0.25">
      <c r="A16" s="445">
        <v>7</v>
      </c>
      <c r="B16" s="426"/>
      <c r="C16" s="324"/>
      <c r="D16" s="461"/>
      <c r="E16" s="461"/>
      <c r="F16" s="461"/>
      <c r="G16" s="462">
        <f t="shared" si="0"/>
        <v>0</v>
      </c>
      <c r="H16" s="461"/>
      <c r="I16" s="462">
        <f t="shared" si="1"/>
        <v>0</v>
      </c>
      <c r="J16" s="463"/>
      <c r="K16" s="461"/>
      <c r="L16" s="461"/>
      <c r="M16" s="461"/>
      <c r="N16" s="462">
        <f t="shared" si="2"/>
        <v>0</v>
      </c>
      <c r="O16" s="461"/>
      <c r="P16" s="462">
        <f t="shared" si="3"/>
        <v>0</v>
      </c>
      <c r="Q16" s="465"/>
    </row>
    <row r="17" spans="1:17" ht="15.75" x14ac:dyDescent="0.25">
      <c r="A17" s="445">
        <v>8</v>
      </c>
      <c r="B17" s="426"/>
      <c r="C17" s="324"/>
      <c r="D17" s="461"/>
      <c r="E17" s="461"/>
      <c r="F17" s="461"/>
      <c r="G17" s="462">
        <f t="shared" si="0"/>
        <v>0</v>
      </c>
      <c r="H17" s="461"/>
      <c r="I17" s="462">
        <f t="shared" si="1"/>
        <v>0</v>
      </c>
      <c r="J17" s="463"/>
      <c r="K17" s="461"/>
      <c r="L17" s="461"/>
      <c r="M17" s="461"/>
      <c r="N17" s="462">
        <f t="shared" si="2"/>
        <v>0</v>
      </c>
      <c r="O17" s="461"/>
      <c r="P17" s="462">
        <f t="shared" si="3"/>
        <v>0</v>
      </c>
      <c r="Q17" s="465"/>
    </row>
    <row r="18" spans="1:17" ht="15.75" x14ac:dyDescent="0.25">
      <c r="A18" s="445">
        <v>9</v>
      </c>
      <c r="B18" s="426"/>
      <c r="C18" s="324"/>
      <c r="D18" s="461"/>
      <c r="E18" s="461"/>
      <c r="F18" s="461"/>
      <c r="G18" s="462">
        <f t="shared" si="0"/>
        <v>0</v>
      </c>
      <c r="H18" s="461"/>
      <c r="I18" s="462">
        <f t="shared" si="1"/>
        <v>0</v>
      </c>
      <c r="J18" s="463"/>
      <c r="K18" s="461"/>
      <c r="L18" s="461"/>
      <c r="M18" s="461"/>
      <c r="N18" s="462">
        <f t="shared" si="2"/>
        <v>0</v>
      </c>
      <c r="O18" s="461"/>
      <c r="P18" s="462">
        <f t="shared" si="3"/>
        <v>0</v>
      </c>
      <c r="Q18" s="465"/>
    </row>
    <row r="19" spans="1:17" ht="15.75" x14ac:dyDescent="0.25">
      <c r="A19" s="445">
        <v>10</v>
      </c>
      <c r="B19" s="426"/>
      <c r="C19" s="324"/>
      <c r="D19" s="461"/>
      <c r="E19" s="461"/>
      <c r="F19" s="461"/>
      <c r="G19" s="462">
        <f t="shared" si="0"/>
        <v>0</v>
      </c>
      <c r="H19" s="461"/>
      <c r="I19" s="462">
        <f t="shared" si="1"/>
        <v>0</v>
      </c>
      <c r="J19" s="463"/>
      <c r="K19" s="461"/>
      <c r="L19" s="461"/>
      <c r="M19" s="461"/>
      <c r="N19" s="462">
        <f t="shared" si="2"/>
        <v>0</v>
      </c>
      <c r="O19" s="461"/>
      <c r="P19" s="462">
        <f t="shared" si="3"/>
        <v>0</v>
      </c>
      <c r="Q19" s="465"/>
    </row>
    <row r="20" spans="1:17" ht="15.75" x14ac:dyDescent="0.25">
      <c r="A20" s="445">
        <v>11</v>
      </c>
      <c r="B20" s="426"/>
      <c r="C20" s="324"/>
      <c r="D20" s="461"/>
      <c r="E20" s="461"/>
      <c r="F20" s="461"/>
      <c r="G20" s="462">
        <f t="shared" si="0"/>
        <v>0</v>
      </c>
      <c r="H20" s="461"/>
      <c r="I20" s="462">
        <f t="shared" si="1"/>
        <v>0</v>
      </c>
      <c r="J20" s="463"/>
      <c r="K20" s="461"/>
      <c r="L20" s="461"/>
      <c r="M20" s="461"/>
      <c r="N20" s="462">
        <f t="shared" si="2"/>
        <v>0</v>
      </c>
      <c r="O20" s="461"/>
      <c r="P20" s="462">
        <f t="shared" si="3"/>
        <v>0</v>
      </c>
      <c r="Q20" s="465"/>
    </row>
    <row r="21" spans="1:17" ht="15.75" x14ac:dyDescent="0.25">
      <c r="A21" s="445">
        <v>12</v>
      </c>
      <c r="B21" s="426"/>
      <c r="C21" s="324"/>
      <c r="D21" s="461"/>
      <c r="E21" s="461"/>
      <c r="F21" s="461"/>
      <c r="G21" s="462">
        <f t="shared" si="0"/>
        <v>0</v>
      </c>
      <c r="H21" s="461"/>
      <c r="I21" s="462">
        <f t="shared" si="1"/>
        <v>0</v>
      </c>
      <c r="J21" s="463"/>
      <c r="K21" s="461"/>
      <c r="L21" s="461"/>
      <c r="M21" s="461"/>
      <c r="N21" s="462">
        <f t="shared" si="2"/>
        <v>0</v>
      </c>
      <c r="O21" s="461"/>
      <c r="P21" s="462">
        <f t="shared" si="3"/>
        <v>0</v>
      </c>
      <c r="Q21" s="465"/>
    </row>
    <row r="22" spans="1:17" ht="15.75" x14ac:dyDescent="0.25">
      <c r="A22" s="445">
        <v>13</v>
      </c>
      <c r="B22" s="426"/>
      <c r="C22" s="324"/>
      <c r="D22" s="461"/>
      <c r="E22" s="461"/>
      <c r="F22" s="461"/>
      <c r="G22" s="462">
        <f t="shared" si="0"/>
        <v>0</v>
      </c>
      <c r="H22" s="461"/>
      <c r="I22" s="462">
        <f t="shared" si="1"/>
        <v>0</v>
      </c>
      <c r="J22" s="463"/>
      <c r="K22" s="461"/>
      <c r="L22" s="461"/>
      <c r="M22" s="461"/>
      <c r="N22" s="462">
        <f t="shared" si="2"/>
        <v>0</v>
      </c>
      <c r="O22" s="461"/>
      <c r="P22" s="462">
        <f t="shared" si="3"/>
        <v>0</v>
      </c>
      <c r="Q22" s="465"/>
    </row>
    <row r="23" spans="1:17" ht="15.75" x14ac:dyDescent="0.25">
      <c r="A23" s="445">
        <v>14</v>
      </c>
      <c r="B23" s="426"/>
      <c r="C23" s="324"/>
      <c r="D23" s="461"/>
      <c r="E23" s="461"/>
      <c r="F23" s="461"/>
      <c r="G23" s="462">
        <f t="shared" si="0"/>
        <v>0</v>
      </c>
      <c r="H23" s="461"/>
      <c r="I23" s="462">
        <f t="shared" si="1"/>
        <v>0</v>
      </c>
      <c r="J23" s="463"/>
      <c r="K23" s="461"/>
      <c r="L23" s="461"/>
      <c r="M23" s="461"/>
      <c r="N23" s="462">
        <f t="shared" si="2"/>
        <v>0</v>
      </c>
      <c r="O23" s="461"/>
      <c r="P23" s="462">
        <f t="shared" si="3"/>
        <v>0</v>
      </c>
      <c r="Q23" s="465"/>
    </row>
    <row r="24" spans="1:17" ht="15.75" x14ac:dyDescent="0.25">
      <c r="A24" s="445">
        <v>15</v>
      </c>
      <c r="B24" s="426"/>
      <c r="C24" s="324"/>
      <c r="D24" s="461"/>
      <c r="E24" s="461"/>
      <c r="F24" s="461"/>
      <c r="G24" s="462">
        <f t="shared" si="0"/>
        <v>0</v>
      </c>
      <c r="H24" s="461"/>
      <c r="I24" s="462">
        <f t="shared" si="1"/>
        <v>0</v>
      </c>
      <c r="J24" s="463"/>
      <c r="K24" s="461"/>
      <c r="L24" s="461"/>
      <c r="M24" s="461"/>
      <c r="N24" s="462">
        <f t="shared" si="2"/>
        <v>0</v>
      </c>
      <c r="O24" s="461"/>
      <c r="P24" s="462">
        <f t="shared" si="3"/>
        <v>0</v>
      </c>
      <c r="Q24" s="465"/>
    </row>
    <row r="25" spans="1:17" ht="15.75" x14ac:dyDescent="0.25">
      <c r="A25" s="445">
        <v>16</v>
      </c>
      <c r="B25" s="426"/>
      <c r="C25" s="324"/>
      <c r="D25" s="461"/>
      <c r="E25" s="461"/>
      <c r="F25" s="461"/>
      <c r="G25" s="462">
        <f t="shared" si="0"/>
        <v>0</v>
      </c>
      <c r="H25" s="461"/>
      <c r="I25" s="462">
        <f t="shared" si="1"/>
        <v>0</v>
      </c>
      <c r="J25" s="463"/>
      <c r="K25" s="461"/>
      <c r="L25" s="461"/>
      <c r="M25" s="461"/>
      <c r="N25" s="462">
        <f t="shared" si="2"/>
        <v>0</v>
      </c>
      <c r="O25" s="461"/>
      <c r="P25" s="462">
        <f t="shared" si="3"/>
        <v>0</v>
      </c>
      <c r="Q25" s="465"/>
    </row>
    <row r="26" spans="1:17" ht="15.75" x14ac:dyDescent="0.25">
      <c r="A26" s="445">
        <v>17</v>
      </c>
      <c r="B26" s="426"/>
      <c r="C26" s="324"/>
      <c r="D26" s="461"/>
      <c r="E26" s="461"/>
      <c r="F26" s="461"/>
      <c r="G26" s="462">
        <f t="shared" si="0"/>
        <v>0</v>
      </c>
      <c r="H26" s="461"/>
      <c r="I26" s="462">
        <f t="shared" si="1"/>
        <v>0</v>
      </c>
      <c r="J26" s="463"/>
      <c r="K26" s="461"/>
      <c r="L26" s="461"/>
      <c r="M26" s="461"/>
      <c r="N26" s="462">
        <f t="shared" si="2"/>
        <v>0</v>
      </c>
      <c r="O26" s="461"/>
      <c r="P26" s="462">
        <f t="shared" si="3"/>
        <v>0</v>
      </c>
      <c r="Q26" s="465"/>
    </row>
    <row r="27" spans="1:17" ht="15.75" x14ac:dyDescent="0.25">
      <c r="A27" s="445">
        <v>18</v>
      </c>
      <c r="B27" s="426"/>
      <c r="C27" s="324"/>
      <c r="D27" s="461"/>
      <c r="E27" s="461"/>
      <c r="F27" s="461"/>
      <c r="G27" s="462">
        <f t="shared" si="0"/>
        <v>0</v>
      </c>
      <c r="H27" s="461"/>
      <c r="I27" s="462">
        <f t="shared" si="1"/>
        <v>0</v>
      </c>
      <c r="J27" s="463"/>
      <c r="K27" s="461"/>
      <c r="L27" s="461"/>
      <c r="M27" s="461"/>
      <c r="N27" s="462">
        <f t="shared" si="2"/>
        <v>0</v>
      </c>
      <c r="O27" s="461"/>
      <c r="P27" s="462">
        <f t="shared" si="3"/>
        <v>0</v>
      </c>
      <c r="Q27" s="465"/>
    </row>
    <row r="28" spans="1:17" ht="15.75" x14ac:dyDescent="0.25">
      <c r="A28" s="445">
        <v>19</v>
      </c>
      <c r="B28" s="426"/>
      <c r="C28" s="324"/>
      <c r="D28" s="461"/>
      <c r="E28" s="461"/>
      <c r="F28" s="461"/>
      <c r="G28" s="462">
        <f t="shared" si="0"/>
        <v>0</v>
      </c>
      <c r="H28" s="461"/>
      <c r="I28" s="462">
        <f t="shared" si="1"/>
        <v>0</v>
      </c>
      <c r="J28" s="463"/>
      <c r="K28" s="461"/>
      <c r="L28" s="461"/>
      <c r="M28" s="461"/>
      <c r="N28" s="462">
        <f t="shared" si="2"/>
        <v>0</v>
      </c>
      <c r="O28" s="461"/>
      <c r="P28" s="462">
        <f t="shared" si="3"/>
        <v>0</v>
      </c>
      <c r="Q28" s="465"/>
    </row>
    <row r="29" spans="1:17" ht="15.75" x14ac:dyDescent="0.25">
      <c r="A29" s="445">
        <v>20</v>
      </c>
      <c r="B29" s="426"/>
      <c r="C29" s="324"/>
      <c r="D29" s="461"/>
      <c r="E29" s="461"/>
      <c r="F29" s="461"/>
      <c r="G29" s="462">
        <f t="shared" si="0"/>
        <v>0</v>
      </c>
      <c r="H29" s="461"/>
      <c r="I29" s="462">
        <f t="shared" si="1"/>
        <v>0</v>
      </c>
      <c r="J29" s="463"/>
      <c r="K29" s="461"/>
      <c r="L29" s="461"/>
      <c r="M29" s="461"/>
      <c r="N29" s="462">
        <f t="shared" si="2"/>
        <v>0</v>
      </c>
      <c r="O29" s="461"/>
      <c r="P29" s="462">
        <f t="shared" si="3"/>
        <v>0</v>
      </c>
      <c r="Q29" s="465"/>
    </row>
    <row r="30" spans="1:17" ht="15.75" x14ac:dyDescent="0.25">
      <c r="A30" s="445">
        <v>21</v>
      </c>
      <c r="B30" s="426"/>
      <c r="C30" s="324"/>
      <c r="D30" s="461"/>
      <c r="E30" s="461"/>
      <c r="F30" s="461"/>
      <c r="G30" s="462">
        <f t="shared" si="0"/>
        <v>0</v>
      </c>
      <c r="H30" s="461"/>
      <c r="I30" s="462">
        <f t="shared" si="1"/>
        <v>0</v>
      </c>
      <c r="J30" s="463"/>
      <c r="K30" s="461"/>
      <c r="L30" s="461"/>
      <c r="M30" s="461"/>
      <c r="N30" s="462">
        <f t="shared" si="2"/>
        <v>0</v>
      </c>
      <c r="O30" s="461"/>
      <c r="P30" s="462">
        <f t="shared" si="3"/>
        <v>0</v>
      </c>
      <c r="Q30" s="465"/>
    </row>
    <row r="31" spans="1:17" ht="15.75" x14ac:dyDescent="0.25">
      <c r="A31" s="445">
        <v>22</v>
      </c>
      <c r="B31" s="426"/>
      <c r="C31" s="324"/>
      <c r="D31" s="461"/>
      <c r="E31" s="461"/>
      <c r="F31" s="461"/>
      <c r="G31" s="462">
        <f t="shared" si="0"/>
        <v>0</v>
      </c>
      <c r="H31" s="461"/>
      <c r="I31" s="462">
        <f t="shared" si="1"/>
        <v>0</v>
      </c>
      <c r="J31" s="463"/>
      <c r="K31" s="461"/>
      <c r="L31" s="461"/>
      <c r="M31" s="461"/>
      <c r="N31" s="462">
        <f t="shared" si="2"/>
        <v>0</v>
      </c>
      <c r="O31" s="461"/>
      <c r="P31" s="462">
        <f t="shared" si="3"/>
        <v>0</v>
      </c>
      <c r="Q31" s="465"/>
    </row>
    <row r="32" spans="1:17" ht="15.75" x14ac:dyDescent="0.25">
      <c r="A32" s="445">
        <v>23</v>
      </c>
      <c r="B32" s="426"/>
      <c r="C32" s="324"/>
      <c r="D32" s="461"/>
      <c r="E32" s="461"/>
      <c r="F32" s="461"/>
      <c r="G32" s="462">
        <f t="shared" si="0"/>
        <v>0</v>
      </c>
      <c r="H32" s="461"/>
      <c r="I32" s="462">
        <f t="shared" si="1"/>
        <v>0</v>
      </c>
      <c r="J32" s="463"/>
      <c r="K32" s="461"/>
      <c r="L32" s="461"/>
      <c r="M32" s="461"/>
      <c r="N32" s="462">
        <f t="shared" si="2"/>
        <v>0</v>
      </c>
      <c r="O32" s="461"/>
      <c r="P32" s="462">
        <f t="shared" si="3"/>
        <v>0</v>
      </c>
      <c r="Q32" s="465"/>
    </row>
    <row r="33" spans="1:17" ht="15.75" x14ac:dyDescent="0.25">
      <c r="A33" s="445">
        <v>24</v>
      </c>
      <c r="B33" s="426"/>
      <c r="C33" s="324"/>
      <c r="D33" s="461"/>
      <c r="E33" s="461"/>
      <c r="F33" s="461"/>
      <c r="G33" s="462">
        <f t="shared" si="0"/>
        <v>0</v>
      </c>
      <c r="H33" s="461"/>
      <c r="I33" s="462">
        <f t="shared" si="1"/>
        <v>0</v>
      </c>
      <c r="J33" s="463"/>
      <c r="K33" s="461"/>
      <c r="L33" s="461"/>
      <c r="M33" s="461"/>
      <c r="N33" s="462">
        <f t="shared" si="2"/>
        <v>0</v>
      </c>
      <c r="O33" s="461"/>
      <c r="P33" s="462">
        <f t="shared" si="3"/>
        <v>0</v>
      </c>
      <c r="Q33" s="465"/>
    </row>
    <row r="34" spans="1:17" ht="15.75" x14ac:dyDescent="0.25">
      <c r="A34" s="445">
        <v>25</v>
      </c>
      <c r="B34" s="426"/>
      <c r="C34" s="324"/>
      <c r="D34" s="461"/>
      <c r="E34" s="461"/>
      <c r="F34" s="461"/>
      <c r="G34" s="462">
        <f t="shared" si="0"/>
        <v>0</v>
      </c>
      <c r="H34" s="461"/>
      <c r="I34" s="462">
        <f t="shared" si="1"/>
        <v>0</v>
      </c>
      <c r="J34" s="463"/>
      <c r="K34" s="461"/>
      <c r="L34" s="461"/>
      <c r="M34" s="461"/>
      <c r="N34" s="462">
        <f t="shared" si="2"/>
        <v>0</v>
      </c>
      <c r="O34" s="461"/>
      <c r="P34" s="462">
        <f t="shared" si="3"/>
        <v>0</v>
      </c>
      <c r="Q34" s="465"/>
    </row>
    <row r="35" spans="1:17" ht="15.75" x14ac:dyDescent="0.25">
      <c r="A35" s="445">
        <v>26</v>
      </c>
      <c r="B35" s="426"/>
      <c r="C35" s="324"/>
      <c r="D35" s="461"/>
      <c r="E35" s="461"/>
      <c r="F35" s="461"/>
      <c r="G35" s="462">
        <f t="shared" si="0"/>
        <v>0</v>
      </c>
      <c r="H35" s="461"/>
      <c r="I35" s="462">
        <f t="shared" si="1"/>
        <v>0</v>
      </c>
      <c r="J35" s="463"/>
      <c r="K35" s="461"/>
      <c r="L35" s="461"/>
      <c r="M35" s="461"/>
      <c r="N35" s="462">
        <f t="shared" si="2"/>
        <v>0</v>
      </c>
      <c r="O35" s="461"/>
      <c r="P35" s="462">
        <f t="shared" si="3"/>
        <v>0</v>
      </c>
      <c r="Q35" s="465"/>
    </row>
    <row r="36" spans="1:17" ht="15.75" x14ac:dyDescent="0.25">
      <c r="A36" s="445">
        <v>27</v>
      </c>
      <c r="B36" s="426"/>
      <c r="C36" s="324"/>
      <c r="D36" s="461"/>
      <c r="E36" s="461"/>
      <c r="F36" s="461"/>
      <c r="G36" s="462">
        <f t="shared" si="0"/>
        <v>0</v>
      </c>
      <c r="H36" s="461"/>
      <c r="I36" s="462">
        <f t="shared" si="1"/>
        <v>0</v>
      </c>
      <c r="J36" s="463"/>
      <c r="K36" s="461"/>
      <c r="L36" s="461"/>
      <c r="M36" s="461"/>
      <c r="N36" s="462">
        <f t="shared" si="2"/>
        <v>0</v>
      </c>
      <c r="O36" s="461"/>
      <c r="P36" s="462">
        <f t="shared" si="3"/>
        <v>0</v>
      </c>
      <c r="Q36" s="465"/>
    </row>
    <row r="37" spans="1:17" ht="15.75" x14ac:dyDescent="0.25">
      <c r="A37" s="445">
        <v>28</v>
      </c>
      <c r="B37" s="426"/>
      <c r="C37" s="324"/>
      <c r="D37" s="461"/>
      <c r="E37" s="461"/>
      <c r="F37" s="461"/>
      <c r="G37" s="462">
        <f t="shared" si="0"/>
        <v>0</v>
      </c>
      <c r="H37" s="461"/>
      <c r="I37" s="462">
        <f t="shared" si="1"/>
        <v>0</v>
      </c>
      <c r="J37" s="463"/>
      <c r="K37" s="461"/>
      <c r="L37" s="461"/>
      <c r="M37" s="461"/>
      <c r="N37" s="462">
        <f t="shared" si="2"/>
        <v>0</v>
      </c>
      <c r="O37" s="461"/>
      <c r="P37" s="462">
        <f t="shared" si="3"/>
        <v>0</v>
      </c>
      <c r="Q37" s="465"/>
    </row>
    <row r="38" spans="1:17" ht="15.75" x14ac:dyDescent="0.25">
      <c r="A38" s="445">
        <v>29</v>
      </c>
      <c r="B38" s="426"/>
      <c r="C38" s="324"/>
      <c r="D38" s="461"/>
      <c r="E38" s="461"/>
      <c r="F38" s="461"/>
      <c r="G38" s="462">
        <f t="shared" si="0"/>
        <v>0</v>
      </c>
      <c r="H38" s="461"/>
      <c r="I38" s="462">
        <f t="shared" si="1"/>
        <v>0</v>
      </c>
      <c r="J38" s="463"/>
      <c r="K38" s="461"/>
      <c r="L38" s="461"/>
      <c r="M38" s="461"/>
      <c r="N38" s="462">
        <f t="shared" si="2"/>
        <v>0</v>
      </c>
      <c r="O38" s="461"/>
      <c r="P38" s="462">
        <f t="shared" si="3"/>
        <v>0</v>
      </c>
      <c r="Q38" s="465"/>
    </row>
    <row r="39" spans="1:17" ht="15.75" x14ac:dyDescent="0.25">
      <c r="A39" s="445">
        <v>30</v>
      </c>
      <c r="B39" s="426"/>
      <c r="C39" s="324"/>
      <c r="D39" s="461"/>
      <c r="E39" s="461"/>
      <c r="F39" s="461"/>
      <c r="G39" s="462">
        <f t="shared" si="0"/>
        <v>0</v>
      </c>
      <c r="H39" s="461"/>
      <c r="I39" s="462">
        <f t="shared" si="1"/>
        <v>0</v>
      </c>
      <c r="J39" s="463"/>
      <c r="K39" s="461"/>
      <c r="L39" s="461"/>
      <c r="M39" s="461"/>
      <c r="N39" s="462">
        <f t="shared" si="2"/>
        <v>0</v>
      </c>
      <c r="O39" s="461"/>
      <c r="P39" s="462">
        <f t="shared" si="3"/>
        <v>0</v>
      </c>
      <c r="Q39" s="465"/>
    </row>
    <row r="40" spans="1:17" ht="15.75" x14ac:dyDescent="0.25">
      <c r="A40" s="445">
        <v>31</v>
      </c>
      <c r="B40" s="426"/>
      <c r="C40" s="324"/>
      <c r="D40" s="461"/>
      <c r="E40" s="461"/>
      <c r="F40" s="461"/>
      <c r="G40" s="462">
        <f t="shared" si="0"/>
        <v>0</v>
      </c>
      <c r="H40" s="461"/>
      <c r="I40" s="462">
        <f t="shared" si="1"/>
        <v>0</v>
      </c>
      <c r="J40" s="463"/>
      <c r="K40" s="461"/>
      <c r="L40" s="461"/>
      <c r="M40" s="461"/>
      <c r="N40" s="462">
        <f t="shared" si="2"/>
        <v>0</v>
      </c>
      <c r="O40" s="461"/>
      <c r="P40" s="462">
        <f t="shared" si="3"/>
        <v>0</v>
      </c>
      <c r="Q40" s="465"/>
    </row>
    <row r="41" spans="1:17" ht="15.75" x14ac:dyDescent="0.25">
      <c r="A41" s="445">
        <v>32</v>
      </c>
      <c r="B41" s="426"/>
      <c r="C41" s="324"/>
      <c r="D41" s="461"/>
      <c r="E41" s="461"/>
      <c r="F41" s="461"/>
      <c r="G41" s="462">
        <f t="shared" si="0"/>
        <v>0</v>
      </c>
      <c r="H41" s="461"/>
      <c r="I41" s="462">
        <f t="shared" si="1"/>
        <v>0</v>
      </c>
      <c r="J41" s="463"/>
      <c r="K41" s="461"/>
      <c r="L41" s="461"/>
      <c r="M41" s="461"/>
      <c r="N41" s="462">
        <f t="shared" si="2"/>
        <v>0</v>
      </c>
      <c r="O41" s="461"/>
      <c r="P41" s="462">
        <f t="shared" si="3"/>
        <v>0</v>
      </c>
      <c r="Q41" s="465"/>
    </row>
    <row r="42" spans="1:17" ht="15.75" x14ac:dyDescent="0.25">
      <c r="A42" s="445">
        <v>33</v>
      </c>
      <c r="B42" s="426"/>
      <c r="C42" s="324"/>
      <c r="D42" s="461"/>
      <c r="E42" s="461"/>
      <c r="F42" s="461"/>
      <c r="G42" s="462">
        <f t="shared" si="0"/>
        <v>0</v>
      </c>
      <c r="H42" s="461"/>
      <c r="I42" s="462">
        <f t="shared" si="1"/>
        <v>0</v>
      </c>
      <c r="J42" s="463"/>
      <c r="K42" s="461"/>
      <c r="L42" s="461"/>
      <c r="M42" s="461"/>
      <c r="N42" s="462">
        <f t="shared" si="2"/>
        <v>0</v>
      </c>
      <c r="O42" s="461"/>
      <c r="P42" s="462">
        <f t="shared" si="3"/>
        <v>0</v>
      </c>
      <c r="Q42" s="465"/>
    </row>
    <row r="43" spans="1:17" ht="15.75" x14ac:dyDescent="0.25">
      <c r="A43" s="445">
        <v>34</v>
      </c>
      <c r="B43" s="426"/>
      <c r="C43" s="324"/>
      <c r="D43" s="461"/>
      <c r="E43" s="461"/>
      <c r="F43" s="461"/>
      <c r="G43" s="462">
        <f t="shared" si="0"/>
        <v>0</v>
      </c>
      <c r="H43" s="461"/>
      <c r="I43" s="462">
        <f t="shared" si="1"/>
        <v>0</v>
      </c>
      <c r="J43" s="463"/>
      <c r="K43" s="461"/>
      <c r="L43" s="461"/>
      <c r="M43" s="461"/>
      <c r="N43" s="462">
        <f t="shared" si="2"/>
        <v>0</v>
      </c>
      <c r="O43" s="461"/>
      <c r="P43" s="462">
        <f t="shared" si="3"/>
        <v>0</v>
      </c>
      <c r="Q43" s="465"/>
    </row>
    <row r="44" spans="1:17" ht="15.75" x14ac:dyDescent="0.25">
      <c r="A44" s="445">
        <v>35</v>
      </c>
      <c r="B44" s="426"/>
      <c r="C44" s="324"/>
      <c r="D44" s="461"/>
      <c r="E44" s="461"/>
      <c r="F44" s="461"/>
      <c r="G44" s="462">
        <f t="shared" si="0"/>
        <v>0</v>
      </c>
      <c r="H44" s="461"/>
      <c r="I44" s="462">
        <f t="shared" si="1"/>
        <v>0</v>
      </c>
      <c r="J44" s="463"/>
      <c r="K44" s="461"/>
      <c r="L44" s="461"/>
      <c r="M44" s="461"/>
      <c r="N44" s="462">
        <f t="shared" si="2"/>
        <v>0</v>
      </c>
      <c r="O44" s="461"/>
      <c r="P44" s="462">
        <f t="shared" si="3"/>
        <v>0</v>
      </c>
      <c r="Q44" s="465"/>
    </row>
    <row r="45" spans="1:17" ht="15.75" x14ac:dyDescent="0.25">
      <c r="A45" s="445">
        <v>36</v>
      </c>
      <c r="B45" s="426"/>
      <c r="C45" s="324"/>
      <c r="D45" s="461"/>
      <c r="E45" s="461"/>
      <c r="F45" s="461"/>
      <c r="G45" s="462">
        <f t="shared" si="0"/>
        <v>0</v>
      </c>
      <c r="H45" s="461"/>
      <c r="I45" s="462">
        <f t="shared" si="1"/>
        <v>0</v>
      </c>
      <c r="J45" s="463"/>
      <c r="K45" s="461"/>
      <c r="L45" s="461"/>
      <c r="M45" s="461"/>
      <c r="N45" s="462">
        <f t="shared" si="2"/>
        <v>0</v>
      </c>
      <c r="O45" s="461"/>
      <c r="P45" s="462">
        <f t="shared" si="3"/>
        <v>0</v>
      </c>
      <c r="Q45" s="465"/>
    </row>
    <row r="46" spans="1:17" ht="15.75" x14ac:dyDescent="0.25">
      <c r="A46" s="445">
        <v>37</v>
      </c>
      <c r="B46" s="426"/>
      <c r="C46" s="324"/>
      <c r="D46" s="461"/>
      <c r="E46" s="461"/>
      <c r="F46" s="461"/>
      <c r="G46" s="462">
        <f t="shared" si="0"/>
        <v>0</v>
      </c>
      <c r="H46" s="461"/>
      <c r="I46" s="462">
        <f t="shared" si="1"/>
        <v>0</v>
      </c>
      <c r="J46" s="463"/>
      <c r="K46" s="461"/>
      <c r="L46" s="461"/>
      <c r="M46" s="461"/>
      <c r="N46" s="462">
        <f t="shared" si="2"/>
        <v>0</v>
      </c>
      <c r="O46" s="461"/>
      <c r="P46" s="462">
        <f t="shared" si="3"/>
        <v>0</v>
      </c>
      <c r="Q46" s="465"/>
    </row>
    <row r="47" spans="1:17" ht="15.75" x14ac:dyDescent="0.25">
      <c r="A47" s="445">
        <v>38</v>
      </c>
      <c r="B47" s="426"/>
      <c r="C47" s="324"/>
      <c r="D47" s="461"/>
      <c r="E47" s="461"/>
      <c r="F47" s="461"/>
      <c r="G47" s="462">
        <f t="shared" si="0"/>
        <v>0</v>
      </c>
      <c r="H47" s="461"/>
      <c r="I47" s="462">
        <f t="shared" si="1"/>
        <v>0</v>
      </c>
      <c r="J47" s="463"/>
      <c r="K47" s="461"/>
      <c r="L47" s="461"/>
      <c r="M47" s="461"/>
      <c r="N47" s="462">
        <f t="shared" si="2"/>
        <v>0</v>
      </c>
      <c r="O47" s="461"/>
      <c r="P47" s="462">
        <f t="shared" si="3"/>
        <v>0</v>
      </c>
      <c r="Q47" s="465"/>
    </row>
    <row r="48" spans="1:17" ht="15.75" x14ac:dyDescent="0.25">
      <c r="A48" s="445">
        <v>39</v>
      </c>
      <c r="B48" s="426"/>
      <c r="C48" s="324"/>
      <c r="D48" s="461"/>
      <c r="E48" s="461"/>
      <c r="F48" s="461"/>
      <c r="G48" s="462">
        <f t="shared" si="0"/>
        <v>0</v>
      </c>
      <c r="H48" s="461"/>
      <c r="I48" s="462">
        <f t="shared" si="1"/>
        <v>0</v>
      </c>
      <c r="J48" s="463"/>
      <c r="K48" s="461"/>
      <c r="L48" s="461"/>
      <c r="M48" s="461"/>
      <c r="N48" s="462">
        <f t="shared" si="2"/>
        <v>0</v>
      </c>
      <c r="O48" s="461"/>
      <c r="P48" s="462">
        <f t="shared" si="3"/>
        <v>0</v>
      </c>
      <c r="Q48" s="465"/>
    </row>
    <row r="49" spans="1:17" ht="15.75" x14ac:dyDescent="0.25">
      <c r="A49" s="445">
        <v>40</v>
      </c>
      <c r="B49" s="426"/>
      <c r="C49" s="324"/>
      <c r="D49" s="461"/>
      <c r="E49" s="461"/>
      <c r="F49" s="461"/>
      <c r="G49" s="462">
        <f t="shared" si="0"/>
        <v>0</v>
      </c>
      <c r="H49" s="461"/>
      <c r="I49" s="462">
        <f t="shared" si="1"/>
        <v>0</v>
      </c>
      <c r="J49" s="463"/>
      <c r="K49" s="461"/>
      <c r="L49" s="461"/>
      <c r="M49" s="461"/>
      <c r="N49" s="462">
        <f t="shared" si="2"/>
        <v>0</v>
      </c>
      <c r="O49" s="461"/>
      <c r="P49" s="462">
        <f t="shared" si="3"/>
        <v>0</v>
      </c>
      <c r="Q49" s="465"/>
    </row>
    <row r="50" spans="1:17" ht="15.75" x14ac:dyDescent="0.25">
      <c r="A50" s="445">
        <v>41</v>
      </c>
      <c r="B50" s="426"/>
      <c r="C50" s="324"/>
      <c r="D50" s="461"/>
      <c r="E50" s="461"/>
      <c r="F50" s="461"/>
      <c r="G50" s="462">
        <f t="shared" si="0"/>
        <v>0</v>
      </c>
      <c r="H50" s="461"/>
      <c r="I50" s="462">
        <f t="shared" si="1"/>
        <v>0</v>
      </c>
      <c r="J50" s="463"/>
      <c r="K50" s="461"/>
      <c r="L50" s="461"/>
      <c r="M50" s="461"/>
      <c r="N50" s="462">
        <f t="shared" si="2"/>
        <v>0</v>
      </c>
      <c r="O50" s="461"/>
      <c r="P50" s="462">
        <f t="shared" si="3"/>
        <v>0</v>
      </c>
      <c r="Q50" s="465"/>
    </row>
    <row r="51" spans="1:17" ht="15.75" x14ac:dyDescent="0.25">
      <c r="A51" s="445">
        <v>42</v>
      </c>
      <c r="B51" s="426"/>
      <c r="C51" s="324"/>
      <c r="D51" s="461"/>
      <c r="E51" s="461"/>
      <c r="F51" s="461"/>
      <c r="G51" s="462">
        <f t="shared" si="0"/>
        <v>0</v>
      </c>
      <c r="H51" s="461"/>
      <c r="I51" s="462">
        <f t="shared" si="1"/>
        <v>0</v>
      </c>
      <c r="J51" s="463"/>
      <c r="K51" s="461"/>
      <c r="L51" s="461"/>
      <c r="M51" s="461"/>
      <c r="N51" s="462">
        <f t="shared" si="2"/>
        <v>0</v>
      </c>
      <c r="O51" s="461"/>
      <c r="P51" s="462">
        <f t="shared" si="3"/>
        <v>0</v>
      </c>
      <c r="Q51" s="465"/>
    </row>
    <row r="52" spans="1:17" ht="15.75" x14ac:dyDescent="0.25">
      <c r="A52" s="445">
        <v>43</v>
      </c>
      <c r="B52" s="426"/>
      <c r="C52" s="324"/>
      <c r="D52" s="461"/>
      <c r="E52" s="461"/>
      <c r="F52" s="461"/>
      <c r="G52" s="462">
        <f t="shared" si="0"/>
        <v>0</v>
      </c>
      <c r="H52" s="461"/>
      <c r="I52" s="462">
        <f t="shared" si="1"/>
        <v>0</v>
      </c>
      <c r="J52" s="463"/>
      <c r="K52" s="461"/>
      <c r="L52" s="461"/>
      <c r="M52" s="461"/>
      <c r="N52" s="462">
        <f t="shared" si="2"/>
        <v>0</v>
      </c>
      <c r="O52" s="461"/>
      <c r="P52" s="462">
        <f t="shared" si="3"/>
        <v>0</v>
      </c>
      <c r="Q52" s="465"/>
    </row>
    <row r="53" spans="1:17" ht="15.75" x14ac:dyDescent="0.25">
      <c r="A53" s="445">
        <v>44</v>
      </c>
      <c r="B53" s="426"/>
      <c r="C53" s="324"/>
      <c r="D53" s="461"/>
      <c r="E53" s="461"/>
      <c r="F53" s="461"/>
      <c r="G53" s="462">
        <f t="shared" si="0"/>
        <v>0</v>
      </c>
      <c r="H53" s="461"/>
      <c r="I53" s="462">
        <f t="shared" si="1"/>
        <v>0</v>
      </c>
      <c r="J53" s="463"/>
      <c r="K53" s="461"/>
      <c r="L53" s="461"/>
      <c r="M53" s="461"/>
      <c r="N53" s="462">
        <f t="shared" si="2"/>
        <v>0</v>
      </c>
      <c r="O53" s="461"/>
      <c r="P53" s="462">
        <f t="shared" si="3"/>
        <v>0</v>
      </c>
      <c r="Q53" s="465"/>
    </row>
    <row r="54" spans="1:17" ht="15.75" x14ac:dyDescent="0.25">
      <c r="A54" s="445">
        <v>45</v>
      </c>
      <c r="B54" s="426"/>
      <c r="C54" s="324"/>
      <c r="D54" s="461"/>
      <c r="E54" s="461"/>
      <c r="F54" s="461"/>
      <c r="G54" s="462">
        <f t="shared" si="0"/>
        <v>0</v>
      </c>
      <c r="H54" s="461"/>
      <c r="I54" s="462">
        <f t="shared" si="1"/>
        <v>0</v>
      </c>
      <c r="J54" s="463"/>
      <c r="K54" s="461"/>
      <c r="L54" s="461"/>
      <c r="M54" s="461"/>
      <c r="N54" s="462">
        <f t="shared" si="2"/>
        <v>0</v>
      </c>
      <c r="O54" s="461"/>
      <c r="P54" s="462">
        <f t="shared" si="3"/>
        <v>0</v>
      </c>
      <c r="Q54" s="465"/>
    </row>
    <row r="55" spans="1:17" ht="15.75" x14ac:dyDescent="0.25">
      <c r="A55" s="445">
        <v>46</v>
      </c>
      <c r="B55" s="426"/>
      <c r="C55" s="324"/>
      <c r="D55" s="461"/>
      <c r="E55" s="461"/>
      <c r="F55" s="461"/>
      <c r="G55" s="462">
        <f t="shared" si="0"/>
        <v>0</v>
      </c>
      <c r="H55" s="461"/>
      <c r="I55" s="462">
        <f t="shared" si="1"/>
        <v>0</v>
      </c>
      <c r="J55" s="463"/>
      <c r="K55" s="461"/>
      <c r="L55" s="461"/>
      <c r="M55" s="461"/>
      <c r="N55" s="462">
        <f t="shared" si="2"/>
        <v>0</v>
      </c>
      <c r="O55" s="461"/>
      <c r="P55" s="462">
        <f t="shared" si="3"/>
        <v>0</v>
      </c>
      <c r="Q55" s="324"/>
    </row>
    <row r="56" spans="1:17" ht="15.75" x14ac:dyDescent="0.25">
      <c r="A56" s="445">
        <v>47</v>
      </c>
      <c r="B56" s="426"/>
      <c r="C56" s="324"/>
      <c r="D56" s="461"/>
      <c r="E56" s="461"/>
      <c r="F56" s="461"/>
      <c r="G56" s="462">
        <f t="shared" si="0"/>
        <v>0</v>
      </c>
      <c r="H56" s="461"/>
      <c r="I56" s="462">
        <f t="shared" si="1"/>
        <v>0</v>
      </c>
      <c r="J56" s="463"/>
      <c r="K56" s="461"/>
      <c r="L56" s="461"/>
      <c r="M56" s="461"/>
      <c r="N56" s="462">
        <f t="shared" si="2"/>
        <v>0</v>
      </c>
      <c r="O56" s="461"/>
      <c r="P56" s="462">
        <f t="shared" si="3"/>
        <v>0</v>
      </c>
      <c r="Q56" s="409"/>
    </row>
    <row r="57" spans="1:17" ht="15.75" x14ac:dyDescent="0.25">
      <c r="A57" s="445">
        <v>48</v>
      </c>
      <c r="B57" s="426"/>
      <c r="C57" s="324"/>
      <c r="D57" s="461"/>
      <c r="E57" s="461"/>
      <c r="F57" s="461"/>
      <c r="G57" s="462">
        <f t="shared" si="0"/>
        <v>0</v>
      </c>
      <c r="H57" s="461"/>
      <c r="I57" s="462">
        <f t="shared" si="1"/>
        <v>0</v>
      </c>
      <c r="J57" s="463"/>
      <c r="K57" s="461"/>
      <c r="L57" s="461"/>
      <c r="M57" s="461"/>
      <c r="N57" s="462">
        <f t="shared" si="2"/>
        <v>0</v>
      </c>
      <c r="O57" s="461"/>
      <c r="P57" s="462">
        <f t="shared" si="3"/>
        <v>0</v>
      </c>
      <c r="Q57" s="409"/>
    </row>
    <row r="58" spans="1:17" ht="15.75" x14ac:dyDescent="0.25">
      <c r="A58" s="445">
        <v>49</v>
      </c>
      <c r="B58" s="426"/>
      <c r="C58" s="324"/>
      <c r="D58" s="461"/>
      <c r="E58" s="461"/>
      <c r="F58" s="461"/>
      <c r="G58" s="462">
        <f t="shared" si="0"/>
        <v>0</v>
      </c>
      <c r="H58" s="461"/>
      <c r="I58" s="462">
        <f t="shared" si="1"/>
        <v>0</v>
      </c>
      <c r="J58" s="463"/>
      <c r="K58" s="461"/>
      <c r="L58" s="461"/>
      <c r="M58" s="461"/>
      <c r="N58" s="462">
        <f t="shared" si="2"/>
        <v>0</v>
      </c>
      <c r="O58" s="461"/>
      <c r="P58" s="462">
        <f t="shared" si="3"/>
        <v>0</v>
      </c>
      <c r="Q58" s="409"/>
    </row>
    <row r="59" spans="1:17" ht="15.75" x14ac:dyDescent="0.25">
      <c r="A59" s="445">
        <v>50</v>
      </c>
      <c r="B59" s="426"/>
      <c r="C59" s="324"/>
      <c r="D59" s="461"/>
      <c r="E59" s="461"/>
      <c r="F59" s="461"/>
      <c r="G59" s="462">
        <f t="shared" si="0"/>
        <v>0</v>
      </c>
      <c r="H59" s="461"/>
      <c r="I59" s="462">
        <f t="shared" si="1"/>
        <v>0</v>
      </c>
      <c r="J59" s="463"/>
      <c r="K59" s="461"/>
      <c r="L59" s="461"/>
      <c r="M59" s="461"/>
      <c r="N59" s="462">
        <f t="shared" si="2"/>
        <v>0</v>
      </c>
      <c r="O59" s="461"/>
      <c r="P59" s="462">
        <f t="shared" si="3"/>
        <v>0</v>
      </c>
      <c r="Q59" s="409"/>
    </row>
    <row r="60" spans="1:17" ht="15.75" x14ac:dyDescent="0.25">
      <c r="A60" s="409"/>
      <c r="B60" s="466"/>
      <c r="C60" s="466"/>
      <c r="D60" s="409"/>
      <c r="E60" s="409"/>
      <c r="F60" s="409"/>
      <c r="G60" s="409"/>
      <c r="H60" s="409"/>
      <c r="I60" s="409"/>
      <c r="J60" s="409"/>
      <c r="K60" s="409"/>
      <c r="L60" s="409"/>
      <c r="M60" s="409"/>
      <c r="N60" s="409"/>
      <c r="O60" s="409"/>
      <c r="P60" s="409"/>
      <c r="Q60" s="409"/>
    </row>
    <row r="61" spans="1:17" ht="15.75" hidden="1" x14ac:dyDescent="0.25"/>
    <row r="62" spans="1:17" ht="15.75" hidden="1" x14ac:dyDescent="0.25"/>
    <row r="63" spans="1:17" ht="15.75" hidden="1" x14ac:dyDescent="0.25"/>
    <row r="64" spans="1:17"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75" hidden="1" x14ac:dyDescent="0.25"/>
    <row r="74" ht="15.75" hidden="1" x14ac:dyDescent="0.25"/>
    <row r="75" ht="15.75" hidden="1" x14ac:dyDescent="0.25"/>
    <row r="76" ht="15.75" hidden="1" x14ac:dyDescent="0.25"/>
    <row r="77" ht="15.75" hidden="1" x14ac:dyDescent="0.25"/>
    <row r="78" ht="15.75" hidden="1" x14ac:dyDescent="0.25"/>
    <row r="79" ht="15.75" hidden="1" x14ac:dyDescent="0.25"/>
    <row r="80" ht="15.75" hidden="1" x14ac:dyDescent="0.25"/>
    <row r="81" ht="15.75" hidden="1" x14ac:dyDescent="0.25"/>
    <row r="82" ht="15.75" hidden="1" x14ac:dyDescent="0.25"/>
    <row r="83" ht="15.75" hidden="1" x14ac:dyDescent="0.25"/>
    <row r="84" ht="15.75" hidden="1" x14ac:dyDescent="0.25"/>
    <row r="85" ht="15.75" hidden="1" x14ac:dyDescent="0.25"/>
    <row r="86" ht="15.75" hidden="1" x14ac:dyDescent="0.25"/>
    <row r="87" ht="15.75" hidden="1" x14ac:dyDescent="0.25"/>
    <row r="88" ht="15.75" hidden="1" x14ac:dyDescent="0.25"/>
    <row r="89" ht="15.75" hidden="1" x14ac:dyDescent="0.25"/>
    <row r="90" ht="15.75" hidden="1" x14ac:dyDescent="0.25"/>
    <row r="91" ht="15.75" hidden="1" x14ac:dyDescent="0.25"/>
    <row r="92" ht="15.75" hidden="1" x14ac:dyDescent="0.25"/>
    <row r="93" ht="15.75" hidden="1" x14ac:dyDescent="0.25"/>
    <row r="94" ht="15.75" hidden="1" x14ac:dyDescent="0.25"/>
    <row r="95" ht="15.75" hidden="1" x14ac:dyDescent="0.25"/>
    <row r="96" ht="15.75" hidden="1" x14ac:dyDescent="0.25"/>
    <row r="97" ht="15.75" hidden="1" x14ac:dyDescent="0.25"/>
    <row r="98" ht="15.75" hidden="1" x14ac:dyDescent="0.25"/>
    <row r="99" ht="15.75" hidden="1" x14ac:dyDescent="0.25"/>
    <row r="100" ht="15.75" hidden="1" x14ac:dyDescent="0.25"/>
    <row r="101" ht="15.75" hidden="1" x14ac:dyDescent="0.25"/>
    <row r="102" ht="15.75" hidden="1" x14ac:dyDescent="0.25"/>
    <row r="103" ht="15.75" hidden="1" x14ac:dyDescent="0.25"/>
    <row r="104" ht="15.75" hidden="1" x14ac:dyDescent="0.25"/>
    <row r="105" ht="15.75" hidden="1" x14ac:dyDescent="0.25"/>
    <row r="106" ht="15.75" hidden="1" x14ac:dyDescent="0.25"/>
    <row r="107" ht="15.75" hidden="1" x14ac:dyDescent="0.25"/>
    <row r="108" ht="15.75" hidden="1" x14ac:dyDescent="0.25"/>
    <row r="109" ht="15.75" hidden="1" x14ac:dyDescent="0.25"/>
    <row r="110" ht="15.75" hidden="1" x14ac:dyDescent="0.25"/>
    <row r="111" ht="15.75" hidden="1" x14ac:dyDescent="0.25"/>
    <row r="112" ht="15.75" hidden="1" x14ac:dyDescent="0.25"/>
    <row r="113" spans="1:17" ht="15.75" hidden="1" x14ac:dyDescent="0.25"/>
    <row r="114" spans="1:17" ht="15.75" hidden="1" x14ac:dyDescent="0.25"/>
    <row r="115" spans="1:17" ht="15.75" hidden="1" x14ac:dyDescent="0.25"/>
    <row r="116" spans="1:17" ht="15.75" hidden="1" x14ac:dyDescent="0.25"/>
    <row r="117" spans="1:17" ht="15.75" hidden="1" x14ac:dyDescent="0.25"/>
    <row r="118" spans="1:17" ht="15.75" hidden="1" x14ac:dyDescent="0.25"/>
    <row r="119" spans="1:17" ht="15.75" hidden="1" x14ac:dyDescent="0.25"/>
    <row r="120" spans="1:17" ht="15.75" hidden="1" x14ac:dyDescent="0.25"/>
    <row r="121" spans="1:17" ht="15.75" hidden="1" x14ac:dyDescent="0.25"/>
    <row r="122" spans="1:17" ht="12.75" customHeight="1" x14ac:dyDescent="0.25">
      <c r="A122" s="233"/>
      <c r="B122" s="233"/>
      <c r="C122" s="409"/>
      <c r="D122" s="233"/>
      <c r="E122" s="233"/>
      <c r="F122" s="233"/>
      <c r="G122" s="233"/>
      <c r="H122" s="233"/>
      <c r="I122" s="233"/>
      <c r="J122" s="233"/>
      <c r="K122" s="233"/>
      <c r="L122" s="233"/>
      <c r="M122" s="233"/>
      <c r="N122" s="233"/>
      <c r="O122" s="233"/>
      <c r="P122" s="233"/>
      <c r="Q122" s="233"/>
    </row>
  </sheetData>
  <sheetProtection password="DE26" sheet="1" objects="1" scenarios="1"/>
  <mergeCells count="1">
    <mergeCell ref="M3:P3"/>
  </mergeCells>
  <phoneticPr fontId="6" type="noConversion"/>
  <printOptions horizontalCentered="1"/>
  <pageMargins left="0" right="0" top="0.98425196850393704" bottom="0.98425196850393704" header="0.51181102362204722" footer="0.51181102362204722"/>
  <pageSetup scale="46" orientation="portrait" r:id="rId1"/>
  <headerFooter alignWithMargins="0">
    <oddFooter>&amp;R2011/12 Hospital Authorities
Financial Statements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60"/>
  <sheetViews>
    <sheetView topLeftCell="A28" zoomScale="85" workbookViewId="0">
      <selection activeCell="H48" sqref="H48"/>
    </sheetView>
  </sheetViews>
  <sheetFormatPr defaultColWidth="0" defaultRowHeight="15.75" zeroHeight="1" x14ac:dyDescent="0.25"/>
  <cols>
    <col min="1" max="1" width="7" style="281" customWidth="1"/>
    <col min="2" max="2" width="45.42578125" style="491" customWidth="1"/>
    <col min="3" max="3" width="9" style="491" customWidth="1"/>
    <col min="4" max="4" width="19.140625" style="492" customWidth="1"/>
    <col min="5" max="5" width="18.7109375" style="493" customWidth="1"/>
    <col min="6" max="6" width="6" style="493" customWidth="1"/>
    <col min="7" max="7" width="9.7109375" style="493" customWidth="1"/>
    <col min="8" max="8" width="19.5703125" style="493" customWidth="1"/>
    <col min="9" max="9" width="3.42578125" style="491" customWidth="1"/>
    <col min="10" max="11" width="9.140625" style="320" customWidth="1"/>
  </cols>
  <sheetData>
    <row r="1" spans="1:11" x14ac:dyDescent="0.25">
      <c r="A1" s="246" t="s">
        <v>409</v>
      </c>
      <c r="B1" s="246"/>
      <c r="C1" s="28"/>
      <c r="D1" s="28"/>
      <c r="E1" s="28"/>
      <c r="F1" s="28"/>
      <c r="G1" s="28"/>
      <c r="H1" s="28"/>
      <c r="I1" s="165"/>
      <c r="J1" s="2"/>
      <c r="K1" s="2"/>
    </row>
    <row r="2" spans="1:11" ht="16.5" thickBot="1" x14ac:dyDescent="0.3">
      <c r="A2" s="245"/>
      <c r="B2" s="245"/>
      <c r="C2" s="28"/>
      <c r="D2" s="28"/>
      <c r="E2" s="28"/>
      <c r="F2" s="28"/>
      <c r="G2" s="28"/>
      <c r="H2" s="28"/>
      <c r="I2" s="165"/>
      <c r="J2" s="2"/>
      <c r="K2" s="2"/>
    </row>
    <row r="3" spans="1:11" ht="32.25" customHeight="1" thickBot="1" x14ac:dyDescent="0.3">
      <c r="A3" s="469" t="s">
        <v>386</v>
      </c>
      <c r="B3" s="469"/>
      <c r="C3" s="183"/>
      <c r="D3" s="161"/>
      <c r="E3" s="166" t="s">
        <v>429</v>
      </c>
      <c r="F3" s="162"/>
      <c r="G3" s="834" t="str">
        <f>Cover!I2</f>
        <v/>
      </c>
      <c r="H3" s="835"/>
      <c r="I3" s="835"/>
      <c r="J3" s="836"/>
      <c r="K3" s="2"/>
    </row>
    <row r="4" spans="1:11" ht="16.5" thickBot="1" x14ac:dyDescent="0.3">
      <c r="A4" s="246" t="s">
        <v>406</v>
      </c>
      <c r="B4" s="246"/>
      <c r="C4" s="29"/>
      <c r="D4" s="1"/>
      <c r="E4" s="84" t="s">
        <v>78</v>
      </c>
      <c r="F4" s="163"/>
      <c r="G4" s="75">
        <f>Cover!I3</f>
        <v>0</v>
      </c>
      <c r="H4" s="5"/>
      <c r="I4" s="29"/>
      <c r="J4" s="2"/>
      <c r="K4" s="2"/>
    </row>
    <row r="5" spans="1:11" x14ac:dyDescent="0.25">
      <c r="A5" s="26"/>
      <c r="B5" s="28"/>
      <c r="C5" s="28"/>
      <c r="D5" s="28"/>
      <c r="E5" s="28"/>
      <c r="F5" s="28"/>
      <c r="G5" s="28"/>
      <c r="H5" s="28"/>
      <c r="I5" s="30"/>
      <c r="J5" s="2"/>
      <c r="K5" s="2"/>
    </row>
    <row r="6" spans="1:11" x14ac:dyDescent="0.25">
      <c r="A6" s="259"/>
      <c r="B6" s="260"/>
      <c r="C6" s="260"/>
      <c r="D6" s="260"/>
      <c r="E6" s="470" t="s">
        <v>729</v>
      </c>
      <c r="F6" s="471"/>
      <c r="G6" s="471"/>
      <c r="H6" s="470" t="s">
        <v>721</v>
      </c>
      <c r="I6" s="264"/>
    </row>
    <row r="7" spans="1:11" x14ac:dyDescent="0.25">
      <c r="A7" s="259" t="s">
        <v>65</v>
      </c>
      <c r="B7" s="264" t="s">
        <v>284</v>
      </c>
      <c r="C7" s="264"/>
      <c r="D7" s="264"/>
      <c r="E7" s="289"/>
      <c r="F7" s="289"/>
      <c r="G7" s="289"/>
      <c r="H7" s="289"/>
      <c r="I7" s="264"/>
    </row>
    <row r="8" spans="1:11" x14ac:dyDescent="0.25">
      <c r="A8" s="259" t="s">
        <v>576</v>
      </c>
      <c r="B8" s="264" t="s">
        <v>285</v>
      </c>
      <c r="C8" s="264"/>
      <c r="D8" s="290"/>
      <c r="E8" s="326"/>
      <c r="F8" s="289"/>
      <c r="G8" s="266"/>
      <c r="H8" s="326"/>
      <c r="I8" s="264"/>
    </row>
    <row r="9" spans="1:11" x14ac:dyDescent="0.25">
      <c r="A9" s="259" t="s">
        <v>66</v>
      </c>
      <c r="B9" s="264" t="s">
        <v>387</v>
      </c>
      <c r="C9" s="264"/>
      <c r="D9" s="290"/>
      <c r="E9" s="326"/>
      <c r="F9" s="289"/>
      <c r="G9" s="266"/>
      <c r="H9" s="326"/>
      <c r="I9" s="264"/>
    </row>
    <row r="10" spans="1:11" x14ac:dyDescent="0.25">
      <c r="A10" s="259" t="s">
        <v>155</v>
      </c>
      <c r="B10" s="472" t="s">
        <v>286</v>
      </c>
      <c r="C10" s="472"/>
      <c r="D10" s="473"/>
      <c r="E10" s="297"/>
      <c r="F10" s="297"/>
      <c r="G10" s="474"/>
      <c r="H10" s="297"/>
      <c r="I10" s="264"/>
    </row>
    <row r="11" spans="1:11" x14ac:dyDescent="0.25">
      <c r="A11" s="259" t="s">
        <v>388</v>
      </c>
      <c r="B11" s="475" t="s">
        <v>621</v>
      </c>
      <c r="C11" s="476"/>
      <c r="D11" s="477"/>
      <c r="E11" s="326"/>
      <c r="F11" s="289"/>
      <c r="G11" s="266"/>
      <c r="H11" s="326"/>
      <c r="I11" s="264"/>
    </row>
    <row r="12" spans="1:11" x14ac:dyDescent="0.25">
      <c r="A12" s="259" t="s">
        <v>389</v>
      </c>
      <c r="B12" s="475" t="s">
        <v>622</v>
      </c>
      <c r="C12" s="476"/>
      <c r="D12" s="477"/>
      <c r="E12" s="478"/>
      <c r="F12" s="289"/>
      <c r="G12" s="266"/>
      <c r="H12" s="326"/>
      <c r="I12" s="264"/>
    </row>
    <row r="13" spans="1:11" x14ac:dyDescent="0.25">
      <c r="A13" s="259" t="s">
        <v>390</v>
      </c>
      <c r="B13" s="475" t="s">
        <v>623</v>
      </c>
      <c r="C13" s="476"/>
      <c r="D13" s="477"/>
      <c r="E13" s="326"/>
      <c r="F13" s="289"/>
      <c r="G13" s="266"/>
      <c r="H13" s="326"/>
      <c r="I13" s="264"/>
    </row>
    <row r="14" spans="1:11" x14ac:dyDescent="0.25">
      <c r="A14" s="259" t="s">
        <v>391</v>
      </c>
      <c r="B14" s="475" t="s">
        <v>624</v>
      </c>
      <c r="C14" s="476"/>
      <c r="D14" s="477"/>
      <c r="E14" s="272"/>
      <c r="F14" s="289"/>
      <c r="G14" s="266"/>
      <c r="H14" s="272"/>
      <c r="I14" s="264"/>
    </row>
    <row r="15" spans="1:11" x14ac:dyDescent="0.25">
      <c r="A15" s="259" t="s">
        <v>392</v>
      </c>
      <c r="B15" s="475" t="s">
        <v>625</v>
      </c>
      <c r="C15" s="476"/>
      <c r="D15" s="477"/>
      <c r="E15" s="326"/>
      <c r="F15" s="289"/>
      <c r="G15" s="266"/>
      <c r="H15" s="326"/>
      <c r="I15" s="264"/>
    </row>
    <row r="16" spans="1:11" x14ac:dyDescent="0.25">
      <c r="A16" s="259" t="s">
        <v>609</v>
      </c>
      <c r="B16" s="475" t="s">
        <v>626</v>
      </c>
      <c r="C16" s="476"/>
      <c r="D16" s="477"/>
      <c r="E16" s="326"/>
      <c r="F16" s="289"/>
      <c r="G16" s="266"/>
      <c r="H16" s="326"/>
      <c r="I16" s="264"/>
    </row>
    <row r="17" spans="1:9" x14ac:dyDescent="0.25">
      <c r="A17" s="259" t="s">
        <v>610</v>
      </c>
      <c r="B17" s="475" t="s">
        <v>627</v>
      </c>
      <c r="C17" s="476"/>
      <c r="D17" s="477"/>
      <c r="E17" s="326"/>
      <c r="F17" s="289"/>
      <c r="G17" s="266"/>
      <c r="H17" s="326"/>
      <c r="I17" s="264"/>
    </row>
    <row r="18" spans="1:9" x14ac:dyDescent="0.25">
      <c r="A18" s="259" t="s">
        <v>156</v>
      </c>
      <c r="B18" s="269" t="s">
        <v>287</v>
      </c>
      <c r="C18" s="269"/>
      <c r="D18" s="300"/>
      <c r="E18" s="326"/>
      <c r="F18" s="297"/>
      <c r="G18" s="474"/>
      <c r="H18" s="326"/>
      <c r="I18" s="264"/>
    </row>
    <row r="19" spans="1:9" x14ac:dyDescent="0.25">
      <c r="A19" s="259" t="s">
        <v>50</v>
      </c>
      <c r="B19" s="269" t="s">
        <v>51</v>
      </c>
      <c r="C19" s="269"/>
      <c r="D19" s="300"/>
      <c r="E19" s="272"/>
      <c r="F19" s="297"/>
      <c r="G19" s="474"/>
      <c r="H19" s="272"/>
      <c r="I19" s="264"/>
    </row>
    <row r="20" spans="1:9" x14ac:dyDescent="0.25">
      <c r="A20" s="259" t="s">
        <v>157</v>
      </c>
      <c r="B20" s="269" t="s">
        <v>63</v>
      </c>
      <c r="C20" s="269"/>
      <c r="D20" s="300"/>
      <c r="E20" s="326"/>
      <c r="F20" s="297"/>
      <c r="G20" s="474"/>
      <c r="H20" s="326"/>
      <c r="I20" s="264"/>
    </row>
    <row r="21" spans="1:9" x14ac:dyDescent="0.25">
      <c r="A21" s="259"/>
      <c r="B21" s="269"/>
      <c r="C21" s="269"/>
      <c r="D21" s="269"/>
      <c r="E21" s="297"/>
      <c r="F21" s="297"/>
      <c r="G21" s="297"/>
      <c r="H21" s="297"/>
      <c r="I21" s="264"/>
    </row>
    <row r="22" spans="1:9" x14ac:dyDescent="0.25">
      <c r="A22" s="259" t="s">
        <v>158</v>
      </c>
      <c r="B22" s="271" t="s">
        <v>288</v>
      </c>
      <c r="C22" s="271"/>
      <c r="D22" s="300"/>
      <c r="E22" s="336">
        <f>SUM(E8:E20)</f>
        <v>0</v>
      </c>
      <c r="F22" s="297"/>
      <c r="G22" s="474"/>
      <c r="H22" s="336">
        <f>SUM(H8:H20)</f>
        <v>0</v>
      </c>
      <c r="I22" s="264"/>
    </row>
    <row r="23" spans="1:9" x14ac:dyDescent="0.25">
      <c r="A23" s="259"/>
      <c r="B23" s="269"/>
      <c r="C23" s="269"/>
      <c r="D23" s="269"/>
      <c r="E23" s="297"/>
      <c r="F23" s="297"/>
      <c r="G23" s="297"/>
      <c r="H23" s="297"/>
      <c r="I23" s="264"/>
    </row>
    <row r="24" spans="1:9" x14ac:dyDescent="0.25">
      <c r="A24" s="259" t="s">
        <v>67</v>
      </c>
      <c r="B24" s="269" t="s">
        <v>407</v>
      </c>
      <c r="C24" s="269"/>
      <c r="D24" s="269"/>
      <c r="E24" s="297"/>
      <c r="F24" s="297"/>
      <c r="G24" s="297"/>
      <c r="H24" s="297"/>
      <c r="I24" s="264"/>
    </row>
    <row r="25" spans="1:9" x14ac:dyDescent="0.25">
      <c r="A25" s="259" t="s">
        <v>68</v>
      </c>
      <c r="B25" s="269" t="s">
        <v>289</v>
      </c>
      <c r="C25" s="269"/>
      <c r="D25" s="300"/>
      <c r="E25" s="326"/>
      <c r="F25" s="297"/>
      <c r="G25" s="474"/>
      <c r="H25" s="326"/>
      <c r="I25" s="264"/>
    </row>
    <row r="26" spans="1:9" x14ac:dyDescent="0.25">
      <c r="A26" s="259" t="s">
        <v>69</v>
      </c>
      <c r="B26" s="479" t="s">
        <v>312</v>
      </c>
      <c r="C26" s="479"/>
      <c r="D26" s="479"/>
      <c r="E26" s="297"/>
      <c r="F26" s="297"/>
      <c r="G26" s="297"/>
      <c r="H26" s="297"/>
      <c r="I26" s="264"/>
    </row>
    <row r="27" spans="1:9" x14ac:dyDescent="0.25">
      <c r="A27" s="259" t="s">
        <v>393</v>
      </c>
      <c r="B27" s="480" t="s">
        <v>621</v>
      </c>
      <c r="C27" s="481"/>
      <c r="D27" s="482"/>
      <c r="E27" s="326"/>
      <c r="F27" s="297"/>
      <c r="G27" s="474"/>
      <c r="H27" s="326"/>
      <c r="I27" s="264"/>
    </row>
    <row r="28" spans="1:9" x14ac:dyDescent="0.25">
      <c r="A28" s="259" t="s">
        <v>394</v>
      </c>
      <c r="B28" s="480" t="s">
        <v>622</v>
      </c>
      <c r="C28" s="481"/>
      <c r="D28" s="482"/>
      <c r="E28" s="326"/>
      <c r="F28" s="297"/>
      <c r="G28" s="474"/>
      <c r="H28" s="326"/>
      <c r="I28" s="264"/>
    </row>
    <row r="29" spans="1:9" x14ac:dyDescent="0.25">
      <c r="A29" s="259" t="s">
        <v>395</v>
      </c>
      <c r="B29" s="480" t="s">
        <v>623</v>
      </c>
      <c r="C29" s="481"/>
      <c r="D29" s="482"/>
      <c r="E29" s="326"/>
      <c r="F29" s="297"/>
      <c r="G29" s="474"/>
      <c r="H29" s="326"/>
      <c r="I29" s="264"/>
    </row>
    <row r="30" spans="1:9" x14ac:dyDescent="0.25">
      <c r="A30" s="259" t="s">
        <v>396</v>
      </c>
      <c r="B30" s="480" t="s">
        <v>625</v>
      </c>
      <c r="C30" s="481"/>
      <c r="D30" s="482"/>
      <c r="E30" s="326"/>
      <c r="F30" s="297"/>
      <c r="G30" s="474"/>
      <c r="H30" s="326"/>
      <c r="I30" s="264"/>
    </row>
    <row r="31" spans="1:9" x14ac:dyDescent="0.25">
      <c r="A31" s="259" t="s">
        <v>397</v>
      </c>
      <c r="B31" s="480" t="s">
        <v>627</v>
      </c>
      <c r="C31" s="481"/>
      <c r="D31" s="482"/>
      <c r="E31" s="326"/>
      <c r="F31" s="297"/>
      <c r="G31" s="474"/>
      <c r="H31" s="326"/>
      <c r="I31" s="264"/>
    </row>
    <row r="32" spans="1:9" x14ac:dyDescent="0.25">
      <c r="A32" s="259" t="s">
        <v>578</v>
      </c>
      <c r="B32" s="269" t="s">
        <v>313</v>
      </c>
      <c r="C32" s="269"/>
      <c r="D32" s="300"/>
      <c r="E32" s="326"/>
      <c r="F32" s="297"/>
      <c r="G32" s="474"/>
      <c r="H32" s="326"/>
      <c r="I32" s="264"/>
    </row>
    <row r="33" spans="1:9" x14ac:dyDescent="0.25">
      <c r="A33" s="259" t="s">
        <v>579</v>
      </c>
      <c r="B33" s="269" t="s">
        <v>63</v>
      </c>
      <c r="C33" s="269"/>
      <c r="D33" s="300"/>
      <c r="E33" s="326"/>
      <c r="F33" s="297"/>
      <c r="G33" s="474"/>
      <c r="H33" s="326"/>
      <c r="I33" s="264"/>
    </row>
    <row r="34" spans="1:9" x14ac:dyDescent="0.25">
      <c r="A34" s="259" t="s">
        <v>580</v>
      </c>
      <c r="B34" s="479" t="s">
        <v>53</v>
      </c>
      <c r="C34" s="479"/>
      <c r="D34" s="479"/>
      <c r="E34" s="297"/>
      <c r="F34" s="297"/>
      <c r="G34" s="297"/>
      <c r="H34" s="297"/>
      <c r="I34" s="264"/>
    </row>
    <row r="35" spans="1:9" x14ac:dyDescent="0.25">
      <c r="A35" s="259" t="s">
        <v>398</v>
      </c>
      <c r="B35" s="480" t="s">
        <v>628</v>
      </c>
      <c r="C35" s="481"/>
      <c r="D35" s="482"/>
      <c r="E35" s="326"/>
      <c r="F35" s="297"/>
      <c r="G35" s="474"/>
      <c r="H35" s="326"/>
      <c r="I35" s="264"/>
    </row>
    <row r="36" spans="1:9" x14ac:dyDescent="0.25">
      <c r="A36" s="259" t="s">
        <v>399</v>
      </c>
      <c r="B36" s="483" t="s">
        <v>629</v>
      </c>
      <c r="C36" s="484"/>
      <c r="D36" s="485"/>
      <c r="E36" s="326"/>
      <c r="F36" s="486"/>
      <c r="G36" s="487"/>
      <c r="H36" s="326"/>
      <c r="I36" s="264"/>
    </row>
    <row r="37" spans="1:9" x14ac:dyDescent="0.25">
      <c r="A37" s="259" t="s">
        <v>400</v>
      </c>
      <c r="B37" s="480" t="s">
        <v>630</v>
      </c>
      <c r="C37" s="481"/>
      <c r="D37" s="482"/>
      <c r="E37" s="336">
        <f>+E35-E36</f>
        <v>0</v>
      </c>
      <c r="F37" s="297"/>
      <c r="G37" s="474"/>
      <c r="H37" s="336">
        <f>+H35-H36</f>
        <v>0</v>
      </c>
      <c r="I37" s="264"/>
    </row>
    <row r="38" spans="1:9" x14ac:dyDescent="0.25">
      <c r="A38" s="259" t="s">
        <v>401</v>
      </c>
      <c r="B38" s="480" t="s">
        <v>631</v>
      </c>
      <c r="C38" s="481"/>
      <c r="D38" s="482"/>
      <c r="E38" s="326"/>
      <c r="F38" s="297"/>
      <c r="G38" s="474"/>
      <c r="H38" s="326"/>
      <c r="I38" s="264"/>
    </row>
    <row r="39" spans="1:9" x14ac:dyDescent="0.25">
      <c r="A39" s="259" t="s">
        <v>632</v>
      </c>
      <c r="B39" s="269" t="s">
        <v>402</v>
      </c>
      <c r="C39" s="269"/>
      <c r="D39" s="300"/>
      <c r="E39" s="336">
        <f>SUM(E37:E38)</f>
        <v>0</v>
      </c>
      <c r="F39" s="297"/>
      <c r="G39" s="474"/>
      <c r="H39" s="336">
        <f>SUM(H37:H38)</f>
        <v>0</v>
      </c>
      <c r="I39" s="264"/>
    </row>
    <row r="40" spans="1:9" x14ac:dyDescent="0.25">
      <c r="A40" s="259" t="s">
        <v>581</v>
      </c>
      <c r="B40" s="269" t="s">
        <v>403</v>
      </c>
      <c r="C40" s="269"/>
      <c r="D40" s="300"/>
      <c r="E40" s="267">
        <f>'Sch 5.1 Deferred Revenues'!G49</f>
        <v>0</v>
      </c>
      <c r="F40" s="297"/>
      <c r="G40" s="474"/>
      <c r="H40" s="267">
        <f>'Sch 5.1 Deferred Revenues'!C49</f>
        <v>0</v>
      </c>
      <c r="I40" s="264"/>
    </row>
    <row r="41" spans="1:9" x14ac:dyDescent="0.25">
      <c r="A41" s="259" t="s">
        <v>582</v>
      </c>
      <c r="B41" s="269" t="s">
        <v>291</v>
      </c>
      <c r="C41" s="269"/>
      <c r="D41" s="300"/>
      <c r="E41" s="336">
        <f>+'Sch.10G Emp. Future Benefits'!G20</f>
        <v>0</v>
      </c>
      <c r="F41" s="297"/>
      <c r="G41" s="474"/>
      <c r="H41" s="336">
        <f>+'Sch.10G Emp. Future Benefits'!D20</f>
        <v>0</v>
      </c>
      <c r="I41" s="264"/>
    </row>
    <row r="42" spans="1:9" x14ac:dyDescent="0.25">
      <c r="A42" s="259" t="s">
        <v>583</v>
      </c>
      <c r="B42" s="269" t="s">
        <v>52</v>
      </c>
      <c r="C42" s="269"/>
      <c r="D42" s="300"/>
      <c r="E42" s="272"/>
      <c r="F42" s="297"/>
      <c r="G42" s="474"/>
      <c r="H42" s="272"/>
      <c r="I42" s="264"/>
    </row>
    <row r="43" spans="1:9" x14ac:dyDescent="0.25">
      <c r="A43" s="259"/>
      <c r="B43" s="269"/>
      <c r="C43" s="269"/>
      <c r="D43" s="269"/>
      <c r="E43" s="297"/>
      <c r="F43" s="297"/>
      <c r="G43" s="297"/>
      <c r="H43" s="297"/>
      <c r="I43" s="264"/>
    </row>
    <row r="44" spans="1:9" x14ac:dyDescent="0.25">
      <c r="A44" s="259" t="s">
        <v>115</v>
      </c>
      <c r="B44" s="271" t="s">
        <v>314</v>
      </c>
      <c r="C44" s="271"/>
      <c r="D44" s="300"/>
      <c r="E44" s="488">
        <f>E25+SUM(E27:E33)+SUM(E39:E42)</f>
        <v>0</v>
      </c>
      <c r="F44" s="271"/>
      <c r="G44" s="300"/>
      <c r="H44" s="488">
        <f>H25+SUM(H27:H33)+SUM(H39:H42)</f>
        <v>0</v>
      </c>
      <c r="I44" s="264"/>
    </row>
    <row r="45" spans="1:9" x14ac:dyDescent="0.25">
      <c r="A45" s="259"/>
      <c r="B45" s="269"/>
      <c r="C45" s="269"/>
      <c r="D45" s="269"/>
      <c r="E45" s="297"/>
      <c r="F45" s="297"/>
      <c r="G45" s="297"/>
      <c r="H45" s="297"/>
      <c r="I45" s="264"/>
    </row>
    <row r="46" spans="1:9" x14ac:dyDescent="0.25">
      <c r="A46" s="259" t="s">
        <v>584</v>
      </c>
      <c r="B46" s="271" t="s">
        <v>404</v>
      </c>
      <c r="C46" s="271"/>
      <c r="D46" s="300"/>
      <c r="E46" s="489">
        <f>+E22-E44</f>
        <v>0</v>
      </c>
      <c r="F46" s="490"/>
      <c r="G46" s="474"/>
      <c r="H46" s="489">
        <f>+H22-H44</f>
        <v>0</v>
      </c>
      <c r="I46" s="264"/>
    </row>
    <row r="47" spans="1:9" x14ac:dyDescent="0.25">
      <c r="A47" s="259"/>
      <c r="B47" s="269"/>
      <c r="C47" s="269"/>
      <c r="D47" s="269"/>
      <c r="E47" s="297"/>
      <c r="F47" s="297"/>
      <c r="G47" s="297"/>
      <c r="H47" s="297"/>
      <c r="I47" s="264"/>
    </row>
    <row r="48" spans="1:9" x14ac:dyDescent="0.25">
      <c r="A48" s="259" t="s">
        <v>585</v>
      </c>
      <c r="B48" s="271" t="s">
        <v>303</v>
      </c>
      <c r="C48" s="271"/>
      <c r="D48" s="271"/>
      <c r="E48" s="297"/>
      <c r="F48" s="297"/>
      <c r="G48" s="297"/>
      <c r="H48" s="297"/>
      <c r="I48" s="264"/>
    </row>
    <row r="49" spans="1:9" x14ac:dyDescent="0.25">
      <c r="A49" s="259" t="s">
        <v>586</v>
      </c>
      <c r="B49" s="269" t="s">
        <v>304</v>
      </c>
      <c r="C49" s="269"/>
      <c r="D49" s="300"/>
      <c r="E49" s="326"/>
      <c r="F49" s="297"/>
      <c r="G49" s="474"/>
      <c r="H49" s="326"/>
      <c r="I49" s="264"/>
    </row>
    <row r="50" spans="1:9" x14ac:dyDescent="0.25">
      <c r="A50" s="259" t="s">
        <v>587</v>
      </c>
      <c r="B50" s="269" t="s">
        <v>305</v>
      </c>
      <c r="C50" s="269"/>
      <c r="D50" s="300"/>
      <c r="E50" s="326"/>
      <c r="F50" s="297"/>
      <c r="G50" s="474"/>
      <c r="H50" s="326"/>
      <c r="I50" s="264"/>
    </row>
    <row r="51" spans="1:9" x14ac:dyDescent="0.25">
      <c r="A51" s="259" t="s">
        <v>588</v>
      </c>
      <c r="B51" s="269" t="s">
        <v>38</v>
      </c>
      <c r="C51" s="269"/>
      <c r="D51" s="300"/>
      <c r="E51" s="267">
        <f>'Schedule 3C TCA'!B56</f>
        <v>0</v>
      </c>
      <c r="F51" s="297"/>
      <c r="G51" s="474"/>
      <c r="H51" s="267">
        <f>'Schedule 3C TCA'!C56</f>
        <v>0</v>
      </c>
      <c r="I51" s="264"/>
    </row>
    <row r="52" spans="1:9" x14ac:dyDescent="0.25">
      <c r="A52" s="259"/>
      <c r="B52" s="269"/>
      <c r="C52" s="269"/>
      <c r="D52" s="269"/>
      <c r="E52" s="297"/>
      <c r="F52" s="297"/>
      <c r="G52" s="297"/>
      <c r="H52" s="297"/>
      <c r="I52" s="264"/>
    </row>
    <row r="53" spans="1:9" x14ac:dyDescent="0.25">
      <c r="A53" s="259" t="s">
        <v>39</v>
      </c>
      <c r="B53" s="271" t="s">
        <v>306</v>
      </c>
      <c r="C53" s="271"/>
      <c r="D53" s="300"/>
      <c r="E53" s="267">
        <f>SUM(E49:E51)</f>
        <v>0</v>
      </c>
      <c r="F53" s="297"/>
      <c r="G53" s="474"/>
      <c r="H53" s="267">
        <f>SUM(H49:H51)</f>
        <v>0</v>
      </c>
      <c r="I53" s="264"/>
    </row>
    <row r="54" spans="1:9" x14ac:dyDescent="0.25">
      <c r="A54" s="259"/>
      <c r="B54" s="269"/>
      <c r="C54" s="269"/>
      <c r="D54" s="269"/>
      <c r="E54" s="297"/>
      <c r="F54" s="297"/>
      <c r="G54" s="297"/>
      <c r="H54" s="297"/>
      <c r="I54" s="264"/>
    </row>
    <row r="55" spans="1:9" x14ac:dyDescent="0.25">
      <c r="A55" s="259" t="s">
        <v>589</v>
      </c>
      <c r="B55" s="271" t="s">
        <v>405</v>
      </c>
      <c r="C55" s="271"/>
      <c r="D55" s="300"/>
      <c r="E55" s="275">
        <f>+E46+E53</f>
        <v>0</v>
      </c>
      <c r="F55" s="490"/>
      <c r="G55" s="474"/>
      <c r="H55" s="275">
        <f>+H46+H53</f>
        <v>0</v>
      </c>
      <c r="I55" s="264"/>
    </row>
    <row r="56" spans="1:9" x14ac:dyDescent="0.25">
      <c r="A56" s="264"/>
      <c r="B56" s="269"/>
      <c r="C56" s="269"/>
      <c r="D56" s="269"/>
      <c r="E56" s="269"/>
      <c r="F56" s="269"/>
      <c r="G56" s="269"/>
      <c r="H56" s="269"/>
      <c r="I56" s="278"/>
    </row>
    <row r="57" spans="1:9" x14ac:dyDescent="0.25">
      <c r="A57" s="259"/>
      <c r="B57" s="264"/>
      <c r="C57" s="264"/>
      <c r="D57" s="264"/>
      <c r="E57" s="289"/>
      <c r="F57" s="289"/>
      <c r="G57" s="289"/>
      <c r="H57" s="289"/>
      <c r="I57" s="264"/>
    </row>
    <row r="58" spans="1:9" x14ac:dyDescent="0.25">
      <c r="A58" s="259"/>
      <c r="B58" s="264"/>
      <c r="C58" s="264"/>
      <c r="D58" s="264"/>
      <c r="E58" s="289"/>
      <c r="F58" s="289"/>
      <c r="G58" s="289"/>
      <c r="H58" s="289"/>
      <c r="I58" s="264"/>
    </row>
    <row r="59" spans="1:9" x14ac:dyDescent="0.25">
      <c r="A59" s="259"/>
      <c r="B59" s="264"/>
      <c r="C59" s="264"/>
      <c r="D59" s="264"/>
      <c r="E59" s="289"/>
      <c r="F59" s="289"/>
      <c r="G59" s="289"/>
      <c r="H59" s="289"/>
      <c r="I59" s="264"/>
    </row>
    <row r="60" spans="1:9" x14ac:dyDescent="0.25">
      <c r="A60" s="259"/>
      <c r="B60" s="264"/>
      <c r="C60" s="264"/>
      <c r="D60" s="264"/>
      <c r="E60" s="289"/>
      <c r="F60" s="289"/>
      <c r="G60" s="289"/>
      <c r="H60" s="289"/>
      <c r="I60" s="264"/>
    </row>
  </sheetData>
  <sheetProtection password="DE26" sheet="1" objects="1" scenarios="1"/>
  <mergeCells count="1">
    <mergeCell ref="G3:J3"/>
  </mergeCells>
  <phoneticPr fontId="6" type="noConversion"/>
  <printOptions horizontalCentered="1"/>
  <pageMargins left="0" right="0" top="0.98425196850393704" bottom="0.98425196850393704" header="0.51181102362204722" footer="0.51181102362204722"/>
  <pageSetup scale="66" orientation="portrait" r:id="rId1"/>
  <headerFooter alignWithMargins="0">
    <oddFooter>&amp;R2011/12 Hospital Authorities
Financial Statements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207"/>
  <sheetViews>
    <sheetView showGridLines="0" topLeftCell="B1" zoomScale="70" zoomScaleNormal="70" workbookViewId="0">
      <selection activeCell="G107" sqref="G107"/>
    </sheetView>
  </sheetViews>
  <sheetFormatPr defaultColWidth="0" defaultRowHeight="0" customHeight="1" zeroHeight="1" x14ac:dyDescent="0.25"/>
  <cols>
    <col min="1" max="1" width="3.28515625" style="42" hidden="1" customWidth="1"/>
    <col min="2" max="2" width="8" style="42" bestFit="1" customWidth="1"/>
    <col min="3" max="3" width="85.85546875" style="42" customWidth="1"/>
    <col min="4" max="4" width="7.42578125" style="42" customWidth="1"/>
    <col min="5" max="5" width="12.7109375" style="42" customWidth="1"/>
    <col min="6" max="7" width="12.42578125" style="42" customWidth="1"/>
    <col min="8" max="8" width="22.5703125" style="42" customWidth="1"/>
    <col min="9" max="9" width="3" style="42" customWidth="1"/>
    <col min="10" max="16384" width="9.140625" style="42" hidden="1"/>
  </cols>
  <sheetData>
    <row r="1" spans="1:10" s="23" customFormat="1" ht="15" customHeight="1" x14ac:dyDescent="0.3">
      <c r="A1" s="42"/>
      <c r="B1" s="200" t="s">
        <v>409</v>
      </c>
      <c r="C1" s="200"/>
      <c r="D1" s="45"/>
      <c r="E1" s="45"/>
      <c r="F1" s="44"/>
      <c r="G1" s="44"/>
      <c r="H1" s="44"/>
      <c r="I1" s="46"/>
      <c r="J1" s="42"/>
    </row>
    <row r="2" spans="1:10" s="23" customFormat="1" ht="15" customHeight="1" thickBot="1" x14ac:dyDescent="0.35">
      <c r="A2" s="42"/>
      <c r="B2" s="256"/>
      <c r="C2" s="256"/>
      <c r="D2" s="44"/>
      <c r="E2" s="44"/>
      <c r="F2" s="44"/>
      <c r="G2" s="44"/>
      <c r="H2" s="44"/>
      <c r="I2" s="46"/>
      <c r="J2" s="42"/>
    </row>
    <row r="3" spans="1:10" s="23" customFormat="1" ht="16.5" thickBot="1" x14ac:dyDescent="0.3">
      <c r="A3" s="42"/>
      <c r="B3" s="200" t="s">
        <v>170</v>
      </c>
      <c r="C3" s="200"/>
      <c r="D3" s="83" t="s">
        <v>429</v>
      </c>
      <c r="E3" s="9"/>
      <c r="F3" s="838" t="str">
        <f>+Cover!I2</f>
        <v/>
      </c>
      <c r="G3" s="839"/>
      <c r="H3" s="840"/>
      <c r="I3" s="46"/>
      <c r="J3" s="42"/>
    </row>
    <row r="4" spans="1:10" s="23" customFormat="1" ht="16.5" thickBot="1" x14ac:dyDescent="0.3">
      <c r="A4" s="42"/>
      <c r="B4" s="200" t="s">
        <v>731</v>
      </c>
      <c r="C4" s="200"/>
      <c r="D4" s="84" t="s">
        <v>78</v>
      </c>
      <c r="E4" s="6"/>
      <c r="F4" s="74">
        <f>+Cover!I3</f>
        <v>0</v>
      </c>
      <c r="G4" s="5"/>
      <c r="H4" s="66"/>
      <c r="I4" s="71"/>
      <c r="J4" s="71"/>
    </row>
    <row r="5" spans="1:10" s="23" customFormat="1" ht="18.75" x14ac:dyDescent="0.3">
      <c r="A5" s="42"/>
      <c r="B5" s="206"/>
      <c r="C5" s="206"/>
      <c r="D5" s="42"/>
      <c r="E5" s="42"/>
      <c r="F5" s="72"/>
      <c r="G5" s="72"/>
      <c r="H5" s="72"/>
      <c r="I5" s="837"/>
      <c r="J5" s="837"/>
    </row>
    <row r="6" spans="1:10" s="23" customFormat="1" ht="15" customHeight="1" x14ac:dyDescent="0.25">
      <c r="A6" s="42"/>
      <c r="B6" s="47"/>
      <c r="C6" s="48"/>
      <c r="D6" s="48"/>
      <c r="E6" s="48"/>
      <c r="F6" s="42"/>
      <c r="G6" s="42"/>
      <c r="H6" s="49"/>
      <c r="I6" s="42"/>
      <c r="J6" s="42"/>
    </row>
    <row r="7" spans="1:10" s="23" customFormat="1" ht="15" customHeight="1" x14ac:dyDescent="0.25">
      <c r="A7" s="42"/>
      <c r="B7" s="201">
        <v>1</v>
      </c>
      <c r="C7" s="202" t="s">
        <v>373</v>
      </c>
      <c r="D7" s="202"/>
      <c r="E7" s="202"/>
      <c r="F7" s="207"/>
      <c r="G7" s="207"/>
      <c r="H7" s="208"/>
      <c r="I7" s="42"/>
      <c r="J7" s="22"/>
    </row>
    <row r="8" spans="1:10" s="23" customFormat="1" ht="15.75" x14ac:dyDescent="0.25">
      <c r="A8" s="42"/>
      <c r="B8" s="203">
        <v>1.1000000000000001</v>
      </c>
      <c r="C8" s="204" t="s">
        <v>283</v>
      </c>
      <c r="D8" s="209"/>
      <c r="E8" s="210"/>
      <c r="F8" s="211">
        <f>'Grant Calculation'!D50</f>
        <v>0</v>
      </c>
      <c r="G8" s="212"/>
      <c r="H8" s="213"/>
      <c r="I8" s="42"/>
      <c r="J8" s="22"/>
    </row>
    <row r="9" spans="1:10" s="23" customFormat="1" ht="15.75" x14ac:dyDescent="0.25">
      <c r="A9" s="42"/>
      <c r="B9" s="203">
        <v>1.2</v>
      </c>
      <c r="C9" s="204" t="s">
        <v>171</v>
      </c>
      <c r="D9" s="209"/>
      <c r="E9" s="210"/>
      <c r="F9" s="214"/>
      <c r="G9" s="212"/>
      <c r="H9" s="213"/>
      <c r="I9" s="42"/>
      <c r="J9" s="22"/>
    </row>
    <row r="10" spans="1:10" s="23" customFormat="1" ht="15.75" x14ac:dyDescent="0.25">
      <c r="A10" s="42"/>
      <c r="B10" s="201" t="s">
        <v>156</v>
      </c>
      <c r="C10" s="202" t="s">
        <v>374</v>
      </c>
      <c r="D10" s="202"/>
      <c r="E10" s="202"/>
      <c r="F10" s="215"/>
      <c r="G10" s="216"/>
      <c r="H10" s="217">
        <f>F8+F9</f>
        <v>0</v>
      </c>
      <c r="I10" s="42"/>
      <c r="J10" s="22"/>
    </row>
    <row r="11" spans="1:10" s="23" customFormat="1" ht="15.75" x14ac:dyDescent="0.25">
      <c r="A11" s="42"/>
      <c r="B11" s="203"/>
      <c r="C11" s="202"/>
      <c r="D11" s="202"/>
      <c r="E11" s="202"/>
      <c r="F11" s="215"/>
      <c r="G11" s="215"/>
      <c r="H11" s="218"/>
      <c r="I11" s="42"/>
      <c r="J11" s="22"/>
    </row>
    <row r="12" spans="1:10" s="23" customFormat="1" ht="15.75" x14ac:dyDescent="0.25">
      <c r="A12" s="42"/>
      <c r="B12" s="201">
        <v>2</v>
      </c>
      <c r="C12" s="205" t="s">
        <v>172</v>
      </c>
      <c r="D12" s="205"/>
      <c r="E12" s="205"/>
      <c r="F12" s="219"/>
      <c r="G12" s="219"/>
      <c r="H12" s="213"/>
      <c r="I12" s="42"/>
      <c r="J12" s="22"/>
    </row>
    <row r="13" spans="1:10" s="23" customFormat="1" ht="15.75" x14ac:dyDescent="0.25">
      <c r="A13" s="42"/>
      <c r="B13" s="203" t="s">
        <v>583</v>
      </c>
      <c r="C13" s="204" t="s">
        <v>173</v>
      </c>
      <c r="D13" s="209"/>
      <c r="E13" s="210"/>
      <c r="F13" s="211">
        <f>'Sch 5.1 Deferred Revenues'!F14+'Sch 5.1 Deferred Revenues'!F34</f>
        <v>0</v>
      </c>
      <c r="G13" s="212"/>
      <c r="H13" s="213"/>
      <c r="I13" s="42"/>
      <c r="J13" s="22"/>
    </row>
    <row r="14" spans="1:10" s="23" customFormat="1" ht="15.75" x14ac:dyDescent="0.25">
      <c r="A14" s="42"/>
      <c r="B14" s="203"/>
      <c r="C14" s="204" t="s">
        <v>174</v>
      </c>
      <c r="D14" s="209"/>
      <c r="E14" s="210"/>
      <c r="F14" s="212"/>
      <c r="G14" s="212"/>
      <c r="H14" s="213"/>
      <c r="I14" s="42"/>
      <c r="J14" s="22"/>
    </row>
    <row r="15" spans="1:10" s="23" customFormat="1" ht="15.75" x14ac:dyDescent="0.25">
      <c r="A15" s="42"/>
      <c r="B15" s="220">
        <v>2.9</v>
      </c>
      <c r="C15" s="221"/>
      <c r="D15" s="220"/>
      <c r="E15" s="207"/>
      <c r="F15" s="701"/>
      <c r="G15" s="212"/>
      <c r="H15" s="213"/>
      <c r="I15" s="42"/>
      <c r="J15" s="22"/>
    </row>
    <row r="16" spans="1:10" s="23" customFormat="1" ht="15.75" x14ac:dyDescent="0.25">
      <c r="A16" s="42"/>
      <c r="B16" s="223">
        <v>2.1</v>
      </c>
      <c r="C16" s="221"/>
      <c r="D16" s="220"/>
      <c r="E16" s="207"/>
      <c r="F16" s="701"/>
      <c r="G16" s="212"/>
      <c r="H16" s="213"/>
      <c r="I16" s="42"/>
      <c r="J16" s="22"/>
    </row>
    <row r="17" spans="1:10" s="23" customFormat="1" ht="15.75" x14ac:dyDescent="0.25">
      <c r="A17" s="42"/>
      <c r="B17" s="220">
        <v>2.11</v>
      </c>
      <c r="C17" s="221"/>
      <c r="D17" s="220"/>
      <c r="E17" s="207"/>
      <c r="F17" s="701"/>
      <c r="G17" s="212"/>
      <c r="H17" s="213"/>
      <c r="I17" s="42"/>
      <c r="J17" s="22"/>
    </row>
    <row r="18" spans="1:10" s="23" customFormat="1" ht="15.75" x14ac:dyDescent="0.25">
      <c r="A18" s="42"/>
      <c r="B18" s="220">
        <v>2.12</v>
      </c>
      <c r="C18" s="221"/>
      <c r="D18" s="220"/>
      <c r="E18" s="207"/>
      <c r="F18" s="701"/>
      <c r="G18" s="212"/>
      <c r="H18" s="213"/>
      <c r="I18" s="42"/>
      <c r="J18" s="22"/>
    </row>
    <row r="19" spans="1:10" s="23" customFormat="1" ht="15.75" x14ac:dyDescent="0.25">
      <c r="A19" s="42"/>
      <c r="B19" s="220">
        <v>2.13</v>
      </c>
      <c r="C19" s="221"/>
      <c r="D19" s="220"/>
      <c r="E19" s="207"/>
      <c r="F19" s="701"/>
      <c r="G19" s="212"/>
      <c r="H19" s="213"/>
      <c r="I19" s="42"/>
      <c r="J19" s="22"/>
    </row>
    <row r="20" spans="1:10" s="23" customFormat="1" ht="15.75" x14ac:dyDescent="0.25">
      <c r="A20" s="42"/>
      <c r="B20" s="220">
        <v>2.14</v>
      </c>
      <c r="C20" s="221"/>
      <c r="D20" s="220"/>
      <c r="E20" s="207"/>
      <c r="F20" s="701"/>
      <c r="G20" s="212"/>
      <c r="H20" s="213"/>
      <c r="I20" s="42"/>
      <c r="J20" s="22"/>
    </row>
    <row r="21" spans="1:10" s="23" customFormat="1" ht="15.75" x14ac:dyDescent="0.25">
      <c r="A21" s="42"/>
      <c r="B21" s="220">
        <v>2.15</v>
      </c>
      <c r="C21" s="224" t="s">
        <v>175</v>
      </c>
      <c r="D21" s="224"/>
      <c r="E21" s="207"/>
      <c r="F21" s="225">
        <f>SUM(F13:F20)</f>
        <v>0</v>
      </c>
      <c r="G21" s="212"/>
      <c r="H21" s="218"/>
      <c r="I21" s="42"/>
      <c r="J21" s="22"/>
    </row>
    <row r="22" spans="1:10" s="23" customFormat="1" ht="15.75" x14ac:dyDescent="0.25">
      <c r="A22" s="42"/>
      <c r="B22" s="203"/>
      <c r="C22" s="202"/>
      <c r="D22" s="202"/>
      <c r="E22" s="202"/>
      <c r="F22" s="215"/>
      <c r="G22" s="215"/>
      <c r="H22" s="218"/>
      <c r="I22" s="42"/>
      <c r="J22" s="22"/>
    </row>
    <row r="23" spans="1:10" s="23" customFormat="1" ht="15.75" x14ac:dyDescent="0.25">
      <c r="A23" s="42"/>
      <c r="B23" s="203"/>
      <c r="C23" s="226" t="s">
        <v>176</v>
      </c>
      <c r="D23" s="202"/>
      <c r="E23" s="202"/>
      <c r="F23" s="215"/>
      <c r="G23" s="215"/>
      <c r="H23" s="218"/>
      <c r="I23" s="42"/>
      <c r="J23" s="22"/>
    </row>
    <row r="24" spans="1:10" s="23" customFormat="1" ht="15.75" x14ac:dyDescent="0.25">
      <c r="A24" s="42"/>
      <c r="B24" s="220">
        <v>2.16</v>
      </c>
      <c r="C24" s="220" t="s">
        <v>412</v>
      </c>
      <c r="D24" s="202"/>
      <c r="E24" s="202"/>
      <c r="F24" s="227"/>
      <c r="G24" s="215"/>
      <c r="H24" s="218"/>
      <c r="I24" s="42"/>
      <c r="J24" s="22"/>
    </row>
    <row r="25" spans="1:10" s="23" customFormat="1" ht="15.75" x14ac:dyDescent="0.25">
      <c r="A25" s="42"/>
      <c r="B25" s="220">
        <v>2.17</v>
      </c>
      <c r="C25" s="220" t="s">
        <v>177</v>
      </c>
      <c r="D25" s="202"/>
      <c r="E25" s="202"/>
      <c r="F25" s="227"/>
      <c r="G25" s="215"/>
      <c r="H25" s="218"/>
      <c r="I25" s="42"/>
      <c r="J25" s="22"/>
    </row>
    <row r="26" spans="1:10" s="23" customFormat="1" ht="15.75" x14ac:dyDescent="0.25">
      <c r="A26" s="42"/>
      <c r="B26" s="220">
        <v>2.1800000000000002</v>
      </c>
      <c r="C26" s="220" t="s">
        <v>178</v>
      </c>
      <c r="D26" s="202"/>
      <c r="E26" s="202"/>
      <c r="F26" s="227"/>
      <c r="G26" s="215"/>
      <c r="H26" s="218"/>
      <c r="I26" s="42"/>
      <c r="J26" s="22"/>
    </row>
    <row r="27" spans="1:10" s="23" customFormat="1" ht="15.75" x14ac:dyDescent="0.25">
      <c r="A27" s="42"/>
      <c r="B27" s="220">
        <v>2.19</v>
      </c>
      <c r="C27" s="220" t="s">
        <v>179</v>
      </c>
      <c r="D27" s="202"/>
      <c r="E27" s="202"/>
      <c r="F27" s="227"/>
      <c r="G27" s="215"/>
      <c r="H27" s="218"/>
      <c r="I27" s="42"/>
      <c r="J27" s="22"/>
    </row>
    <row r="28" spans="1:10" s="23" customFormat="1" ht="15.75" x14ac:dyDescent="0.25">
      <c r="A28" s="42"/>
      <c r="B28" s="223">
        <v>2.2000000000000002</v>
      </c>
      <c r="C28" s="220" t="s">
        <v>187</v>
      </c>
      <c r="D28" s="202"/>
      <c r="E28" s="202"/>
      <c r="F28" s="227"/>
      <c r="G28" s="215"/>
      <c r="H28" s="218"/>
      <c r="I28" s="42"/>
      <c r="J28" s="22"/>
    </row>
    <row r="29" spans="1:10" s="23" customFormat="1" ht="15.75" x14ac:dyDescent="0.25">
      <c r="A29" s="42"/>
      <c r="B29" s="220">
        <v>2.21</v>
      </c>
      <c r="C29" s="220" t="s">
        <v>180</v>
      </c>
      <c r="D29" s="202"/>
      <c r="E29" s="202"/>
      <c r="F29" s="225">
        <f>'Sch 5.1 Deferred Revenues'!F20+'Sch 5.1 Deferred Revenues'!F40</f>
        <v>0</v>
      </c>
      <c r="G29" s="215"/>
      <c r="H29" s="218"/>
      <c r="I29" s="42"/>
      <c r="J29" s="22"/>
    </row>
    <row r="30" spans="1:10" s="23" customFormat="1" ht="15.75" x14ac:dyDescent="0.25">
      <c r="A30" s="42"/>
      <c r="B30" s="228"/>
      <c r="C30" s="220" t="s">
        <v>181</v>
      </c>
      <c r="D30" s="202"/>
      <c r="E30" s="202"/>
      <c r="F30" s="227"/>
      <c r="G30" s="215"/>
      <c r="H30" s="218"/>
      <c r="I30" s="42"/>
      <c r="J30" s="22"/>
    </row>
    <row r="31" spans="1:10" s="23" customFormat="1" ht="15.75" x14ac:dyDescent="0.25">
      <c r="A31" s="42"/>
      <c r="B31" s="220">
        <v>2.2200000000000002</v>
      </c>
      <c r="C31" s="221"/>
      <c r="D31" s="202"/>
      <c r="E31" s="202"/>
      <c r="F31" s="222"/>
      <c r="G31" s="215"/>
      <c r="H31" s="218"/>
      <c r="I31" s="42"/>
      <c r="J31" s="22"/>
    </row>
    <row r="32" spans="1:10" s="23" customFormat="1" ht="15.75" x14ac:dyDescent="0.25">
      <c r="A32" s="42"/>
      <c r="B32" s="220">
        <v>2.23</v>
      </c>
      <c r="C32" s="221"/>
      <c r="D32" s="202"/>
      <c r="E32" s="202"/>
      <c r="F32" s="222"/>
      <c r="G32" s="215"/>
      <c r="H32" s="218"/>
      <c r="I32" s="42"/>
      <c r="J32" s="22"/>
    </row>
    <row r="33" spans="1:10" s="23" customFormat="1" ht="15.75" x14ac:dyDescent="0.25">
      <c r="A33" s="42"/>
      <c r="B33" s="220">
        <v>2.2400000000000002</v>
      </c>
      <c r="C33" s="220" t="s">
        <v>182</v>
      </c>
      <c r="D33" s="202"/>
      <c r="E33" s="202"/>
      <c r="F33" s="227"/>
      <c r="G33" s="215"/>
      <c r="H33" s="218"/>
      <c r="I33" s="42"/>
      <c r="J33" s="22"/>
    </row>
    <row r="34" spans="1:10" s="23" customFormat="1" ht="15.75" x14ac:dyDescent="0.25">
      <c r="A34" s="42"/>
      <c r="B34" s="228"/>
      <c r="C34" s="220" t="s">
        <v>183</v>
      </c>
      <c r="D34" s="202"/>
      <c r="E34" s="202"/>
      <c r="F34" s="227"/>
      <c r="G34" s="215"/>
      <c r="H34" s="218"/>
      <c r="I34" s="42"/>
      <c r="J34" s="22"/>
    </row>
    <row r="35" spans="1:10" s="23" customFormat="1" ht="15.75" x14ac:dyDescent="0.25">
      <c r="A35" s="42"/>
      <c r="B35" s="220">
        <v>2.25</v>
      </c>
      <c r="C35" s="221"/>
      <c r="D35" s="202"/>
      <c r="E35" s="202"/>
      <c r="F35" s="222"/>
      <c r="G35" s="215"/>
      <c r="H35" s="218"/>
      <c r="I35" s="42"/>
      <c r="J35" s="22"/>
    </row>
    <row r="36" spans="1:10" s="23" customFormat="1" ht="15.75" x14ac:dyDescent="0.25">
      <c r="A36" s="42"/>
      <c r="B36" s="220">
        <v>2.2599999999999998</v>
      </c>
      <c r="C36" s="221"/>
      <c r="D36" s="202"/>
      <c r="E36" s="202"/>
      <c r="F36" s="222"/>
      <c r="G36" s="215"/>
      <c r="H36" s="218"/>
      <c r="I36" s="42"/>
      <c r="J36" s="22"/>
    </row>
    <row r="37" spans="1:10" s="23" customFormat="1" ht="15.75" x14ac:dyDescent="0.25">
      <c r="A37" s="42"/>
      <c r="B37" s="220">
        <v>2.27</v>
      </c>
      <c r="C37" s="220" t="s">
        <v>184</v>
      </c>
      <c r="D37" s="202"/>
      <c r="E37" s="202"/>
      <c r="F37" s="225">
        <f>SUM(F24:F36)</f>
        <v>0</v>
      </c>
      <c r="G37" s="215"/>
      <c r="H37" s="218"/>
      <c r="I37" s="42"/>
      <c r="J37" s="22"/>
    </row>
    <row r="38" spans="1:10" s="23" customFormat="1" ht="15.75" x14ac:dyDescent="0.25">
      <c r="A38" s="42"/>
      <c r="B38" s="220"/>
      <c r="C38" s="224"/>
      <c r="D38" s="202"/>
      <c r="E38" s="202"/>
      <c r="F38" s="229"/>
      <c r="G38" s="215"/>
      <c r="H38" s="218"/>
      <c r="I38" s="42"/>
      <c r="J38" s="22"/>
    </row>
    <row r="39" spans="1:10" s="23" customFormat="1" ht="15.75" x14ac:dyDescent="0.25">
      <c r="A39" s="42"/>
      <c r="B39" s="203" t="s">
        <v>634</v>
      </c>
      <c r="C39" s="204" t="s">
        <v>742</v>
      </c>
      <c r="D39" s="202"/>
      <c r="E39" s="202"/>
      <c r="F39" s="231"/>
      <c r="G39" s="215"/>
      <c r="H39" s="218"/>
      <c r="I39" s="42"/>
      <c r="J39" s="22"/>
    </row>
    <row r="40" spans="1:10" s="23" customFormat="1" ht="15.75" x14ac:dyDescent="0.25">
      <c r="A40" s="42"/>
      <c r="B40" s="203"/>
      <c r="C40" s="202"/>
      <c r="D40" s="202"/>
      <c r="E40" s="202"/>
      <c r="F40" s="215"/>
      <c r="G40" s="215"/>
      <c r="H40" s="218"/>
      <c r="I40" s="42"/>
      <c r="J40" s="22"/>
    </row>
    <row r="41" spans="1:10" s="23" customFormat="1" ht="15.75" x14ac:dyDescent="0.25">
      <c r="A41" s="42"/>
      <c r="B41" s="203"/>
      <c r="C41" s="204" t="s">
        <v>188</v>
      </c>
      <c r="D41" s="202"/>
      <c r="E41" s="202"/>
      <c r="F41" s="215"/>
      <c r="G41" s="215"/>
      <c r="H41" s="218"/>
      <c r="I41" s="42"/>
      <c r="J41" s="22"/>
    </row>
    <row r="42" spans="1:10" s="23" customFormat="1" ht="15.75" x14ac:dyDescent="0.25">
      <c r="A42" s="42"/>
      <c r="B42" s="220">
        <v>2.33</v>
      </c>
      <c r="C42" s="232"/>
      <c r="D42" s="220"/>
      <c r="E42" s="207"/>
      <c r="F42" s="225"/>
      <c r="G42" s="215"/>
      <c r="H42" s="218"/>
      <c r="I42" s="42"/>
      <c r="J42" s="22"/>
    </row>
    <row r="43" spans="1:10" s="23" customFormat="1" ht="15.75" x14ac:dyDescent="0.25">
      <c r="A43" s="42"/>
      <c r="B43" s="220">
        <v>2.34</v>
      </c>
      <c r="C43" s="232"/>
      <c r="D43" s="220"/>
      <c r="E43" s="207"/>
      <c r="F43" s="225"/>
      <c r="G43" s="215"/>
      <c r="H43" s="218"/>
      <c r="I43" s="42"/>
      <c r="J43" s="22"/>
    </row>
    <row r="44" spans="1:10" s="23" customFormat="1" ht="15.75" x14ac:dyDescent="0.25">
      <c r="A44" s="42"/>
      <c r="B44" s="220">
        <v>2.35</v>
      </c>
      <c r="C44" s="220" t="s">
        <v>415</v>
      </c>
      <c r="D44" s="224"/>
      <c r="E44" s="207"/>
      <c r="F44" s="225">
        <f>SUM(F42:F43)</f>
        <v>0</v>
      </c>
      <c r="G44" s="215"/>
      <c r="H44" s="218"/>
      <c r="I44" s="42"/>
      <c r="J44" s="22"/>
    </row>
    <row r="45" spans="1:10" s="23" customFormat="1" ht="15.75" x14ac:dyDescent="0.25">
      <c r="A45" s="42"/>
      <c r="B45" s="203"/>
      <c r="C45" s="202"/>
      <c r="D45" s="202"/>
      <c r="E45" s="202"/>
      <c r="F45" s="215"/>
      <c r="G45" s="215"/>
      <c r="H45" s="218"/>
      <c r="I45" s="42"/>
      <c r="J45" s="22"/>
    </row>
    <row r="46" spans="1:10" s="23" customFormat="1" ht="15.75" x14ac:dyDescent="0.25">
      <c r="A46" s="42"/>
      <c r="B46" s="201" t="s">
        <v>189</v>
      </c>
      <c r="C46" s="202" t="s">
        <v>190</v>
      </c>
      <c r="D46" s="202"/>
      <c r="E46" s="202"/>
      <c r="F46" s="215"/>
      <c r="G46" s="215"/>
      <c r="H46" s="217">
        <f>F21+F37+F44</f>
        <v>0</v>
      </c>
      <c r="I46" s="42"/>
      <c r="J46" s="22"/>
    </row>
    <row r="47" spans="1:10" s="23" customFormat="1" ht="15.75" x14ac:dyDescent="0.25">
      <c r="A47" s="42"/>
      <c r="B47" s="203"/>
      <c r="C47" s="202"/>
      <c r="D47" s="202"/>
      <c r="E47" s="202"/>
      <c r="F47" s="215"/>
      <c r="G47" s="215"/>
      <c r="H47" s="218"/>
      <c r="I47" s="42"/>
      <c r="J47" s="22"/>
    </row>
    <row r="48" spans="1:10" s="23" customFormat="1" ht="15.75" x14ac:dyDescent="0.25">
      <c r="A48" s="42"/>
      <c r="B48" s="224">
        <v>3</v>
      </c>
      <c r="C48" s="224" t="s">
        <v>191</v>
      </c>
      <c r="D48" s="205"/>
      <c r="E48" s="205"/>
      <c r="F48" s="228"/>
      <c r="G48" s="228"/>
      <c r="H48" s="228"/>
      <c r="I48" s="42"/>
      <c r="J48" s="22"/>
    </row>
    <row r="49" spans="1:10" s="23" customFormat="1" ht="15.75" x14ac:dyDescent="0.25">
      <c r="A49" s="42"/>
      <c r="B49" s="220">
        <v>3.1</v>
      </c>
      <c r="C49" s="220" t="s">
        <v>192</v>
      </c>
      <c r="D49" s="209"/>
      <c r="E49" s="210"/>
      <c r="F49" s="227"/>
      <c r="G49" s="228"/>
      <c r="H49" s="228"/>
      <c r="I49" s="42"/>
      <c r="J49" s="22"/>
    </row>
    <row r="50" spans="1:10" s="23" customFormat="1" ht="15.75" x14ac:dyDescent="0.25">
      <c r="A50" s="42"/>
      <c r="B50" s="220">
        <v>3.2</v>
      </c>
      <c r="C50" s="220" t="s">
        <v>193</v>
      </c>
      <c r="D50" s="209"/>
      <c r="E50" s="210"/>
      <c r="F50" s="227"/>
      <c r="G50" s="228"/>
      <c r="H50" s="228"/>
      <c r="I50" s="42"/>
      <c r="J50" s="22"/>
    </row>
    <row r="51" spans="1:10" s="23" customFormat="1" ht="15.75" x14ac:dyDescent="0.25">
      <c r="A51" s="42"/>
      <c r="B51" s="220">
        <v>3.3</v>
      </c>
      <c r="C51" s="220" t="s">
        <v>741</v>
      </c>
      <c r="D51" s="209"/>
      <c r="E51" s="210"/>
      <c r="F51" s="227"/>
      <c r="G51" s="228"/>
      <c r="H51" s="228"/>
      <c r="I51" s="42"/>
      <c r="J51" s="22"/>
    </row>
    <row r="52" spans="1:10" s="23" customFormat="1" ht="15.75" x14ac:dyDescent="0.25">
      <c r="A52" s="42"/>
      <c r="B52" s="220">
        <v>3.4</v>
      </c>
      <c r="C52" s="220" t="s">
        <v>740</v>
      </c>
      <c r="D52" s="202"/>
      <c r="E52" s="202"/>
      <c r="F52" s="227"/>
      <c r="G52" s="228"/>
      <c r="H52" s="228"/>
      <c r="I52" s="42"/>
      <c r="J52" s="22"/>
    </row>
    <row r="53" spans="1:10" s="23" customFormat="1" ht="15.75" x14ac:dyDescent="0.25">
      <c r="A53" s="42"/>
      <c r="B53" s="224">
        <v>3.5</v>
      </c>
      <c r="C53" s="224" t="s">
        <v>194</v>
      </c>
      <c r="D53" s="202"/>
      <c r="E53" s="202"/>
      <c r="F53" s="233"/>
      <c r="G53" s="207"/>
      <c r="H53" s="217">
        <f>SUM(F49:F52)</f>
        <v>0</v>
      </c>
      <c r="I53" s="42"/>
      <c r="J53" s="22"/>
    </row>
    <row r="54" spans="1:10" s="23" customFormat="1" ht="15.75" x14ac:dyDescent="0.25">
      <c r="A54" s="42"/>
      <c r="B54" s="224"/>
      <c r="C54" s="224"/>
      <c r="D54" s="202"/>
      <c r="E54" s="202"/>
      <c r="F54" s="215"/>
      <c r="G54" s="216"/>
      <c r="H54" s="218"/>
      <c r="I54" s="42"/>
      <c r="J54" s="22"/>
    </row>
    <row r="55" spans="1:10" s="23" customFormat="1" ht="15.75" x14ac:dyDescent="0.25">
      <c r="A55" s="42"/>
      <c r="B55" s="224">
        <v>4</v>
      </c>
      <c r="C55" s="224" t="s">
        <v>195</v>
      </c>
      <c r="D55" s="202"/>
      <c r="E55" s="202"/>
      <c r="F55" s="234"/>
      <c r="G55" s="228"/>
      <c r="H55" s="228"/>
      <c r="I55" s="42"/>
      <c r="J55" s="22"/>
    </row>
    <row r="56" spans="1:10" s="23" customFormat="1" ht="15.75" x14ac:dyDescent="0.25">
      <c r="A56" s="42"/>
      <c r="B56" s="220">
        <v>4.0999999999999996</v>
      </c>
      <c r="C56" s="220" t="s">
        <v>655</v>
      </c>
      <c r="D56" s="202"/>
      <c r="E56" s="202"/>
      <c r="F56" s="222"/>
      <c r="G56" s="228"/>
      <c r="H56" s="228"/>
      <c r="I56" s="42"/>
      <c r="J56" s="22"/>
    </row>
    <row r="57" spans="1:10" s="23" customFormat="1" ht="15.75" x14ac:dyDescent="0.25">
      <c r="A57" s="42"/>
      <c r="B57" s="220">
        <v>4.2</v>
      </c>
      <c r="C57" s="220" t="s">
        <v>656</v>
      </c>
      <c r="D57" s="202"/>
      <c r="E57" s="202"/>
      <c r="F57" s="222"/>
      <c r="G57" s="228"/>
      <c r="H57" s="228"/>
      <c r="I57" s="42"/>
      <c r="J57" s="22"/>
    </row>
    <row r="58" spans="1:10" s="23" customFormat="1" ht="15.75" x14ac:dyDescent="0.25">
      <c r="A58" s="42"/>
      <c r="B58" s="220">
        <v>4.3</v>
      </c>
      <c r="C58" s="220" t="s">
        <v>657</v>
      </c>
      <c r="D58" s="202"/>
      <c r="E58" s="202"/>
      <c r="F58" s="620">
        <f>'Sch 5.1 Deferred Revenues'!F23</f>
        <v>0</v>
      </c>
      <c r="G58" s="228"/>
      <c r="H58" s="228"/>
      <c r="I58" s="42"/>
      <c r="J58" s="22"/>
    </row>
    <row r="59" spans="1:10" s="23" customFormat="1" ht="15.75" x14ac:dyDescent="0.25">
      <c r="A59" s="42"/>
      <c r="B59" s="224">
        <v>4.4000000000000004</v>
      </c>
      <c r="C59" s="224" t="s">
        <v>196</v>
      </c>
      <c r="D59" s="202"/>
      <c r="E59" s="202"/>
      <c r="F59" s="228"/>
      <c r="G59" s="207"/>
      <c r="H59" s="217">
        <f>SUM(F56:F58)</f>
        <v>0</v>
      </c>
      <c r="I59" s="42"/>
      <c r="J59" s="22"/>
    </row>
    <row r="60" spans="1:10" s="23" customFormat="1" ht="15.75" x14ac:dyDescent="0.25">
      <c r="A60" s="42"/>
      <c r="B60" s="224"/>
      <c r="C60" s="224"/>
      <c r="D60" s="202"/>
      <c r="E60" s="202"/>
      <c r="F60" s="215"/>
      <c r="G60" s="216"/>
      <c r="H60" s="218"/>
      <c r="I60" s="42"/>
      <c r="J60" s="22"/>
    </row>
    <row r="61" spans="1:10" s="23" customFormat="1" ht="15.75" x14ac:dyDescent="0.25">
      <c r="A61" s="42"/>
      <c r="B61" s="224">
        <v>5</v>
      </c>
      <c r="C61" s="224" t="s">
        <v>197</v>
      </c>
      <c r="D61" s="202"/>
      <c r="E61" s="202"/>
      <c r="F61" s="215"/>
      <c r="G61" s="216"/>
      <c r="H61" s="218"/>
      <c r="I61" s="42"/>
      <c r="J61" s="22"/>
    </row>
    <row r="62" spans="1:10" s="23" customFormat="1" ht="15.75" x14ac:dyDescent="0.25">
      <c r="A62" s="42"/>
      <c r="B62" s="220">
        <v>5.0999999999999996</v>
      </c>
      <c r="C62" s="220" t="s">
        <v>198</v>
      </c>
      <c r="D62" s="202"/>
      <c r="E62" s="202"/>
      <c r="F62" s="222"/>
      <c r="G62" s="228"/>
      <c r="H62" s="228"/>
      <c r="I62" s="42"/>
      <c r="J62" s="22"/>
    </row>
    <row r="63" spans="1:10" s="23" customFormat="1" ht="15.75" x14ac:dyDescent="0.25">
      <c r="A63" s="42"/>
      <c r="B63" s="220">
        <v>5.2</v>
      </c>
      <c r="C63" s="220" t="s">
        <v>199</v>
      </c>
      <c r="D63" s="202"/>
      <c r="E63" s="202"/>
      <c r="F63" s="235"/>
      <c r="G63" s="228"/>
      <c r="H63" s="228"/>
      <c r="I63" s="42"/>
      <c r="J63" s="22"/>
    </row>
    <row r="64" spans="1:10" s="23" customFormat="1" ht="15.75" x14ac:dyDescent="0.25">
      <c r="A64" s="42"/>
      <c r="B64" s="220">
        <v>5.3</v>
      </c>
      <c r="C64" s="220" t="s">
        <v>200</v>
      </c>
      <c r="D64" s="202"/>
      <c r="E64" s="202"/>
      <c r="F64" s="235"/>
      <c r="G64" s="228"/>
      <c r="H64" s="228"/>
      <c r="I64" s="42"/>
      <c r="J64" s="22"/>
    </row>
    <row r="65" spans="1:10" s="23" customFormat="1" ht="15.75" x14ac:dyDescent="0.25">
      <c r="A65" s="42"/>
      <c r="B65" s="220">
        <v>5.4</v>
      </c>
      <c r="C65" s="220" t="s">
        <v>201</v>
      </c>
      <c r="D65" s="202"/>
      <c r="E65" s="202"/>
      <c r="F65" s="235"/>
      <c r="G65" s="228"/>
      <c r="H65" s="228"/>
      <c r="I65" s="42"/>
      <c r="J65" s="22"/>
    </row>
    <row r="66" spans="1:10" s="23" customFormat="1" ht="15.75" x14ac:dyDescent="0.25">
      <c r="A66" s="42"/>
      <c r="B66" s="220">
        <v>5.5</v>
      </c>
      <c r="C66" s="220" t="s">
        <v>202</v>
      </c>
      <c r="D66" s="202"/>
      <c r="E66" s="202"/>
      <c r="F66" s="235"/>
      <c r="G66" s="228"/>
      <c r="H66" s="228"/>
      <c r="I66" s="42"/>
      <c r="J66" s="22"/>
    </row>
    <row r="67" spans="1:10" s="23" customFormat="1" ht="15.75" x14ac:dyDescent="0.25">
      <c r="A67" s="42"/>
      <c r="B67" s="228"/>
      <c r="C67" s="220" t="s">
        <v>203</v>
      </c>
      <c r="D67" s="202"/>
      <c r="E67" s="202"/>
      <c r="F67" s="235"/>
      <c r="G67" s="228"/>
      <c r="H67" s="228"/>
      <c r="I67" s="42"/>
      <c r="J67" s="22"/>
    </row>
    <row r="68" spans="1:10" s="23" customFormat="1" ht="15.75" x14ac:dyDescent="0.25">
      <c r="A68" s="42"/>
      <c r="B68" s="220">
        <v>5.6</v>
      </c>
      <c r="C68" s="221"/>
      <c r="D68" s="202"/>
      <c r="E68" s="202"/>
      <c r="F68" s="222"/>
      <c r="G68" s="228"/>
      <c r="H68" s="228"/>
      <c r="I68" s="42"/>
      <c r="J68" s="22"/>
    </row>
    <row r="69" spans="1:10" s="23" customFormat="1" ht="15.75" x14ac:dyDescent="0.25">
      <c r="A69" s="42"/>
      <c r="B69" s="220">
        <v>5.7</v>
      </c>
      <c r="C69" s="221"/>
      <c r="D69" s="202"/>
      <c r="E69" s="202"/>
      <c r="F69" s="222"/>
      <c r="G69" s="228"/>
      <c r="H69" s="228"/>
      <c r="I69" s="42"/>
      <c r="J69" s="22"/>
    </row>
    <row r="70" spans="1:10" s="23" customFormat="1" ht="15.75" x14ac:dyDescent="0.25">
      <c r="A70" s="42"/>
      <c r="B70" s="224">
        <v>5.8</v>
      </c>
      <c r="C70" s="224" t="s">
        <v>204</v>
      </c>
      <c r="D70" s="202"/>
      <c r="E70" s="202"/>
      <c r="F70" s="228"/>
      <c r="G70" s="207"/>
      <c r="H70" s="217">
        <f>SUM(F62:F69)</f>
        <v>0</v>
      </c>
      <c r="I70" s="42"/>
      <c r="J70" s="22"/>
    </row>
    <row r="71" spans="1:10" s="23" customFormat="1" ht="15.75" x14ac:dyDescent="0.25">
      <c r="A71" s="42"/>
      <c r="B71" s="224"/>
      <c r="C71" s="224"/>
      <c r="D71" s="202"/>
      <c r="E71" s="202"/>
      <c r="F71" s="215"/>
      <c r="G71" s="216"/>
      <c r="H71" s="218"/>
      <c r="I71" s="42"/>
      <c r="J71" s="22"/>
    </row>
    <row r="72" spans="1:10" s="23" customFormat="1" ht="15.75" x14ac:dyDescent="0.25">
      <c r="A72" s="42"/>
      <c r="B72" s="224">
        <v>6</v>
      </c>
      <c r="C72" s="224" t="s">
        <v>205</v>
      </c>
      <c r="D72" s="202"/>
      <c r="E72" s="202"/>
      <c r="F72" s="215"/>
      <c r="G72" s="216"/>
      <c r="H72" s="218"/>
      <c r="I72" s="42"/>
      <c r="J72" s="22"/>
    </row>
    <row r="73" spans="1:10" s="23" customFormat="1" ht="15.75" x14ac:dyDescent="0.25">
      <c r="A73" s="42"/>
      <c r="B73" s="220">
        <v>6.1</v>
      </c>
      <c r="C73" s="220" t="s">
        <v>607</v>
      </c>
      <c r="D73" s="202"/>
      <c r="E73" s="202"/>
      <c r="F73" s="222"/>
      <c r="G73" s="228"/>
      <c r="H73" s="228"/>
      <c r="I73" s="42"/>
      <c r="J73" s="22"/>
    </row>
    <row r="74" spans="1:10" s="23" customFormat="1" ht="15.75" x14ac:dyDescent="0.25">
      <c r="A74" s="42"/>
      <c r="B74" s="220">
        <v>6.2</v>
      </c>
      <c r="C74" s="220" t="s">
        <v>608</v>
      </c>
      <c r="D74" s="202"/>
      <c r="E74" s="202"/>
      <c r="F74" s="227"/>
      <c r="G74" s="228"/>
      <c r="H74" s="228"/>
      <c r="I74" s="42"/>
      <c r="J74" s="22"/>
    </row>
    <row r="75" spans="1:10" s="23" customFormat="1" ht="15.75" x14ac:dyDescent="0.25">
      <c r="A75" s="42"/>
      <c r="B75" s="224">
        <v>6.3</v>
      </c>
      <c r="C75" s="224" t="s">
        <v>206</v>
      </c>
      <c r="D75" s="202"/>
      <c r="E75" s="202"/>
      <c r="F75" s="228"/>
      <c r="G75" s="207"/>
      <c r="H75" s="217">
        <f>SUM(F73:F74)</f>
        <v>0</v>
      </c>
      <c r="I75" s="42"/>
      <c r="J75" s="22"/>
    </row>
    <row r="76" spans="1:10" s="23" customFormat="1" ht="15.75" x14ac:dyDescent="0.25">
      <c r="A76" s="42"/>
      <c r="B76" s="224"/>
      <c r="C76" s="224"/>
      <c r="D76" s="202"/>
      <c r="E76" s="202"/>
      <c r="F76" s="215"/>
      <c r="G76" s="216"/>
      <c r="H76" s="218"/>
      <c r="I76" s="42"/>
      <c r="J76" s="22"/>
    </row>
    <row r="77" spans="1:10" s="23" customFormat="1" ht="15.75" x14ac:dyDescent="0.25">
      <c r="A77" s="42"/>
      <c r="B77" s="224">
        <v>7</v>
      </c>
      <c r="C77" s="224" t="s">
        <v>207</v>
      </c>
      <c r="D77" s="202"/>
      <c r="E77" s="202"/>
      <c r="F77" s="215"/>
      <c r="G77" s="216"/>
      <c r="H77" s="218"/>
      <c r="I77" s="42"/>
      <c r="J77" s="22"/>
    </row>
    <row r="78" spans="1:10" s="23" customFormat="1" ht="15.75" x14ac:dyDescent="0.25">
      <c r="A78" s="42"/>
      <c r="B78" s="220">
        <v>7.1</v>
      </c>
      <c r="C78" s="220" t="s">
        <v>199</v>
      </c>
      <c r="D78" s="202"/>
      <c r="E78" s="202"/>
      <c r="F78" s="227"/>
      <c r="G78" s="228"/>
      <c r="H78" s="228"/>
      <c r="I78" s="42"/>
      <c r="J78" s="22"/>
    </row>
    <row r="79" spans="1:10" s="23" customFormat="1" ht="15.75" x14ac:dyDescent="0.25">
      <c r="A79" s="42"/>
      <c r="B79" s="220">
        <v>7.2</v>
      </c>
      <c r="C79" s="220" t="s">
        <v>208</v>
      </c>
      <c r="D79" s="202"/>
      <c r="E79" s="202"/>
      <c r="F79" s="222"/>
      <c r="G79" s="228"/>
      <c r="H79" s="228"/>
      <c r="I79" s="42"/>
      <c r="J79" s="22"/>
    </row>
    <row r="80" spans="1:10" s="23" customFormat="1" ht="15.75" x14ac:dyDescent="0.25">
      <c r="A80" s="42"/>
      <c r="B80" s="220">
        <v>7.3</v>
      </c>
      <c r="C80" s="220" t="s">
        <v>209</v>
      </c>
      <c r="D80" s="202"/>
      <c r="E80" s="202"/>
      <c r="F80" s="222"/>
      <c r="G80" s="228"/>
      <c r="H80" s="228"/>
      <c r="I80" s="42"/>
      <c r="J80" s="22"/>
    </row>
    <row r="81" spans="1:10" s="23" customFormat="1" ht="15.75" x14ac:dyDescent="0.25">
      <c r="A81" s="42"/>
      <c r="B81" s="228"/>
      <c r="C81" s="220" t="s">
        <v>203</v>
      </c>
      <c r="D81" s="202"/>
      <c r="E81" s="202"/>
      <c r="F81" s="229"/>
      <c r="G81" s="228"/>
      <c r="H81" s="228"/>
      <c r="I81" s="42"/>
      <c r="J81" s="22"/>
    </row>
    <row r="82" spans="1:10" s="23" customFormat="1" ht="15.75" x14ac:dyDescent="0.25">
      <c r="A82" s="42"/>
      <c r="B82" s="220">
        <v>7.5</v>
      </c>
      <c r="C82" s="221"/>
      <c r="D82" s="202"/>
      <c r="E82" s="202"/>
      <c r="F82" s="222"/>
      <c r="G82" s="228"/>
      <c r="H82" s="228"/>
      <c r="I82" s="42"/>
      <c r="J82" s="22"/>
    </row>
    <row r="83" spans="1:10" s="23" customFormat="1" ht="15.75" x14ac:dyDescent="0.25">
      <c r="A83" s="42"/>
      <c r="B83" s="220">
        <v>7.6</v>
      </c>
      <c r="C83" s="221"/>
      <c r="D83" s="202"/>
      <c r="E83" s="202"/>
      <c r="F83" s="222"/>
      <c r="G83" s="228"/>
      <c r="H83" s="228"/>
      <c r="I83" s="42"/>
      <c r="J83" s="22"/>
    </row>
    <row r="84" spans="1:10" s="23" customFormat="1" ht="15.75" x14ac:dyDescent="0.25">
      <c r="A84" s="42"/>
      <c r="B84" s="224">
        <v>7.7</v>
      </c>
      <c r="C84" s="224" t="s">
        <v>210</v>
      </c>
      <c r="D84" s="202"/>
      <c r="E84" s="202"/>
      <c r="F84" s="228"/>
      <c r="G84" s="207"/>
      <c r="H84" s="217">
        <f>SUM(F78:F83)</f>
        <v>0</v>
      </c>
      <c r="I84" s="42"/>
      <c r="J84" s="22"/>
    </row>
    <row r="85" spans="1:10" s="23" customFormat="1" ht="15.75" x14ac:dyDescent="0.25">
      <c r="A85" s="42"/>
      <c r="B85" s="224"/>
      <c r="C85" s="224"/>
      <c r="D85" s="202"/>
      <c r="E85" s="202"/>
      <c r="F85" s="215"/>
      <c r="G85" s="216"/>
      <c r="H85" s="218"/>
      <c r="I85" s="42"/>
      <c r="J85" s="22"/>
    </row>
    <row r="86" spans="1:10" s="23" customFormat="1" ht="15.75" x14ac:dyDescent="0.25">
      <c r="A86" s="42"/>
      <c r="B86" s="224">
        <v>8</v>
      </c>
      <c r="C86" s="224" t="s">
        <v>211</v>
      </c>
      <c r="D86" s="202"/>
      <c r="E86" s="202"/>
      <c r="F86" s="215"/>
      <c r="G86" s="216"/>
      <c r="H86" s="218"/>
      <c r="I86" s="42"/>
      <c r="J86" s="22"/>
    </row>
    <row r="87" spans="1:10" s="23" customFormat="1" ht="15.75" x14ac:dyDescent="0.25">
      <c r="A87" s="42"/>
      <c r="B87" s="220">
        <v>8.1</v>
      </c>
      <c r="C87" s="220" t="s">
        <v>212</v>
      </c>
      <c r="D87" s="202"/>
      <c r="E87" s="202"/>
      <c r="F87" s="701"/>
      <c r="G87" s="228"/>
      <c r="H87" s="228"/>
      <c r="I87" s="42"/>
      <c r="J87" s="22"/>
    </row>
    <row r="88" spans="1:10" s="23" customFormat="1" ht="15.75" x14ac:dyDescent="0.25">
      <c r="A88" s="42"/>
      <c r="B88" s="220">
        <v>8.1999999999999993</v>
      </c>
      <c r="C88" s="220" t="s">
        <v>213</v>
      </c>
      <c r="D88" s="202"/>
      <c r="E88" s="202"/>
      <c r="F88" s="701"/>
      <c r="G88" s="228"/>
      <c r="H88" s="228"/>
      <c r="I88" s="42"/>
      <c r="J88" s="22"/>
    </row>
    <row r="89" spans="1:10" s="23" customFormat="1" ht="15.75" x14ac:dyDescent="0.25">
      <c r="A89" s="42"/>
      <c r="B89" s="220">
        <v>8.3000000000000007</v>
      </c>
      <c r="C89" s="220" t="s">
        <v>214</v>
      </c>
      <c r="D89" s="202"/>
      <c r="E89" s="202"/>
      <c r="F89" s="701"/>
      <c r="G89" s="228"/>
      <c r="H89" s="228"/>
      <c r="I89" s="42"/>
      <c r="J89" s="22"/>
    </row>
    <row r="90" spans="1:10" s="23" customFormat="1" ht="15.75" x14ac:dyDescent="0.25">
      <c r="A90" s="42"/>
      <c r="B90" s="220">
        <v>8.4</v>
      </c>
      <c r="C90" s="220" t="s">
        <v>215</v>
      </c>
      <c r="D90" s="202"/>
      <c r="E90" s="202"/>
      <c r="F90" s="701"/>
      <c r="G90" s="228"/>
      <c r="H90" s="228"/>
      <c r="I90" s="42"/>
      <c r="J90" s="22"/>
    </row>
    <row r="91" spans="1:10" s="23" customFormat="1" ht="15.75" x14ac:dyDescent="0.25">
      <c r="A91" s="42"/>
      <c r="B91" s="220">
        <v>8.5</v>
      </c>
      <c r="C91" s="220" t="s">
        <v>199</v>
      </c>
      <c r="D91" s="202"/>
      <c r="E91" s="202"/>
      <c r="F91" s="227"/>
      <c r="G91" s="228"/>
      <c r="H91" s="228"/>
      <c r="I91" s="42"/>
      <c r="J91" s="22"/>
    </row>
    <row r="92" spans="1:10" s="23" customFormat="1" ht="15.75" x14ac:dyDescent="0.25">
      <c r="A92" s="42"/>
      <c r="B92" s="220">
        <v>8.6</v>
      </c>
      <c r="C92" s="220" t="s">
        <v>208</v>
      </c>
      <c r="D92" s="202"/>
      <c r="E92" s="202"/>
      <c r="F92" s="701"/>
      <c r="G92" s="228"/>
      <c r="H92" s="228"/>
      <c r="I92" s="42"/>
      <c r="J92" s="22"/>
    </row>
    <row r="93" spans="1:10" s="23" customFormat="1" ht="15.75" x14ac:dyDescent="0.25">
      <c r="A93" s="42"/>
      <c r="B93" s="220">
        <v>8.6999999999999993</v>
      </c>
      <c r="C93" s="220" t="s">
        <v>635</v>
      </c>
      <c r="D93" s="202"/>
      <c r="E93" s="202"/>
      <c r="F93" s="701"/>
      <c r="G93" s="228"/>
      <c r="H93" s="228"/>
      <c r="I93" s="42"/>
      <c r="J93" s="22"/>
    </row>
    <row r="94" spans="1:10" s="23" customFormat="1" ht="15.75" x14ac:dyDescent="0.25">
      <c r="A94" s="42"/>
      <c r="B94" s="220">
        <v>8.8000000000000007</v>
      </c>
      <c r="C94" s="220" t="s">
        <v>216</v>
      </c>
      <c r="D94" s="202"/>
      <c r="E94" s="202"/>
      <c r="F94" s="701"/>
      <c r="G94" s="228"/>
      <c r="H94" s="228"/>
      <c r="I94" s="42"/>
      <c r="J94" s="22"/>
    </row>
    <row r="95" spans="1:10" s="23" customFormat="1" ht="15.75" x14ac:dyDescent="0.25">
      <c r="A95" s="42"/>
      <c r="B95" s="220">
        <v>8.9</v>
      </c>
      <c r="C95" s="220" t="s">
        <v>217</v>
      </c>
      <c r="D95" s="202"/>
      <c r="E95" s="202"/>
      <c r="F95" s="701"/>
      <c r="G95" s="228"/>
      <c r="H95" s="228"/>
      <c r="I95" s="42"/>
      <c r="J95" s="22"/>
    </row>
    <row r="96" spans="1:10" s="23" customFormat="1" ht="15.75" x14ac:dyDescent="0.25">
      <c r="A96" s="42"/>
      <c r="B96" s="223">
        <v>8.1</v>
      </c>
      <c r="C96" s="220" t="s">
        <v>218</v>
      </c>
      <c r="D96" s="236"/>
      <c r="E96" s="236"/>
      <c r="F96" s="701"/>
      <c r="G96" s="228"/>
      <c r="H96" s="228"/>
      <c r="I96" s="42"/>
      <c r="J96" s="22"/>
    </row>
    <row r="97" spans="1:10" s="23" customFormat="1" ht="15.75" x14ac:dyDescent="0.25">
      <c r="A97" s="42"/>
      <c r="B97" s="220">
        <v>8.11</v>
      </c>
      <c r="C97" s="220" t="s">
        <v>366</v>
      </c>
      <c r="D97" s="237"/>
      <c r="E97" s="238"/>
      <c r="F97" s="227"/>
      <c r="G97" s="228"/>
      <c r="H97" s="228"/>
      <c r="I97" s="42"/>
      <c r="J97" s="22"/>
    </row>
    <row r="98" spans="1:10" s="23" customFormat="1" ht="15.75" x14ac:dyDescent="0.25">
      <c r="A98" s="42"/>
      <c r="B98" s="220">
        <v>8.1199999999999992</v>
      </c>
      <c r="C98" s="220" t="s">
        <v>219</v>
      </c>
      <c r="D98" s="237"/>
      <c r="E98" s="238"/>
      <c r="F98" s="701"/>
      <c r="G98" s="228"/>
      <c r="H98" s="228"/>
      <c r="I98" s="42"/>
      <c r="J98" s="22"/>
    </row>
    <row r="99" spans="1:10" s="23" customFormat="1" ht="15.75" x14ac:dyDescent="0.25">
      <c r="A99" s="42"/>
      <c r="B99" s="220">
        <v>8.1300000000000008</v>
      </c>
      <c r="C99" s="220" t="s">
        <v>220</v>
      </c>
      <c r="D99" s="237"/>
      <c r="E99" s="238"/>
      <c r="F99" s="701"/>
      <c r="G99" s="228"/>
      <c r="H99" s="228"/>
      <c r="I99" s="42"/>
      <c r="J99" s="22"/>
    </row>
    <row r="100" spans="1:10" s="23" customFormat="1" ht="15.75" x14ac:dyDescent="0.25">
      <c r="A100" s="42"/>
      <c r="B100" s="220">
        <v>8.14</v>
      </c>
      <c r="C100" s="220" t="s">
        <v>221</v>
      </c>
      <c r="D100" s="237"/>
      <c r="E100" s="238"/>
      <c r="F100" s="701"/>
      <c r="G100" s="228"/>
      <c r="H100" s="228"/>
      <c r="I100" s="42"/>
      <c r="J100" s="22"/>
    </row>
    <row r="101" spans="1:10" s="23" customFormat="1" ht="15.75" x14ac:dyDescent="0.25">
      <c r="A101" s="42"/>
      <c r="B101" s="220">
        <v>8.15</v>
      </c>
      <c r="C101" s="220" t="s">
        <v>222</v>
      </c>
      <c r="D101" s="237"/>
      <c r="E101" s="238"/>
      <c r="F101" s="225">
        <f>'Sch 5.1 Deferred Revenues'!F26+'Sch 5.1 Deferred Revenues'!F46</f>
        <v>0</v>
      </c>
      <c r="G101" s="228"/>
      <c r="H101" s="228"/>
      <c r="I101" s="42"/>
      <c r="J101" s="22"/>
    </row>
    <row r="102" spans="1:10" s="23" customFormat="1" ht="15.75" x14ac:dyDescent="0.25">
      <c r="A102" s="42"/>
      <c r="B102" s="220">
        <v>8.16</v>
      </c>
      <c r="C102" s="220" t="s">
        <v>636</v>
      </c>
      <c r="D102" s="237"/>
      <c r="E102" s="238"/>
      <c r="F102" s="227"/>
      <c r="G102" s="228"/>
      <c r="H102" s="228"/>
      <c r="I102" s="42"/>
      <c r="J102" s="22"/>
    </row>
    <row r="103" spans="1:10" s="23" customFormat="1" ht="15.75" x14ac:dyDescent="0.25">
      <c r="A103" s="42"/>
      <c r="B103" s="220">
        <v>8.17</v>
      </c>
      <c r="C103" s="220" t="s">
        <v>637</v>
      </c>
      <c r="D103" s="237"/>
      <c r="E103" s="238"/>
      <c r="F103" s="227"/>
      <c r="G103" s="228"/>
      <c r="H103" s="228"/>
      <c r="I103" s="42"/>
      <c r="J103" s="22"/>
    </row>
    <row r="104" spans="1:10" s="23" customFormat="1" ht="15.75" x14ac:dyDescent="0.25">
      <c r="A104" s="42"/>
      <c r="B104" s="220">
        <v>8.18</v>
      </c>
      <c r="C104" s="220" t="s">
        <v>659</v>
      </c>
      <c r="D104" s="237"/>
      <c r="E104" s="238"/>
      <c r="F104" s="225">
        <f>IF('Schedule 3C TCA'!E56&gt;0,'Schedule 3C TCA'!E56,0)</f>
        <v>0</v>
      </c>
      <c r="G104" s="228"/>
      <c r="H104" s="228"/>
      <c r="I104" s="42"/>
      <c r="J104" s="22"/>
    </row>
    <row r="105" spans="1:10" s="23" customFormat="1" ht="15.75" x14ac:dyDescent="0.25">
      <c r="A105" s="42"/>
      <c r="B105" s="220"/>
      <c r="C105" s="220" t="s">
        <v>633</v>
      </c>
      <c r="D105" s="237"/>
      <c r="E105" s="238"/>
      <c r="F105" s="229"/>
      <c r="G105" s="228"/>
      <c r="H105" s="228"/>
      <c r="I105" s="42"/>
      <c r="J105" s="22"/>
    </row>
    <row r="106" spans="1:10" s="23" customFormat="1" ht="15.75" x14ac:dyDescent="0.25">
      <c r="A106" s="42"/>
      <c r="B106" s="230">
        <v>8.19</v>
      </c>
      <c r="C106" s="221"/>
      <c r="D106" s="239"/>
      <c r="E106" s="239"/>
      <c r="F106" s="222"/>
      <c r="G106" s="228"/>
      <c r="H106" s="228"/>
      <c r="I106" s="42"/>
      <c r="J106" s="22"/>
    </row>
    <row r="107" spans="1:10" s="23" customFormat="1" ht="15.75" x14ac:dyDescent="0.25">
      <c r="A107" s="42"/>
      <c r="B107" s="230" t="s">
        <v>224</v>
      </c>
      <c r="C107" s="221"/>
      <c r="D107" s="239"/>
      <c r="E107" s="239"/>
      <c r="F107" s="222"/>
      <c r="G107" s="228"/>
      <c r="H107" s="228"/>
      <c r="I107" s="42"/>
      <c r="J107" s="22"/>
    </row>
    <row r="108" spans="1:10" s="23" customFormat="1" ht="15.75" x14ac:dyDescent="0.25">
      <c r="A108" s="42"/>
      <c r="B108" s="228"/>
      <c r="C108" s="220" t="s">
        <v>203</v>
      </c>
      <c r="D108" s="237"/>
      <c r="E108" s="238"/>
      <c r="F108" s="229"/>
      <c r="G108" s="228"/>
      <c r="H108" s="228"/>
      <c r="I108" s="42"/>
      <c r="J108" s="22"/>
    </row>
    <row r="109" spans="1:10" s="23" customFormat="1" ht="15.75" x14ac:dyDescent="0.25">
      <c r="A109" s="42"/>
      <c r="B109" s="230" t="s">
        <v>225</v>
      </c>
      <c r="C109" s="221"/>
      <c r="D109" s="236"/>
      <c r="E109" s="236"/>
      <c r="F109" s="701"/>
      <c r="G109" s="228"/>
      <c r="H109" s="228"/>
      <c r="I109" s="42"/>
      <c r="J109" s="22"/>
    </row>
    <row r="110" spans="1:10" s="23" customFormat="1" ht="15.75" x14ac:dyDescent="0.25">
      <c r="A110" s="42"/>
      <c r="B110" s="230" t="s">
        <v>226</v>
      </c>
      <c r="C110" s="221"/>
      <c r="D110" s="237"/>
      <c r="E110" s="238"/>
      <c r="F110" s="701"/>
      <c r="G110" s="228"/>
      <c r="H110" s="228"/>
      <c r="I110" s="42"/>
      <c r="J110" s="22"/>
    </row>
    <row r="111" spans="1:10" s="23" customFormat="1" ht="15.75" x14ac:dyDescent="0.25">
      <c r="A111" s="42"/>
      <c r="B111" s="230" t="s">
        <v>227</v>
      </c>
      <c r="C111" s="221"/>
      <c r="D111" s="237"/>
      <c r="E111" s="238"/>
      <c r="F111" s="701"/>
      <c r="G111" s="228"/>
      <c r="H111" s="228"/>
      <c r="I111" s="42"/>
      <c r="J111" s="22"/>
    </row>
    <row r="112" spans="1:10" s="23" customFormat="1" ht="15.75" x14ac:dyDescent="0.25">
      <c r="A112" s="42"/>
      <c r="B112" s="230" t="s">
        <v>228</v>
      </c>
      <c r="C112" s="221"/>
      <c r="D112" s="237"/>
      <c r="E112" s="238"/>
      <c r="F112" s="701"/>
      <c r="G112" s="228"/>
      <c r="H112" s="228"/>
      <c r="I112" s="42"/>
      <c r="J112" s="22"/>
    </row>
    <row r="113" spans="1:10" s="23" customFormat="1" ht="15.75" x14ac:dyDescent="0.25">
      <c r="A113" s="42"/>
      <c r="B113" s="230" t="s">
        <v>229</v>
      </c>
      <c r="C113" s="221"/>
      <c r="D113" s="237"/>
      <c r="E113" s="238"/>
      <c r="F113" s="701"/>
      <c r="G113" s="228"/>
      <c r="H113" s="228"/>
      <c r="I113" s="42"/>
      <c r="J113" s="22"/>
    </row>
    <row r="114" spans="1:10" s="23" customFormat="1" ht="15.75" x14ac:dyDescent="0.25">
      <c r="A114" s="42"/>
      <c r="B114" s="230" t="s">
        <v>230</v>
      </c>
      <c r="C114" s="221"/>
      <c r="D114" s="239"/>
      <c r="E114" s="239"/>
      <c r="F114" s="701"/>
      <c r="G114" s="228"/>
      <c r="H114" s="228"/>
      <c r="I114" s="42"/>
      <c r="J114" s="22"/>
    </row>
    <row r="115" spans="1:10" s="23" customFormat="1" ht="15.75" x14ac:dyDescent="0.25">
      <c r="A115" s="42"/>
      <c r="B115" s="230" t="s">
        <v>231</v>
      </c>
      <c r="C115" s="221"/>
      <c r="D115" s="239"/>
      <c r="E115" s="239"/>
      <c r="F115" s="701"/>
      <c r="G115" s="228"/>
      <c r="H115" s="228"/>
      <c r="I115" s="42"/>
      <c r="J115" s="22"/>
    </row>
    <row r="116" spans="1:10" s="23" customFormat="1" ht="15.75" x14ac:dyDescent="0.25">
      <c r="A116" s="42"/>
      <c r="B116" s="230">
        <v>8.2799999999999994</v>
      </c>
      <c r="C116" s="221"/>
      <c r="D116" s="239"/>
      <c r="E116" s="239"/>
      <c r="F116" s="701"/>
      <c r="G116" s="228"/>
      <c r="H116" s="228"/>
      <c r="I116" s="42"/>
      <c r="J116" s="22"/>
    </row>
    <row r="117" spans="1:10" s="23" customFormat="1" ht="15.75" x14ac:dyDescent="0.25">
      <c r="A117" s="42"/>
      <c r="B117" s="230">
        <v>8.2899999999999991</v>
      </c>
      <c r="C117" s="221"/>
      <c r="D117" s="239"/>
      <c r="E117" s="239"/>
      <c r="F117" s="701"/>
      <c r="G117" s="228"/>
      <c r="H117" s="228"/>
      <c r="I117" s="42"/>
      <c r="J117" s="22"/>
    </row>
    <row r="118" spans="1:10" s="23" customFormat="1" ht="15.75" x14ac:dyDescent="0.25">
      <c r="A118" s="42"/>
      <c r="B118" s="220"/>
      <c r="C118" s="220"/>
      <c r="D118" s="239"/>
      <c r="E118" s="239"/>
      <c r="F118" s="239"/>
      <c r="G118" s="228"/>
      <c r="H118" s="228"/>
      <c r="I118" s="42"/>
      <c r="J118" s="22"/>
    </row>
    <row r="119" spans="1:10" s="23" customFormat="1" ht="15.75" x14ac:dyDescent="0.25">
      <c r="A119" s="42"/>
      <c r="B119" s="230" t="s">
        <v>660</v>
      </c>
      <c r="C119" s="220" t="s">
        <v>638</v>
      </c>
      <c r="D119" s="239"/>
      <c r="E119" s="239"/>
      <c r="F119" s="227"/>
      <c r="G119" s="228"/>
      <c r="H119" s="228"/>
      <c r="I119" s="42"/>
      <c r="J119" s="22"/>
    </row>
    <row r="120" spans="1:10" s="23" customFormat="1" ht="15.75" x14ac:dyDescent="0.25">
      <c r="A120" s="42"/>
      <c r="B120" s="240">
        <v>8.31</v>
      </c>
      <c r="C120" s="224" t="s">
        <v>223</v>
      </c>
      <c r="D120" s="236"/>
      <c r="E120" s="236"/>
      <c r="F120" s="228"/>
      <c r="G120" s="207"/>
      <c r="H120" s="217">
        <f>SUM(F87:F104)+SUM(F106:F119)</f>
        <v>0</v>
      </c>
      <c r="I120" s="42"/>
      <c r="J120" s="22"/>
    </row>
    <row r="121" spans="1:10" s="23" customFormat="1" ht="15.75" x14ac:dyDescent="0.25">
      <c r="A121" s="42"/>
      <c r="B121" s="240"/>
      <c r="C121" s="224"/>
      <c r="D121" s="236"/>
      <c r="E121" s="236"/>
      <c r="F121" s="228"/>
      <c r="G121" s="207"/>
      <c r="H121" s="218"/>
      <c r="I121" s="42"/>
      <c r="J121" s="22"/>
    </row>
    <row r="122" spans="1:10" s="23" customFormat="1" ht="15.75" x14ac:dyDescent="0.25">
      <c r="A122" s="42"/>
      <c r="B122" s="240">
        <v>9</v>
      </c>
      <c r="C122" s="224" t="s">
        <v>639</v>
      </c>
      <c r="D122" s="236"/>
      <c r="E122" s="236"/>
      <c r="F122" s="228"/>
      <c r="G122" s="207"/>
      <c r="H122" s="218"/>
      <c r="I122" s="42"/>
      <c r="J122" s="22"/>
    </row>
    <row r="123" spans="1:10" s="23" customFormat="1" ht="15.75" x14ac:dyDescent="0.25">
      <c r="A123" s="42"/>
      <c r="B123" s="230">
        <v>9.1</v>
      </c>
      <c r="C123" s="220" t="s">
        <v>611</v>
      </c>
      <c r="D123" s="236"/>
      <c r="E123" s="236"/>
      <c r="F123" s="227"/>
      <c r="G123" s="207"/>
      <c r="H123" s="218"/>
      <c r="I123" s="42"/>
      <c r="J123" s="22"/>
    </row>
    <row r="124" spans="1:10" s="23" customFormat="1" ht="31.5" x14ac:dyDescent="0.25">
      <c r="A124" s="42"/>
      <c r="B124" s="230">
        <v>9.1999999999999993</v>
      </c>
      <c r="C124" s="220" t="s">
        <v>640</v>
      </c>
      <c r="D124" s="236"/>
      <c r="E124" s="236"/>
      <c r="F124" s="227"/>
      <c r="G124" s="207"/>
      <c r="H124" s="218"/>
      <c r="I124" s="42"/>
      <c r="J124" s="22"/>
    </row>
    <row r="125" spans="1:10" s="23" customFormat="1" ht="15.75" x14ac:dyDescent="0.25">
      <c r="A125" s="42"/>
      <c r="B125" s="241"/>
      <c r="C125" s="237"/>
      <c r="D125" s="237"/>
      <c r="E125" s="238"/>
      <c r="F125" s="212"/>
      <c r="G125" s="212"/>
      <c r="H125" s="217">
        <f>SUM(F123:F124)</f>
        <v>0</v>
      </c>
      <c r="I125" s="42"/>
      <c r="J125" s="22"/>
    </row>
    <row r="126" spans="1:10" s="23" customFormat="1" ht="15.75" x14ac:dyDescent="0.25">
      <c r="A126" s="42"/>
      <c r="B126" s="241"/>
      <c r="C126" s="237"/>
      <c r="D126" s="237"/>
      <c r="E126" s="238"/>
      <c r="F126" s="212"/>
      <c r="G126" s="212"/>
      <c r="H126" s="218"/>
      <c r="I126" s="42"/>
      <c r="J126" s="22"/>
    </row>
    <row r="127" spans="1:10" s="23" customFormat="1" ht="15.75" x14ac:dyDescent="0.25">
      <c r="A127" s="42"/>
      <c r="B127" s="242" t="s">
        <v>414</v>
      </c>
      <c r="C127" s="239" t="s">
        <v>76</v>
      </c>
      <c r="D127" s="237"/>
      <c r="E127" s="238"/>
      <c r="F127" s="212"/>
      <c r="G127" s="212"/>
      <c r="H127" s="217">
        <f>H10+H46+H53+H59+H70+H75+H84+H120+H125</f>
        <v>0</v>
      </c>
      <c r="I127" s="42"/>
      <c r="J127" s="22"/>
    </row>
    <row r="128" spans="1:10" s="23" customFormat="1" ht="15.75" x14ac:dyDescent="0.25">
      <c r="A128" s="42"/>
      <c r="B128" s="241"/>
      <c r="C128" s="237"/>
      <c r="D128" s="237"/>
      <c r="E128" s="238"/>
      <c r="F128" s="212"/>
      <c r="G128" s="212"/>
      <c r="H128" s="218"/>
      <c r="I128" s="42"/>
      <c r="J128" s="22"/>
    </row>
    <row r="129" spans="1:10" s="23" customFormat="1" ht="15.75" x14ac:dyDescent="0.25">
      <c r="A129" s="42"/>
      <c r="B129" s="241"/>
      <c r="C129" s="237"/>
      <c r="D129" s="237"/>
      <c r="E129" s="238"/>
      <c r="F129" s="212"/>
      <c r="G129" s="212"/>
      <c r="H129" s="218"/>
      <c r="I129" s="42"/>
      <c r="J129" s="22"/>
    </row>
    <row r="130" spans="1:10" s="23" customFormat="1" ht="15.75" x14ac:dyDescent="0.25">
      <c r="A130" s="42"/>
      <c r="B130" s="241"/>
      <c r="C130" s="237"/>
      <c r="D130" s="237"/>
      <c r="E130" s="238"/>
      <c r="F130" s="212"/>
      <c r="G130" s="212"/>
      <c r="H130" s="218"/>
      <c r="I130" s="42"/>
      <c r="J130" s="22"/>
    </row>
    <row r="131" spans="1:10" s="23" customFormat="1" ht="15" customHeight="1" x14ac:dyDescent="0.25">
      <c r="A131" s="42"/>
      <c r="B131" s="186"/>
      <c r="C131" s="43"/>
      <c r="D131" s="43"/>
      <c r="E131" s="79"/>
      <c r="F131" s="40"/>
      <c r="G131" s="40"/>
      <c r="H131" s="50"/>
      <c r="I131" s="42"/>
      <c r="J131" s="22"/>
    </row>
    <row r="132" spans="1:10" s="23" customFormat="1" ht="15.75" hidden="1" x14ac:dyDescent="0.25">
      <c r="A132" s="42"/>
      <c r="B132" s="186"/>
      <c r="C132" s="43"/>
      <c r="D132" s="43"/>
      <c r="E132" s="79"/>
      <c r="F132" s="155"/>
      <c r="G132" s="40"/>
      <c r="H132" s="50"/>
      <c r="I132" s="42"/>
      <c r="J132" s="22"/>
    </row>
    <row r="133" spans="1:10" s="23" customFormat="1" ht="15.75" hidden="1" x14ac:dyDescent="0.25">
      <c r="A133" s="42"/>
      <c r="B133" s="186"/>
      <c r="C133" s="43"/>
      <c r="D133" s="43"/>
      <c r="E133" s="79"/>
      <c r="F133" s="40"/>
      <c r="G133" s="40"/>
      <c r="H133" s="50"/>
      <c r="I133" s="42"/>
      <c r="J133" s="22"/>
    </row>
    <row r="134" spans="1:10" s="23" customFormat="1" ht="15.75" hidden="1" x14ac:dyDescent="0.25">
      <c r="A134" s="42"/>
      <c r="B134" s="186"/>
      <c r="C134" s="43"/>
      <c r="D134" s="43"/>
      <c r="E134" s="79"/>
      <c r="F134" s="155"/>
      <c r="G134" s="40"/>
      <c r="H134" s="50"/>
      <c r="I134" s="42"/>
      <c r="J134" s="22"/>
    </row>
    <row r="135" spans="1:10" s="23" customFormat="1" ht="15.75" hidden="1" x14ac:dyDescent="0.25">
      <c r="A135" s="42"/>
      <c r="B135" s="186"/>
      <c r="C135" s="43"/>
      <c r="D135" s="43"/>
      <c r="E135" s="79"/>
      <c r="F135" s="155"/>
      <c r="G135" s="40"/>
      <c r="H135" s="50"/>
      <c r="I135" s="42"/>
      <c r="J135" s="22"/>
    </row>
    <row r="136" spans="1:10" s="23" customFormat="1" ht="15.75" hidden="1" x14ac:dyDescent="0.25">
      <c r="A136" s="42"/>
      <c r="B136" s="186"/>
      <c r="C136" s="43"/>
      <c r="D136" s="43"/>
      <c r="E136" s="43"/>
      <c r="F136" s="40"/>
      <c r="G136" s="40"/>
      <c r="H136" s="50"/>
      <c r="I136" s="42"/>
      <c r="J136" s="22"/>
    </row>
    <row r="137" spans="1:10" s="23" customFormat="1" ht="15.75" hidden="1" x14ac:dyDescent="0.25">
      <c r="A137" s="42"/>
      <c r="B137" s="186"/>
      <c r="C137" s="191"/>
      <c r="D137" s="73"/>
      <c r="E137" s="79"/>
      <c r="F137" s="155"/>
      <c r="G137" s="40"/>
      <c r="H137" s="50"/>
      <c r="I137" s="42"/>
      <c r="J137" s="22"/>
    </row>
    <row r="138" spans="1:10" s="23" customFormat="1" ht="15.75" hidden="1" x14ac:dyDescent="0.25">
      <c r="A138" s="42"/>
      <c r="B138" s="186"/>
      <c r="C138" s="191"/>
      <c r="D138" s="73"/>
      <c r="E138" s="79"/>
      <c r="F138" s="155"/>
      <c r="G138" s="40"/>
      <c r="H138" s="50"/>
      <c r="I138" s="42"/>
      <c r="J138" s="22"/>
    </row>
    <row r="139" spans="1:10" s="23" customFormat="1" ht="15.75" hidden="1" x14ac:dyDescent="0.25">
      <c r="A139" s="42"/>
      <c r="B139" s="186"/>
      <c r="C139" s="191"/>
      <c r="D139" s="73"/>
      <c r="E139" s="79"/>
      <c r="F139" s="155"/>
      <c r="G139" s="40"/>
      <c r="H139" s="50"/>
      <c r="I139" s="42"/>
      <c r="J139" s="22"/>
    </row>
    <row r="140" spans="1:10" s="23" customFormat="1" ht="15.75" hidden="1" x14ac:dyDescent="0.25">
      <c r="A140" s="42"/>
      <c r="B140" s="186"/>
      <c r="C140" s="191"/>
      <c r="D140" s="73"/>
      <c r="E140" s="79"/>
      <c r="F140" s="155"/>
      <c r="G140" s="40"/>
      <c r="H140" s="50"/>
      <c r="I140" s="42"/>
      <c r="J140" s="22"/>
    </row>
    <row r="141" spans="1:10" s="23" customFormat="1" ht="15.75" hidden="1" x14ac:dyDescent="0.25">
      <c r="A141" s="42"/>
      <c r="B141" s="186"/>
      <c r="C141" s="51"/>
      <c r="D141" s="51"/>
      <c r="E141" s="51"/>
      <c r="F141" s="40"/>
      <c r="G141" s="78"/>
      <c r="H141" s="40"/>
      <c r="I141" s="42"/>
      <c r="J141" s="22"/>
    </row>
    <row r="142" spans="1:10" s="23" customFormat="1" ht="15.75" hidden="1" x14ac:dyDescent="0.25">
      <c r="A142" s="42"/>
      <c r="B142" s="186"/>
      <c r="C142" s="51"/>
      <c r="D142" s="51"/>
      <c r="E142" s="51"/>
      <c r="F142" s="40"/>
      <c r="G142" s="78"/>
      <c r="H142" s="40"/>
      <c r="I142" s="42"/>
      <c r="J142" s="22"/>
    </row>
    <row r="143" spans="1:10" s="23" customFormat="1" ht="15.75" hidden="1" x14ac:dyDescent="0.25">
      <c r="A143" s="42"/>
      <c r="B143" s="39"/>
      <c r="C143" s="51"/>
      <c r="D143" s="51"/>
      <c r="E143" s="51"/>
      <c r="F143" s="187"/>
      <c r="G143" s="187"/>
      <c r="H143" s="50"/>
      <c r="I143" s="42"/>
      <c r="J143" s="22"/>
    </row>
    <row r="144" spans="1:10" s="23" customFormat="1" ht="15.75" hidden="1" x14ac:dyDescent="0.25">
      <c r="A144" s="42"/>
      <c r="B144" s="186"/>
      <c r="C144" s="41"/>
      <c r="D144" s="41"/>
      <c r="E144" s="41"/>
      <c r="F144" s="40"/>
      <c r="G144" s="40"/>
      <c r="H144" s="50"/>
      <c r="I144" s="42"/>
      <c r="J144" s="22"/>
    </row>
    <row r="145" spans="1:10" s="23" customFormat="1" ht="15.75" hidden="1" x14ac:dyDescent="0.25">
      <c r="A145" s="42"/>
      <c r="B145" s="186"/>
      <c r="C145" s="43"/>
      <c r="D145" s="43"/>
      <c r="E145" s="79"/>
      <c r="F145" s="40"/>
      <c r="G145" s="40"/>
      <c r="H145" s="50"/>
      <c r="I145" s="42"/>
      <c r="J145" s="22"/>
    </row>
    <row r="146" spans="1:10" s="23" customFormat="1" ht="15.75" hidden="1" x14ac:dyDescent="0.25">
      <c r="A146" s="42"/>
      <c r="B146" s="186"/>
      <c r="C146" s="43"/>
      <c r="D146" s="43"/>
      <c r="E146" s="79"/>
      <c r="F146" s="40"/>
      <c r="G146" s="40"/>
      <c r="H146" s="50"/>
      <c r="I146" s="42"/>
      <c r="J146" s="22"/>
    </row>
    <row r="147" spans="1:10" s="23" customFormat="1" ht="15.75" hidden="1" x14ac:dyDescent="0.25">
      <c r="A147" s="42"/>
      <c r="B147" s="186"/>
      <c r="C147" s="43"/>
      <c r="D147" s="43"/>
      <c r="E147" s="79"/>
      <c r="F147" s="40"/>
      <c r="G147" s="40"/>
      <c r="H147" s="50"/>
      <c r="I147" s="42"/>
      <c r="J147" s="22"/>
    </row>
    <row r="148" spans="1:10" s="23" customFormat="1" ht="15.75" hidden="1" x14ac:dyDescent="0.25">
      <c r="A148" s="42"/>
      <c r="B148" s="186"/>
      <c r="C148" s="51"/>
      <c r="D148" s="51"/>
      <c r="E148" s="51"/>
      <c r="F148" s="40"/>
      <c r="G148" s="188"/>
      <c r="H148" s="50"/>
      <c r="I148" s="42"/>
      <c r="J148" s="22"/>
    </row>
    <row r="149" spans="1:10" s="23" customFormat="1" ht="15.75" hidden="1" x14ac:dyDescent="0.25">
      <c r="A149" s="42"/>
      <c r="B149" s="39"/>
      <c r="C149" s="189"/>
      <c r="D149" s="189"/>
      <c r="E149" s="189"/>
      <c r="F149" s="40"/>
      <c r="G149" s="187"/>
      <c r="H149" s="50"/>
      <c r="I149" s="42"/>
      <c r="J149" s="22"/>
    </row>
    <row r="150" spans="1:10" s="23" customFormat="1" ht="15.75" hidden="1" x14ac:dyDescent="0.25">
      <c r="A150" s="42"/>
      <c r="B150" s="186"/>
      <c r="C150" s="41"/>
      <c r="D150" s="41"/>
      <c r="E150" s="41"/>
      <c r="F150" s="40"/>
      <c r="G150" s="187"/>
      <c r="H150" s="50"/>
      <c r="I150" s="42"/>
      <c r="J150" s="22"/>
    </row>
    <row r="151" spans="1:10" s="23" customFormat="1" ht="15.75" hidden="1" x14ac:dyDescent="0.25">
      <c r="A151" s="42"/>
      <c r="B151" s="39"/>
      <c r="C151" s="39"/>
      <c r="D151" s="41"/>
      <c r="E151" s="41"/>
      <c r="F151" s="40"/>
      <c r="G151" s="187"/>
      <c r="H151" s="50"/>
      <c r="I151" s="42"/>
      <c r="J151" s="22"/>
    </row>
    <row r="152" spans="1:10" s="23" customFormat="1" ht="15.75" hidden="1" x14ac:dyDescent="0.25">
      <c r="A152" s="42"/>
      <c r="B152" s="186"/>
      <c r="C152" s="41"/>
      <c r="D152" s="43"/>
      <c r="E152" s="79"/>
      <c r="F152" s="40"/>
      <c r="G152" s="40"/>
      <c r="H152" s="50"/>
      <c r="I152" s="42"/>
      <c r="J152" s="22"/>
    </row>
    <row r="153" spans="1:10" s="23" customFormat="1" ht="15" hidden="1" customHeight="1" x14ac:dyDescent="0.25">
      <c r="A153" s="42"/>
      <c r="B153" s="186"/>
      <c r="C153" s="43"/>
      <c r="D153" s="43"/>
      <c r="E153" s="79"/>
      <c r="F153" s="155"/>
      <c r="G153" s="40"/>
      <c r="H153" s="50"/>
      <c r="I153" s="42"/>
      <c r="J153" s="22"/>
    </row>
    <row r="154" spans="1:10" s="23" customFormat="1" ht="15.75" hidden="1" x14ac:dyDescent="0.25">
      <c r="A154" s="42"/>
      <c r="B154" s="186"/>
      <c r="C154" s="43"/>
      <c r="D154" s="43"/>
      <c r="E154" s="79"/>
      <c r="F154" s="40"/>
      <c r="G154" s="40"/>
      <c r="H154" s="50"/>
      <c r="I154" s="42"/>
      <c r="J154" s="22"/>
    </row>
    <row r="155" spans="1:10" s="23" customFormat="1" ht="15.75" hidden="1" x14ac:dyDescent="0.25">
      <c r="A155" s="42"/>
      <c r="B155" s="186"/>
      <c r="C155" s="43"/>
      <c r="D155" s="43"/>
      <c r="E155" s="79"/>
      <c r="F155" s="155"/>
      <c r="G155" s="40"/>
      <c r="H155" s="50"/>
      <c r="I155" s="42"/>
      <c r="J155" s="22"/>
    </row>
    <row r="156" spans="1:10" s="23" customFormat="1" ht="15.75" hidden="1" x14ac:dyDescent="0.25">
      <c r="A156" s="42"/>
      <c r="B156" s="186"/>
      <c r="C156" s="43"/>
      <c r="D156" s="43"/>
      <c r="E156" s="79"/>
      <c r="F156" s="155"/>
      <c r="G156" s="40"/>
      <c r="H156" s="50"/>
      <c r="I156" s="42"/>
      <c r="J156" s="22"/>
    </row>
    <row r="157" spans="1:10" s="23" customFormat="1" ht="15.75" hidden="1" x14ac:dyDescent="0.25">
      <c r="A157" s="42"/>
      <c r="B157" s="186"/>
      <c r="C157" s="43"/>
      <c r="D157" s="43"/>
      <c r="E157" s="79"/>
      <c r="F157" s="155"/>
      <c r="G157" s="40"/>
      <c r="H157" s="50"/>
      <c r="I157" s="42"/>
      <c r="J157" s="22"/>
    </row>
    <row r="158" spans="1:10" s="23" customFormat="1" ht="15.75" hidden="1" x14ac:dyDescent="0.25">
      <c r="A158" s="42"/>
      <c r="B158" s="186"/>
      <c r="C158" s="43"/>
      <c r="D158" s="43"/>
      <c r="E158" s="79"/>
      <c r="F158" s="155"/>
      <c r="G158" s="40"/>
      <c r="H158" s="50"/>
      <c r="I158" s="42"/>
      <c r="J158" s="22"/>
    </row>
    <row r="159" spans="1:10" s="23" customFormat="1" ht="9.75" hidden="1" customHeight="1" x14ac:dyDescent="0.25">
      <c r="A159" s="42"/>
      <c r="B159" s="186"/>
      <c r="C159" s="43"/>
      <c r="D159" s="43"/>
      <c r="E159" s="79"/>
      <c r="F159" s="155"/>
      <c r="G159" s="40"/>
      <c r="H159" s="50"/>
      <c r="I159" s="42"/>
      <c r="J159" s="22"/>
    </row>
    <row r="160" spans="1:10" s="23" customFormat="1" ht="15.75" hidden="1" x14ac:dyDescent="0.25">
      <c r="A160" s="42"/>
      <c r="B160" s="186"/>
      <c r="C160" s="43"/>
      <c r="D160" s="43"/>
      <c r="E160" s="79"/>
      <c r="F160" s="155"/>
      <c r="G160" s="40"/>
      <c r="H160" s="50"/>
      <c r="I160" s="42"/>
      <c r="J160" s="22"/>
    </row>
    <row r="161" spans="1:10" s="23" customFormat="1" ht="15.75" hidden="1" x14ac:dyDescent="0.25">
      <c r="A161" s="42"/>
      <c r="B161" s="186"/>
      <c r="C161" s="156"/>
      <c r="D161" s="43"/>
      <c r="E161" s="43"/>
      <c r="F161" s="40"/>
      <c r="G161" s="40"/>
      <c r="H161" s="50"/>
      <c r="I161" s="42"/>
      <c r="J161" s="22"/>
    </row>
    <row r="162" spans="1:10" s="23" customFormat="1" ht="15.75" hidden="1" x14ac:dyDescent="0.25">
      <c r="A162" s="42"/>
      <c r="B162" s="186"/>
      <c r="C162" s="191"/>
      <c r="D162" s="73"/>
      <c r="E162" s="80"/>
      <c r="F162" s="155"/>
      <c r="G162" s="40"/>
      <c r="H162" s="50"/>
      <c r="I162" s="42"/>
      <c r="J162" s="22"/>
    </row>
    <row r="163" spans="1:10" s="23" customFormat="1" ht="15.75" hidden="1" x14ac:dyDescent="0.25">
      <c r="A163" s="42"/>
      <c r="B163" s="186"/>
      <c r="C163" s="191"/>
      <c r="D163" s="73"/>
      <c r="E163" s="80"/>
      <c r="F163" s="155"/>
      <c r="G163" s="40"/>
      <c r="H163" s="50"/>
      <c r="I163" s="42"/>
      <c r="J163" s="22"/>
    </row>
    <row r="164" spans="1:10" s="23" customFormat="1" ht="15.75" hidden="1" x14ac:dyDescent="0.25">
      <c r="A164" s="42"/>
      <c r="B164" s="186"/>
      <c r="C164" s="191"/>
      <c r="D164" s="73"/>
      <c r="E164" s="80"/>
      <c r="F164" s="155"/>
      <c r="G164" s="40"/>
      <c r="H164" s="50"/>
      <c r="I164" s="42"/>
      <c r="J164" s="22"/>
    </row>
    <row r="165" spans="1:10" s="23" customFormat="1" ht="15.75" hidden="1" x14ac:dyDescent="0.25">
      <c r="A165" s="42"/>
      <c r="B165" s="186"/>
      <c r="C165" s="191"/>
      <c r="D165" s="73"/>
      <c r="E165" s="80"/>
      <c r="F165" s="155"/>
      <c r="G165" s="40"/>
      <c r="H165" s="50"/>
      <c r="I165" s="42"/>
      <c r="J165" s="22"/>
    </row>
    <row r="166" spans="1:10" s="23" customFormat="1" ht="15.75" hidden="1" x14ac:dyDescent="0.25">
      <c r="A166" s="42"/>
      <c r="B166" s="186"/>
      <c r="C166" s="191"/>
      <c r="D166" s="73"/>
      <c r="E166" s="80"/>
      <c r="F166" s="155"/>
      <c r="G166" s="40"/>
      <c r="H166" s="50"/>
      <c r="I166" s="42"/>
      <c r="J166" s="22"/>
    </row>
    <row r="167" spans="1:10" s="23" customFormat="1" ht="15.75" hidden="1" x14ac:dyDescent="0.25">
      <c r="A167" s="42"/>
      <c r="B167" s="186"/>
      <c r="C167" s="191"/>
      <c r="D167" s="73"/>
      <c r="E167" s="80"/>
      <c r="F167" s="155"/>
      <c r="G167" s="40"/>
      <c r="H167" s="50"/>
      <c r="I167" s="42"/>
      <c r="J167" s="22"/>
    </row>
    <row r="168" spans="1:10" s="23" customFormat="1" ht="15.75" hidden="1" x14ac:dyDescent="0.25">
      <c r="A168" s="42"/>
      <c r="B168" s="186"/>
      <c r="C168" s="156"/>
      <c r="D168" s="43"/>
      <c r="E168" s="43"/>
      <c r="F168" s="40"/>
      <c r="G168" s="40"/>
      <c r="H168" s="50"/>
      <c r="I168" s="42"/>
      <c r="J168" s="22"/>
    </row>
    <row r="169" spans="1:10" s="23" customFormat="1" ht="15.75" hidden="1" x14ac:dyDescent="0.25">
      <c r="A169" s="42"/>
      <c r="B169" s="186"/>
      <c r="C169" s="191"/>
      <c r="D169" s="73"/>
      <c r="E169" s="80"/>
      <c r="F169" s="155"/>
      <c r="G169" s="40"/>
      <c r="H169" s="50"/>
      <c r="I169" s="42"/>
      <c r="J169" s="22"/>
    </row>
    <row r="170" spans="1:10" s="23" customFormat="1" ht="15.75" hidden="1" x14ac:dyDescent="0.25">
      <c r="A170" s="42"/>
      <c r="B170" s="186"/>
      <c r="C170" s="191"/>
      <c r="D170" s="73"/>
      <c r="E170" s="80"/>
      <c r="F170" s="155"/>
      <c r="G170" s="40"/>
      <c r="H170" s="50"/>
      <c r="I170" s="42"/>
      <c r="J170" s="22"/>
    </row>
    <row r="171" spans="1:10" s="23" customFormat="1" ht="15.75" hidden="1" x14ac:dyDescent="0.25">
      <c r="A171" s="42"/>
      <c r="B171" s="186"/>
      <c r="C171" s="157"/>
      <c r="D171" s="73"/>
      <c r="E171" s="80"/>
      <c r="F171" s="40"/>
      <c r="G171" s="40"/>
      <c r="H171" s="50"/>
      <c r="I171" s="42"/>
      <c r="J171" s="22"/>
    </row>
    <row r="172" spans="1:10" s="23" customFormat="1" ht="15.75" hidden="1" x14ac:dyDescent="0.25">
      <c r="A172" s="42"/>
      <c r="B172" s="186"/>
      <c r="C172" s="157"/>
      <c r="D172" s="73"/>
      <c r="E172" s="80"/>
      <c r="F172" s="40"/>
      <c r="G172" s="40"/>
      <c r="H172" s="50"/>
      <c r="I172" s="42"/>
      <c r="J172" s="22"/>
    </row>
    <row r="173" spans="1:10" s="23" customFormat="1" ht="15.75" hidden="1" x14ac:dyDescent="0.25">
      <c r="A173" s="42"/>
      <c r="B173" s="186"/>
      <c r="C173" s="157"/>
      <c r="D173" s="73"/>
      <c r="E173" s="80"/>
      <c r="F173" s="155"/>
      <c r="G173" s="40"/>
      <c r="H173" s="50"/>
      <c r="I173" s="42"/>
      <c r="J173" s="22"/>
    </row>
    <row r="174" spans="1:10" s="23" customFormat="1" ht="15.75" hidden="1" x14ac:dyDescent="0.25">
      <c r="A174" s="42"/>
      <c r="B174" s="186"/>
      <c r="C174" s="43"/>
      <c r="D174" s="73"/>
      <c r="E174" s="73"/>
      <c r="F174" s="40"/>
      <c r="G174" s="40"/>
      <c r="H174" s="50"/>
      <c r="I174" s="42"/>
      <c r="J174" s="22"/>
    </row>
    <row r="175" spans="1:10" s="23" customFormat="1" ht="15.75" hidden="1" x14ac:dyDescent="0.25">
      <c r="A175" s="42"/>
      <c r="B175" s="186"/>
      <c r="C175" s="156"/>
      <c r="D175" s="43"/>
      <c r="E175" s="43"/>
      <c r="F175" s="40"/>
      <c r="G175" s="40"/>
      <c r="H175" s="50"/>
      <c r="I175" s="42"/>
      <c r="J175" s="22"/>
    </row>
    <row r="176" spans="1:10" s="23" customFormat="1" ht="15.75" hidden="1" x14ac:dyDescent="0.25">
      <c r="A176" s="42"/>
      <c r="B176" s="186"/>
      <c r="C176" s="191"/>
      <c r="D176" s="73"/>
      <c r="E176" s="80"/>
      <c r="F176" s="155"/>
      <c r="G176" s="40"/>
      <c r="H176" s="50"/>
      <c r="I176" s="42"/>
      <c r="J176" s="22"/>
    </row>
    <row r="177" spans="1:10" s="23" customFormat="1" ht="15.75" hidden="1" x14ac:dyDescent="0.25">
      <c r="A177" s="42"/>
      <c r="B177" s="186"/>
      <c r="C177" s="191"/>
      <c r="D177" s="73"/>
      <c r="E177" s="80"/>
      <c r="F177" s="155"/>
      <c r="G177" s="40"/>
      <c r="H177" s="50"/>
      <c r="I177" s="42"/>
      <c r="J177" s="22"/>
    </row>
    <row r="178" spans="1:10" s="23" customFormat="1" ht="15.75" hidden="1" x14ac:dyDescent="0.25">
      <c r="A178" s="42"/>
      <c r="B178" s="186"/>
      <c r="C178" s="51"/>
      <c r="D178" s="73"/>
      <c r="E178" s="73"/>
      <c r="F178" s="40"/>
      <c r="G178" s="40"/>
      <c r="H178" s="50"/>
      <c r="I178" s="42"/>
      <c r="J178" s="22"/>
    </row>
    <row r="179" spans="1:10" s="23" customFormat="1" ht="15.75" hidden="1" x14ac:dyDescent="0.25">
      <c r="A179" s="42"/>
      <c r="B179" s="186"/>
      <c r="C179" s="51"/>
      <c r="D179" s="73"/>
      <c r="E179" s="73"/>
      <c r="F179" s="40"/>
      <c r="G179" s="40"/>
      <c r="H179" s="50"/>
      <c r="I179" s="42"/>
      <c r="J179" s="22"/>
    </row>
    <row r="180" spans="1:10" s="23" customFormat="1" ht="15.75" hidden="1" x14ac:dyDescent="0.25">
      <c r="A180" s="42"/>
      <c r="B180" s="186"/>
      <c r="C180" s="51"/>
      <c r="D180" s="73"/>
      <c r="E180" s="73"/>
      <c r="F180" s="40"/>
      <c r="G180" s="40"/>
      <c r="H180" s="50"/>
      <c r="I180" s="42"/>
      <c r="J180" s="22"/>
    </row>
    <row r="181" spans="1:10" s="23" customFormat="1" ht="15.75" hidden="1" x14ac:dyDescent="0.25">
      <c r="A181" s="42"/>
      <c r="B181" s="186"/>
      <c r="C181" s="191"/>
      <c r="D181" s="73"/>
      <c r="E181" s="80"/>
      <c r="F181" s="155"/>
      <c r="G181" s="187"/>
      <c r="H181" s="190"/>
      <c r="I181" s="42"/>
      <c r="J181" s="22"/>
    </row>
    <row r="182" spans="1:10" s="23" customFormat="1" ht="15.75" hidden="1" x14ac:dyDescent="0.25">
      <c r="A182" s="42"/>
      <c r="B182" s="186"/>
      <c r="C182" s="191"/>
      <c r="D182" s="73"/>
      <c r="E182" s="80"/>
      <c r="F182" s="155"/>
      <c r="G182" s="40"/>
      <c r="H182" s="50"/>
      <c r="I182" s="42"/>
      <c r="J182" s="22"/>
    </row>
    <row r="183" spans="1:10" s="23" customFormat="1" ht="15.75" hidden="1" x14ac:dyDescent="0.25">
      <c r="A183" s="42"/>
      <c r="B183" s="186"/>
      <c r="C183" s="51"/>
      <c r="D183" s="73"/>
      <c r="E183" s="73"/>
      <c r="F183" s="40"/>
      <c r="G183" s="40"/>
      <c r="H183" s="50"/>
      <c r="I183" s="42"/>
      <c r="J183" s="22"/>
    </row>
    <row r="184" spans="1:10" s="23" customFormat="1" ht="15.75" hidden="1" x14ac:dyDescent="0.25">
      <c r="A184" s="42"/>
      <c r="B184" s="186"/>
      <c r="C184" s="51"/>
      <c r="D184" s="73"/>
      <c r="E184" s="73"/>
      <c r="F184" s="40"/>
      <c r="G184" s="40"/>
      <c r="H184" s="50"/>
      <c r="I184" s="42"/>
      <c r="J184" s="22"/>
    </row>
    <row r="185" spans="1:10" s="23" customFormat="1" ht="15.75" hidden="1" x14ac:dyDescent="0.25">
      <c r="A185" s="42"/>
      <c r="B185" s="186"/>
      <c r="C185" s="51"/>
      <c r="D185" s="43"/>
      <c r="E185" s="43"/>
      <c r="F185" s="40"/>
      <c r="G185" s="40"/>
      <c r="H185" s="50"/>
      <c r="I185" s="42"/>
      <c r="J185" s="22"/>
    </row>
    <row r="186" spans="1:10" s="23" customFormat="1" ht="15.75" hidden="1" x14ac:dyDescent="0.25">
      <c r="A186" s="42"/>
      <c r="B186" s="186"/>
      <c r="C186" s="191"/>
      <c r="D186" s="73"/>
      <c r="E186" s="80"/>
      <c r="F186" s="155"/>
      <c r="G186" s="40"/>
      <c r="H186" s="50"/>
      <c r="I186" s="42"/>
      <c r="J186" s="22"/>
    </row>
    <row r="187" spans="1:10" s="23" customFormat="1" ht="15.75" hidden="1" x14ac:dyDescent="0.25">
      <c r="A187" s="42"/>
      <c r="B187" s="186"/>
      <c r="C187" s="191"/>
      <c r="D187" s="73"/>
      <c r="E187" s="80"/>
      <c r="F187" s="155"/>
      <c r="G187" s="40"/>
      <c r="H187" s="50"/>
      <c r="I187" s="42"/>
      <c r="J187" s="22"/>
    </row>
    <row r="188" spans="1:10" s="23" customFormat="1" ht="9" hidden="1" customHeight="1" x14ac:dyDescent="0.25">
      <c r="A188" s="42"/>
      <c r="B188" s="186"/>
      <c r="C188" s="73"/>
      <c r="D188" s="73"/>
      <c r="E188" s="80"/>
      <c r="F188" s="40"/>
      <c r="G188" s="40"/>
      <c r="H188" s="50"/>
      <c r="I188" s="42"/>
      <c r="J188" s="22"/>
    </row>
    <row r="189" spans="1:10" s="23" customFormat="1" ht="15.75" hidden="1" x14ac:dyDescent="0.25">
      <c r="A189" s="42"/>
      <c r="B189" s="186"/>
      <c r="C189" s="73"/>
      <c r="D189" s="73"/>
      <c r="E189" s="80"/>
      <c r="F189" s="40"/>
      <c r="G189" s="40"/>
      <c r="H189" s="50"/>
      <c r="I189" s="42"/>
      <c r="J189" s="22"/>
    </row>
    <row r="190" spans="1:10" s="23" customFormat="1" ht="15.75" hidden="1" x14ac:dyDescent="0.25">
      <c r="A190" s="42"/>
      <c r="B190" s="186"/>
      <c r="C190" s="51"/>
      <c r="D190" s="51"/>
      <c r="E190" s="51"/>
      <c r="F190" s="187"/>
      <c r="G190" s="188"/>
      <c r="H190" s="50"/>
      <c r="I190" s="42"/>
      <c r="J190" s="22"/>
    </row>
    <row r="191" spans="1:10" s="23" customFormat="1" ht="15.75" hidden="1" x14ac:dyDescent="0.25">
      <c r="A191" s="42"/>
      <c r="B191" s="39"/>
      <c r="C191" s="51"/>
      <c r="D191" s="51"/>
      <c r="E191" s="51"/>
      <c r="F191" s="187"/>
      <c r="G191" s="187"/>
      <c r="H191" s="50"/>
      <c r="I191" s="42"/>
      <c r="J191" s="22"/>
    </row>
    <row r="192" spans="1:10" s="23" customFormat="1" ht="15.75" hidden="1" x14ac:dyDescent="0.25">
      <c r="A192" s="42"/>
      <c r="B192" s="186"/>
      <c r="C192" s="41"/>
      <c r="D192" s="41"/>
      <c r="E192" s="41"/>
      <c r="F192" s="40"/>
      <c r="G192" s="78"/>
      <c r="H192" s="50"/>
      <c r="I192" s="42"/>
      <c r="J192" s="22"/>
    </row>
    <row r="193" spans="1:10" s="23" customFormat="1" ht="15.75" hidden="1" x14ac:dyDescent="0.25">
      <c r="A193" s="42"/>
      <c r="B193" s="186"/>
      <c r="C193" s="41"/>
      <c r="D193" s="41"/>
      <c r="E193" s="41"/>
      <c r="F193" s="40"/>
      <c r="G193" s="40"/>
      <c r="H193" s="40"/>
      <c r="I193" s="42"/>
      <c r="J193" s="22"/>
    </row>
    <row r="194" spans="1:10" s="23" customFormat="1" ht="15.75" hidden="1" x14ac:dyDescent="0.25">
      <c r="A194" s="42"/>
      <c r="B194" s="186"/>
      <c r="C194" s="41"/>
      <c r="D194" s="41"/>
      <c r="E194" s="41"/>
      <c r="F194" s="40"/>
      <c r="G194" s="40"/>
      <c r="H194" s="40"/>
      <c r="I194" s="42"/>
      <c r="J194" s="22"/>
    </row>
    <row r="195" spans="1:10" s="23" customFormat="1" ht="15.75" hidden="1" x14ac:dyDescent="0.25">
      <c r="A195" s="42"/>
      <c r="B195" s="39"/>
      <c r="C195" s="41"/>
      <c r="D195" s="41"/>
      <c r="E195" s="41"/>
      <c r="F195" s="40"/>
      <c r="G195" s="40"/>
      <c r="H195" s="40"/>
      <c r="I195" s="42"/>
      <c r="J195" s="22"/>
    </row>
    <row r="196" spans="1:10" s="23" customFormat="1" ht="15.75" hidden="1" x14ac:dyDescent="0.25">
      <c r="A196" s="42"/>
      <c r="B196" s="186"/>
      <c r="C196" s="41"/>
      <c r="D196" s="41"/>
      <c r="E196" s="41"/>
      <c r="F196" s="40"/>
      <c r="G196" s="78"/>
      <c r="H196" s="155"/>
      <c r="I196" s="42"/>
      <c r="J196" s="22"/>
    </row>
    <row r="197" spans="1:10" s="23" customFormat="1" ht="15.75" hidden="1" x14ac:dyDescent="0.25">
      <c r="A197" s="42"/>
      <c r="B197" s="186"/>
      <c r="C197" s="41"/>
      <c r="D197" s="41"/>
      <c r="E197" s="41"/>
      <c r="F197" s="40"/>
      <c r="G197" s="40"/>
      <c r="H197" s="40"/>
      <c r="I197" s="42"/>
      <c r="J197" s="22"/>
    </row>
    <row r="198" spans="1:10" s="23" customFormat="1" ht="15.75" hidden="1" x14ac:dyDescent="0.25">
      <c r="A198" s="42"/>
      <c r="B198" s="186"/>
      <c r="C198" s="39"/>
      <c r="D198" s="39"/>
      <c r="E198" s="39"/>
      <c r="F198" s="40"/>
      <c r="G198" s="78"/>
      <c r="H198" s="50"/>
      <c r="I198" s="42"/>
      <c r="J198" s="22"/>
    </row>
    <row r="199" spans="1:10" s="23" customFormat="1" ht="15.75" hidden="1" x14ac:dyDescent="0.25">
      <c r="A199" s="42"/>
      <c r="B199" s="186"/>
      <c r="C199" s="39"/>
      <c r="D199" s="39"/>
      <c r="E199" s="39"/>
      <c r="F199" s="40"/>
      <c r="G199" s="78"/>
      <c r="H199" s="50"/>
      <c r="I199" s="42"/>
      <c r="J199" s="22"/>
    </row>
    <row r="200" spans="1:10" s="23" customFormat="1" ht="15.75" hidden="1" x14ac:dyDescent="0.25">
      <c r="A200" s="42"/>
      <c r="B200" s="186"/>
      <c r="C200" s="39"/>
      <c r="D200" s="39"/>
      <c r="E200" s="39"/>
      <c r="F200" s="40"/>
      <c r="G200" s="78"/>
      <c r="H200" s="50"/>
      <c r="I200" s="42"/>
      <c r="J200" s="22"/>
    </row>
    <row r="201" spans="1:10" s="23" customFormat="1" ht="15.75" hidden="1" x14ac:dyDescent="0.25">
      <c r="A201" s="42"/>
      <c r="B201" s="186"/>
      <c r="C201" s="39"/>
      <c r="D201" s="39"/>
      <c r="E201" s="39"/>
      <c r="F201" s="40"/>
      <c r="G201" s="78"/>
      <c r="H201" s="155"/>
      <c r="I201" s="42"/>
      <c r="J201" s="22"/>
    </row>
    <row r="202" spans="1:10" s="23" customFormat="1" ht="15.75" hidden="1" x14ac:dyDescent="0.25">
      <c r="A202" s="42"/>
      <c r="B202" s="186"/>
      <c r="C202" s="39"/>
      <c r="D202" s="39"/>
      <c r="E202" s="39"/>
      <c r="F202" s="40"/>
      <c r="G202" s="78"/>
      <c r="H202" s="50"/>
      <c r="I202" s="42"/>
      <c r="J202" s="22"/>
    </row>
    <row r="203" spans="1:10" s="23" customFormat="1" ht="15.75" hidden="1" x14ac:dyDescent="0.25">
      <c r="A203" s="42"/>
      <c r="B203" s="186"/>
      <c r="C203" s="41"/>
      <c r="D203" s="41"/>
      <c r="E203" s="41"/>
      <c r="F203" s="40"/>
      <c r="G203" s="78"/>
      <c r="H203" s="50"/>
      <c r="I203" s="42"/>
      <c r="J203" s="22"/>
    </row>
    <row r="204" spans="1:10" s="23" customFormat="1" ht="15.75" hidden="1" x14ac:dyDescent="0.25">
      <c r="A204" s="42"/>
      <c r="B204" s="39"/>
      <c r="C204" s="41"/>
      <c r="D204" s="41"/>
      <c r="E204" s="41"/>
      <c r="F204" s="40"/>
      <c r="G204" s="40"/>
      <c r="H204" s="40"/>
      <c r="I204" s="42"/>
      <c r="J204" s="22"/>
    </row>
    <row r="205" spans="1:10" s="23" customFormat="1" ht="15.75" hidden="1" x14ac:dyDescent="0.25">
      <c r="A205" s="42"/>
      <c r="B205" s="186"/>
      <c r="C205" s="41"/>
      <c r="D205" s="41"/>
      <c r="E205" s="41"/>
      <c r="F205" s="40"/>
      <c r="G205" s="78"/>
      <c r="H205" s="50"/>
      <c r="I205" s="42"/>
      <c r="J205" s="22"/>
    </row>
    <row r="206" spans="1:10" s="23" customFormat="1" ht="34.5" hidden="1" customHeight="1" x14ac:dyDescent="0.25">
      <c r="A206" s="42"/>
      <c r="B206" s="39"/>
      <c r="C206" s="41"/>
      <c r="D206" s="41"/>
      <c r="E206" s="41"/>
      <c r="F206" s="39"/>
      <c r="G206" s="39"/>
      <c r="H206" s="164"/>
      <c r="I206" s="42"/>
      <c r="J206" s="22"/>
    </row>
    <row r="207" spans="1:10" ht="24.75" hidden="1" customHeight="1" x14ac:dyDescent="0.25"/>
  </sheetData>
  <sheetProtection password="DE26" sheet="1" objects="1" scenarios="1"/>
  <mergeCells count="2">
    <mergeCell ref="I5:J5"/>
    <mergeCell ref="F3:H3"/>
  </mergeCells>
  <phoneticPr fontId="0" type="noConversion"/>
  <printOptions horizontalCentered="1"/>
  <pageMargins left="0" right="0" top="0.98425196850393704" bottom="0.98425196850393704" header="0.51181102362204722" footer="0.51181102362204722"/>
  <pageSetup scale="31" orientation="portrait" r:id="rId1"/>
  <headerFooter alignWithMargins="0">
    <oddFooter>&amp;R2011/12 Hospital Authorities
Financial Statements</oddFooter>
  </headerFooter>
  <rowBreaks count="1" manualBreakCount="1">
    <brk id="47" max="16383" man="1"/>
  </rowBreaks>
  <ignoredErrors>
    <ignoredError sqref="B10 B11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73"/>
  <sheetViews>
    <sheetView showGridLines="0" topLeftCell="B7" zoomScale="55" zoomScaleNormal="55" workbookViewId="0">
      <selection activeCell="H46" sqref="H46"/>
    </sheetView>
  </sheetViews>
  <sheetFormatPr defaultColWidth="0" defaultRowHeight="15.75" zeroHeight="1" x14ac:dyDescent="0.25"/>
  <cols>
    <col min="1" max="1" width="3.5703125" style="24" hidden="1" customWidth="1"/>
    <col min="2" max="2" width="53.7109375" style="503" customWidth="1"/>
    <col min="3" max="3" width="6.5703125" style="503" customWidth="1"/>
    <col min="4" max="4" width="14.7109375" style="503" customWidth="1"/>
    <col min="5" max="5" width="12.42578125" style="503" customWidth="1"/>
    <col min="6" max="6" width="13.5703125" style="503" customWidth="1"/>
    <col min="7" max="7" width="13.42578125" style="503" customWidth="1"/>
    <col min="8" max="8" width="11.85546875" style="503" customWidth="1"/>
    <col min="9" max="9" width="10.5703125" style="503" customWidth="1"/>
    <col min="10" max="10" width="12.7109375" style="503" customWidth="1"/>
    <col min="11" max="11" width="13.140625" style="503" customWidth="1"/>
    <col min="12" max="12" width="11.7109375" style="503" customWidth="1"/>
    <col min="13" max="13" width="14.5703125" style="503" customWidth="1"/>
    <col min="14" max="14" width="17" style="409" customWidth="1"/>
    <col min="15" max="15" width="4" style="409" customWidth="1"/>
    <col min="16" max="16" width="6.28515625" style="409" customWidth="1"/>
    <col min="17" max="16384" width="9.140625" style="409" hidden="1"/>
  </cols>
  <sheetData>
    <row r="1" spans="1:16" s="52" customFormat="1" x14ac:dyDescent="0.25">
      <c r="B1" s="404" t="s">
        <v>409</v>
      </c>
      <c r="C1" s="54"/>
      <c r="D1" s="55"/>
      <c r="E1" s="55"/>
      <c r="F1" s="55"/>
    </row>
    <row r="2" spans="1:16" s="52" customFormat="1" ht="16.5" thickBot="1" x14ac:dyDescent="0.3">
      <c r="B2" s="405"/>
      <c r="C2" s="55"/>
      <c r="D2" s="55"/>
      <c r="E2" s="55"/>
      <c r="F2" s="55"/>
    </row>
    <row r="3" spans="1:16" s="52" customFormat="1" ht="19.5" thickBot="1" x14ac:dyDescent="0.35">
      <c r="A3" s="56"/>
      <c r="B3" s="494" t="s">
        <v>232</v>
      </c>
      <c r="C3" s="57"/>
      <c r="D3" s="58"/>
      <c r="E3" s="58"/>
      <c r="F3" s="58"/>
      <c r="G3" s="58"/>
      <c r="H3" s="58"/>
      <c r="I3" s="58"/>
      <c r="J3" s="9"/>
      <c r="K3" s="85" t="s">
        <v>429</v>
      </c>
      <c r="L3" s="841" t="str">
        <f>+Cover!I2</f>
        <v/>
      </c>
      <c r="M3" s="842"/>
      <c r="N3" s="843"/>
      <c r="O3" s="844"/>
    </row>
    <row r="4" spans="1:16" s="52" customFormat="1" ht="19.5" thickBot="1" x14ac:dyDescent="0.35">
      <c r="A4" s="56"/>
      <c r="B4" s="494" t="s">
        <v>731</v>
      </c>
      <c r="C4" s="57"/>
      <c r="D4" s="58"/>
      <c r="E4" s="58"/>
      <c r="F4" s="58"/>
      <c r="G4" s="58"/>
      <c r="H4" s="58"/>
      <c r="I4" s="58"/>
      <c r="J4" s="1"/>
      <c r="K4" s="3" t="s">
        <v>78</v>
      </c>
      <c r="L4" s="74">
        <f>+Cover!I3</f>
        <v>0</v>
      </c>
      <c r="M4" s="5"/>
      <c r="N4" s="5"/>
      <c r="O4" s="66"/>
    </row>
    <row r="5" spans="1:16" s="52" customFormat="1" ht="18.75" x14ac:dyDescent="0.3">
      <c r="A5" s="59"/>
      <c r="B5" s="57"/>
      <c r="C5" s="57"/>
      <c r="D5" s="57"/>
      <c r="E5" s="57"/>
      <c r="F5" s="57"/>
      <c r="G5" s="57"/>
      <c r="H5" s="57"/>
      <c r="I5" s="57"/>
      <c r="J5" s="57"/>
      <c r="K5" s="57"/>
      <c r="L5" s="57"/>
      <c r="M5" s="57"/>
      <c r="N5" s="57"/>
    </row>
    <row r="6" spans="1:16" x14ac:dyDescent="0.25">
      <c r="A6" s="56"/>
      <c r="B6" s="495"/>
      <c r="C6" s="495"/>
      <c r="D6" s="409"/>
      <c r="E6" s="409"/>
      <c r="F6" s="496"/>
      <c r="G6" s="497"/>
      <c r="H6" s="498"/>
      <c r="I6" s="499"/>
      <c r="J6" s="409"/>
      <c r="K6" s="409"/>
      <c r="L6" s="409"/>
      <c r="M6" s="409"/>
    </row>
    <row r="7" spans="1:16" s="503" customFormat="1" ht="63" x14ac:dyDescent="0.25">
      <c r="A7" s="56"/>
      <c r="B7" s="500" t="s">
        <v>234</v>
      </c>
      <c r="C7" s="500"/>
      <c r="D7" s="501" t="s">
        <v>64</v>
      </c>
      <c r="E7" s="501" t="s">
        <v>148</v>
      </c>
      <c r="F7" s="501" t="s">
        <v>149</v>
      </c>
      <c r="G7" s="501" t="s">
        <v>150</v>
      </c>
      <c r="H7" s="501" t="s">
        <v>239</v>
      </c>
      <c r="I7" s="501" t="s">
        <v>237</v>
      </c>
      <c r="J7" s="501" t="s">
        <v>559</v>
      </c>
      <c r="K7" s="501" t="s">
        <v>63</v>
      </c>
      <c r="L7" s="501" t="s">
        <v>77</v>
      </c>
      <c r="M7" s="501" t="s">
        <v>641</v>
      </c>
      <c r="N7" s="501" t="s">
        <v>238</v>
      </c>
      <c r="O7" s="502"/>
      <c r="P7" s="409"/>
    </row>
    <row r="8" spans="1:16" s="503" customFormat="1" x14ac:dyDescent="0.25">
      <c r="A8" s="52"/>
      <c r="B8" s="504" t="s">
        <v>233</v>
      </c>
      <c r="C8" s="505"/>
      <c r="D8" s="506" t="s">
        <v>561</v>
      </c>
      <c r="E8" s="506" t="s">
        <v>562</v>
      </c>
      <c r="F8" s="506" t="s">
        <v>563</v>
      </c>
      <c r="G8" s="506" t="s">
        <v>564</v>
      </c>
      <c r="H8" s="506">
        <v>7</v>
      </c>
      <c r="I8" s="506">
        <v>8</v>
      </c>
      <c r="J8" s="506">
        <v>9</v>
      </c>
      <c r="K8" s="506">
        <v>10</v>
      </c>
      <c r="L8" s="506">
        <v>11</v>
      </c>
      <c r="M8" s="506">
        <v>12</v>
      </c>
      <c r="N8" s="506">
        <v>13</v>
      </c>
      <c r="O8" s="502"/>
      <c r="P8" s="409"/>
    </row>
    <row r="9" spans="1:16" x14ac:dyDescent="0.25">
      <c r="A9" s="52">
        <v>51</v>
      </c>
      <c r="B9" s="507" t="s">
        <v>568</v>
      </c>
      <c r="C9" s="508">
        <v>51</v>
      </c>
      <c r="D9" s="698"/>
      <c r="E9" s="698"/>
      <c r="F9" s="231"/>
      <c r="G9" s="698"/>
      <c r="H9" s="231"/>
      <c r="I9" s="698"/>
      <c r="J9" s="698"/>
      <c r="K9" s="683"/>
      <c r="L9" s="683"/>
      <c r="M9" s="683"/>
      <c r="N9" s="211">
        <f>SUM(D9:M9)</f>
        <v>0</v>
      </c>
      <c r="O9" s="502"/>
    </row>
    <row r="10" spans="1:16" x14ac:dyDescent="0.25">
      <c r="A10" s="52">
        <v>52</v>
      </c>
      <c r="B10" s="507" t="s">
        <v>235</v>
      </c>
      <c r="C10" s="508">
        <v>52</v>
      </c>
      <c r="D10" s="698"/>
      <c r="E10" s="698"/>
      <c r="F10" s="231"/>
      <c r="G10" s="231"/>
      <c r="H10" s="231"/>
      <c r="I10" s="231"/>
      <c r="J10" s="683"/>
      <c r="K10" s="683"/>
      <c r="L10" s="683"/>
      <c r="M10" s="683"/>
      <c r="N10" s="211">
        <f t="shared" ref="N10:N23" si="0">SUM(D10:M10)</f>
        <v>0</v>
      </c>
      <c r="O10" s="502"/>
    </row>
    <row r="11" spans="1:16" x14ac:dyDescent="0.25">
      <c r="A11" s="52">
        <v>53</v>
      </c>
      <c r="B11" s="507" t="s">
        <v>661</v>
      </c>
      <c r="C11" s="508">
        <v>53</v>
      </c>
      <c r="D11" s="698"/>
      <c r="E11" s="698"/>
      <c r="F11" s="231"/>
      <c r="G11" s="231"/>
      <c r="H11" s="231"/>
      <c r="I11" s="231"/>
      <c r="J11" s="683"/>
      <c r="K11" s="683"/>
      <c r="L11" s="683"/>
      <c r="M11" s="683"/>
      <c r="N11" s="211">
        <f t="shared" si="0"/>
        <v>0</v>
      </c>
      <c r="O11" s="502"/>
    </row>
    <row r="12" spans="1:16" x14ac:dyDescent="0.25">
      <c r="A12" s="52">
        <v>55</v>
      </c>
      <c r="B12" s="500" t="s">
        <v>596</v>
      </c>
      <c r="C12" s="509">
        <v>55</v>
      </c>
      <c r="D12" s="231"/>
      <c r="E12" s="231"/>
      <c r="F12" s="231"/>
      <c r="G12" s="698"/>
      <c r="H12" s="214"/>
      <c r="I12" s="698"/>
      <c r="J12" s="698"/>
      <c r="K12" s="698"/>
      <c r="L12" s="683"/>
      <c r="M12" s="683"/>
      <c r="N12" s="211">
        <f t="shared" si="0"/>
        <v>0</v>
      </c>
      <c r="O12" s="502"/>
    </row>
    <row r="13" spans="1:16" x14ac:dyDescent="0.25">
      <c r="A13" s="52">
        <v>54</v>
      </c>
      <c r="B13" s="507" t="s">
        <v>236</v>
      </c>
      <c r="C13" s="508">
        <v>54</v>
      </c>
      <c r="D13" s="231"/>
      <c r="E13" s="231"/>
      <c r="F13" s="231"/>
      <c r="G13" s="698"/>
      <c r="H13" s="703"/>
      <c r="I13" s="698"/>
      <c r="J13" s="698"/>
      <c r="K13" s="683"/>
      <c r="L13" s="683"/>
      <c r="M13" s="683"/>
      <c r="N13" s="211">
        <f t="shared" si="0"/>
        <v>0</v>
      </c>
      <c r="O13" s="502"/>
    </row>
    <row r="14" spans="1:16" x14ac:dyDescent="0.25">
      <c r="A14" s="52">
        <v>56</v>
      </c>
      <c r="B14" s="500" t="s">
        <v>72</v>
      </c>
      <c r="C14" s="509">
        <v>56</v>
      </c>
      <c r="D14" s="698"/>
      <c r="E14" s="698"/>
      <c r="F14" s="231"/>
      <c r="G14" s="698"/>
      <c r="H14" s="214"/>
      <c r="I14" s="698"/>
      <c r="J14" s="698"/>
      <c r="K14" s="698"/>
      <c r="L14" s="683"/>
      <c r="M14" s="683"/>
      <c r="N14" s="211">
        <f t="shared" si="0"/>
        <v>0</v>
      </c>
      <c r="O14" s="502"/>
    </row>
    <row r="15" spans="1:16" x14ac:dyDescent="0.25">
      <c r="A15" s="52">
        <v>57</v>
      </c>
      <c r="B15" s="507" t="s">
        <v>73</v>
      </c>
      <c r="C15" s="508">
        <v>57</v>
      </c>
      <c r="D15" s="698"/>
      <c r="E15" s="698"/>
      <c r="F15" s="231"/>
      <c r="G15" s="698"/>
      <c r="H15" s="231"/>
      <c r="I15" s="231"/>
      <c r="J15" s="698"/>
      <c r="K15" s="698"/>
      <c r="L15" s="683"/>
      <c r="M15" s="683"/>
      <c r="N15" s="211">
        <f t="shared" si="0"/>
        <v>0</v>
      </c>
      <c r="O15" s="502"/>
    </row>
    <row r="16" spans="1:16" x14ac:dyDescent="0.25">
      <c r="A16" s="52">
        <v>58</v>
      </c>
      <c r="B16" s="507" t="s">
        <v>149</v>
      </c>
      <c r="C16" s="508">
        <v>58</v>
      </c>
      <c r="D16" s="698"/>
      <c r="E16" s="698"/>
      <c r="F16" s="698"/>
      <c r="G16" s="698"/>
      <c r="H16" s="231"/>
      <c r="I16" s="231"/>
      <c r="J16" s="683"/>
      <c r="K16" s="698"/>
      <c r="L16" s="683"/>
      <c r="M16" s="683"/>
      <c r="N16" s="211">
        <f t="shared" si="0"/>
        <v>0</v>
      </c>
      <c r="O16" s="502"/>
    </row>
    <row r="17" spans="1:16" x14ac:dyDescent="0.25">
      <c r="A17" s="52"/>
      <c r="B17" s="510" t="s">
        <v>379</v>
      </c>
      <c r="C17" s="511">
        <v>67</v>
      </c>
      <c r="D17" s="702"/>
      <c r="E17" s="698"/>
      <c r="F17" s="687"/>
      <c r="G17" s="698"/>
      <c r="H17" s="513"/>
      <c r="I17" s="513"/>
      <c r="J17" s="688"/>
      <c r="K17" s="687"/>
      <c r="L17" s="688"/>
      <c r="M17" s="688"/>
      <c r="N17" s="211">
        <f t="shared" si="0"/>
        <v>0</v>
      </c>
      <c r="O17" s="502"/>
    </row>
    <row r="18" spans="1:16" x14ac:dyDescent="0.25">
      <c r="A18" s="52"/>
      <c r="B18" s="510" t="s">
        <v>241</v>
      </c>
      <c r="C18" s="511">
        <v>61</v>
      </c>
      <c r="D18" s="698"/>
      <c r="E18" s="698"/>
      <c r="F18" s="698"/>
      <c r="G18" s="698"/>
      <c r="H18" s="231"/>
      <c r="I18" s="231"/>
      <c r="J18" s="683"/>
      <c r="K18" s="698"/>
      <c r="L18" s="683"/>
      <c r="M18" s="683"/>
      <c r="N18" s="211">
        <f t="shared" si="0"/>
        <v>0</v>
      </c>
      <c r="O18" s="502"/>
    </row>
    <row r="19" spans="1:16" x14ac:dyDescent="0.25">
      <c r="A19" s="52"/>
      <c r="B19" s="510" t="s">
        <v>594</v>
      </c>
      <c r="C19" s="511">
        <v>62</v>
      </c>
      <c r="D19" s="698"/>
      <c r="E19" s="698"/>
      <c r="F19" s="698"/>
      <c r="G19" s="698"/>
      <c r="H19" s="703"/>
      <c r="I19" s="698"/>
      <c r="J19" s="698"/>
      <c r="K19" s="683"/>
      <c r="L19" s="683"/>
      <c r="M19" s="683"/>
      <c r="N19" s="211">
        <f t="shared" si="0"/>
        <v>0</v>
      </c>
      <c r="O19" s="502"/>
    </row>
    <row r="20" spans="1:16" x14ac:dyDescent="0.25">
      <c r="A20" s="52"/>
      <c r="B20" s="510" t="s">
        <v>411</v>
      </c>
      <c r="C20" s="511">
        <v>59</v>
      </c>
      <c r="D20" s="698"/>
      <c r="E20" s="698"/>
      <c r="F20" s="683"/>
      <c r="G20" s="698"/>
      <c r="H20" s="231"/>
      <c r="I20" s="698"/>
      <c r="J20" s="698"/>
      <c r="K20" s="698"/>
      <c r="L20" s="683"/>
      <c r="M20" s="683"/>
      <c r="N20" s="211">
        <f t="shared" si="0"/>
        <v>0</v>
      </c>
      <c r="O20" s="502"/>
    </row>
    <row r="21" spans="1:16" x14ac:dyDescent="0.25">
      <c r="A21" s="52"/>
      <c r="B21" s="510" t="s">
        <v>242</v>
      </c>
      <c r="C21" s="511">
        <v>63</v>
      </c>
      <c r="D21" s="698"/>
      <c r="E21" s="698"/>
      <c r="F21" s="704"/>
      <c r="G21" s="698"/>
      <c r="H21" s="231"/>
      <c r="I21" s="698"/>
      <c r="J21" s="698"/>
      <c r="K21" s="698"/>
      <c r="L21" s="683"/>
      <c r="M21" s="683"/>
      <c r="N21" s="211">
        <f t="shared" si="0"/>
        <v>0</v>
      </c>
      <c r="O21" s="502"/>
    </row>
    <row r="22" spans="1:16" x14ac:dyDescent="0.25">
      <c r="A22" s="52"/>
      <c r="B22" s="510" t="s">
        <v>642</v>
      </c>
      <c r="C22" s="511">
        <v>72</v>
      </c>
      <c r="D22" s="512"/>
      <c r="E22" s="512"/>
      <c r="F22" s="512"/>
      <c r="G22" s="512"/>
      <c r="H22" s="513"/>
      <c r="I22" s="513"/>
      <c r="J22" s="648"/>
      <c r="K22" s="648"/>
      <c r="L22" s="683"/>
      <c r="M22" s="704"/>
      <c r="N22" s="211">
        <f t="shared" si="0"/>
        <v>0</v>
      </c>
      <c r="O22" s="502"/>
    </row>
    <row r="23" spans="1:16" x14ac:dyDescent="0.25">
      <c r="A23" s="52"/>
      <c r="B23" s="510" t="s">
        <v>676</v>
      </c>
      <c r="C23" s="511">
        <v>72.099999999999994</v>
      </c>
      <c r="D23" s="512"/>
      <c r="E23" s="512"/>
      <c r="F23" s="512"/>
      <c r="G23" s="512"/>
      <c r="H23" s="513"/>
      <c r="I23" s="513"/>
      <c r="J23" s="648"/>
      <c r="K23" s="648"/>
      <c r="L23" s="683"/>
      <c r="M23" s="704"/>
      <c r="N23" s="211">
        <f t="shared" si="0"/>
        <v>0</v>
      </c>
      <c r="O23" s="502"/>
    </row>
    <row r="24" spans="1:16" x14ac:dyDescent="0.25">
      <c r="A24" s="52"/>
      <c r="B24" s="514" t="s">
        <v>240</v>
      </c>
      <c r="C24" s="514"/>
      <c r="D24" s="515">
        <f>SUM(D9:D23)</f>
        <v>0</v>
      </c>
      <c r="E24" s="515">
        <f t="shared" ref="E24:M24" si="1">SUM(E9:E23)</f>
        <v>0</v>
      </c>
      <c r="F24" s="515">
        <f t="shared" si="1"/>
        <v>0</v>
      </c>
      <c r="G24" s="515">
        <f t="shared" si="1"/>
        <v>0</v>
      </c>
      <c r="H24" s="515">
        <f t="shared" si="1"/>
        <v>0</v>
      </c>
      <c r="I24" s="515">
        <f t="shared" si="1"/>
        <v>0</v>
      </c>
      <c r="J24" s="515">
        <f t="shared" si="1"/>
        <v>0</v>
      </c>
      <c r="K24" s="515">
        <f t="shared" si="1"/>
        <v>0</v>
      </c>
      <c r="L24" s="515">
        <f t="shared" si="1"/>
        <v>0</v>
      </c>
      <c r="M24" s="515">
        <f t="shared" si="1"/>
        <v>0</v>
      </c>
      <c r="N24" s="515">
        <f>SUM(N9:N23)</f>
        <v>0</v>
      </c>
      <c r="O24" s="502"/>
    </row>
    <row r="25" spans="1:16" x14ac:dyDescent="0.25">
      <c r="A25" s="52"/>
      <c r="B25" s="516" t="s">
        <v>380</v>
      </c>
      <c r="C25" s="505"/>
      <c r="D25" s="506" t="s">
        <v>561</v>
      </c>
      <c r="E25" s="506" t="s">
        <v>562</v>
      </c>
      <c r="F25" s="506" t="s">
        <v>563</v>
      </c>
      <c r="G25" s="506" t="s">
        <v>564</v>
      </c>
      <c r="H25" s="506">
        <v>7</v>
      </c>
      <c r="I25" s="506">
        <v>8</v>
      </c>
      <c r="J25" s="506">
        <v>9</v>
      </c>
      <c r="K25" s="506">
        <v>10</v>
      </c>
      <c r="L25" s="506">
        <v>11</v>
      </c>
      <c r="M25" s="506">
        <v>12</v>
      </c>
      <c r="N25" s="506">
        <v>13</v>
      </c>
      <c r="O25" s="502"/>
      <c r="P25" s="324"/>
    </row>
    <row r="26" spans="1:16" x14ac:dyDescent="0.25">
      <c r="A26" s="52">
        <v>64</v>
      </c>
      <c r="B26" s="507" t="s">
        <v>381</v>
      </c>
      <c r="C26" s="508">
        <v>64</v>
      </c>
      <c r="D26" s="698"/>
      <c r="E26" s="698"/>
      <c r="F26" s="698"/>
      <c r="G26" s="698"/>
      <c r="H26" s="683"/>
      <c r="I26" s="683"/>
      <c r="J26" s="683"/>
      <c r="K26" s="698"/>
      <c r="L26" s="683"/>
      <c r="M26" s="683"/>
      <c r="N26" s="211">
        <f>SUM(D26:M26)</f>
        <v>0</v>
      </c>
      <c r="O26" s="502"/>
    </row>
    <row r="27" spans="1:16" ht="31.5" x14ac:dyDescent="0.25">
      <c r="A27" s="52">
        <v>65</v>
      </c>
      <c r="B27" s="500" t="s">
        <v>79</v>
      </c>
      <c r="C27" s="508">
        <v>65</v>
      </c>
      <c r="D27" s="698"/>
      <c r="E27" s="698"/>
      <c r="F27" s="698"/>
      <c r="G27" s="698"/>
      <c r="H27" s="683"/>
      <c r="I27" s="683"/>
      <c r="J27" s="698"/>
      <c r="K27" s="698"/>
      <c r="L27" s="683"/>
      <c r="M27" s="683"/>
      <c r="N27" s="211">
        <f>SUM(D27:M27)</f>
        <v>0</v>
      </c>
      <c r="O27" s="502"/>
    </row>
    <row r="28" spans="1:16" x14ac:dyDescent="0.25">
      <c r="A28" s="52">
        <v>66</v>
      </c>
      <c r="B28" s="500" t="s">
        <v>595</v>
      </c>
      <c r="C28" s="509">
        <v>66</v>
      </c>
      <c r="D28" s="698"/>
      <c r="E28" s="698"/>
      <c r="F28" s="698"/>
      <c r="G28" s="698"/>
      <c r="H28" s="703"/>
      <c r="I28" s="703"/>
      <c r="J28" s="703"/>
      <c r="K28" s="703"/>
      <c r="L28" s="683"/>
      <c r="M28" s="683"/>
      <c r="N28" s="211">
        <f>SUM(D28:M28)</f>
        <v>0</v>
      </c>
      <c r="O28" s="502"/>
    </row>
    <row r="29" spans="1:16" x14ac:dyDescent="0.25">
      <c r="A29" s="52"/>
      <c r="B29" s="510" t="s">
        <v>642</v>
      </c>
      <c r="C29" s="511">
        <v>73</v>
      </c>
      <c r="D29" s="648"/>
      <c r="E29" s="648"/>
      <c r="F29" s="648"/>
      <c r="G29" s="648"/>
      <c r="H29" s="648"/>
      <c r="I29" s="648"/>
      <c r="J29" s="648"/>
      <c r="K29" s="648"/>
      <c r="L29" s="648"/>
      <c r="M29" s="698"/>
      <c r="N29" s="211">
        <f>SUM(D29:M29)</f>
        <v>0</v>
      </c>
      <c r="O29" s="502"/>
    </row>
    <row r="30" spans="1:16" x14ac:dyDescent="0.25">
      <c r="A30" s="52"/>
      <c r="B30" s="510" t="s">
        <v>676</v>
      </c>
      <c r="C30" s="511">
        <v>73.099999999999994</v>
      </c>
      <c r="D30" s="648"/>
      <c r="E30" s="648"/>
      <c r="F30" s="648"/>
      <c r="G30" s="648"/>
      <c r="H30" s="648"/>
      <c r="I30" s="648"/>
      <c r="J30" s="648"/>
      <c r="K30" s="648"/>
      <c r="L30" s="648"/>
      <c r="M30" s="698"/>
      <c r="N30" s="211">
        <f>SUM(D30:M30)</f>
        <v>0</v>
      </c>
      <c r="O30" s="502"/>
    </row>
    <row r="31" spans="1:16" x14ac:dyDescent="0.25">
      <c r="A31" s="52"/>
      <c r="B31" s="514" t="s">
        <v>243</v>
      </c>
      <c r="C31" s="514"/>
      <c r="D31" s="515">
        <f>SUM(D26:D30)</f>
        <v>0</v>
      </c>
      <c r="E31" s="515">
        <f t="shared" ref="E31:M31" si="2">SUM(E26:E30)</f>
        <v>0</v>
      </c>
      <c r="F31" s="515">
        <f t="shared" si="2"/>
        <v>0</v>
      </c>
      <c r="G31" s="515">
        <f t="shared" si="2"/>
        <v>0</v>
      </c>
      <c r="H31" s="515">
        <f t="shared" si="2"/>
        <v>0</v>
      </c>
      <c r="I31" s="515">
        <f t="shared" si="2"/>
        <v>0</v>
      </c>
      <c r="J31" s="515">
        <f t="shared" si="2"/>
        <v>0</v>
      </c>
      <c r="K31" s="515">
        <f t="shared" si="2"/>
        <v>0</v>
      </c>
      <c r="L31" s="515">
        <f t="shared" si="2"/>
        <v>0</v>
      </c>
      <c r="M31" s="515">
        <f t="shared" si="2"/>
        <v>0</v>
      </c>
      <c r="N31" s="515">
        <f>SUM(N26:N30)</f>
        <v>0</v>
      </c>
      <c r="O31" s="502"/>
    </row>
    <row r="32" spans="1:16" x14ac:dyDescent="0.25">
      <c r="A32" s="52"/>
      <c r="B32" s="516" t="s">
        <v>382</v>
      </c>
      <c r="C32" s="505"/>
      <c r="D32" s="506" t="s">
        <v>561</v>
      </c>
      <c r="E32" s="506" t="s">
        <v>562</v>
      </c>
      <c r="F32" s="506" t="s">
        <v>563</v>
      </c>
      <c r="G32" s="506" t="s">
        <v>564</v>
      </c>
      <c r="H32" s="506">
        <v>7</v>
      </c>
      <c r="I32" s="506">
        <v>8</v>
      </c>
      <c r="J32" s="506">
        <v>9</v>
      </c>
      <c r="K32" s="506">
        <v>10</v>
      </c>
      <c r="L32" s="506">
        <v>11</v>
      </c>
      <c r="M32" s="506">
        <v>12</v>
      </c>
      <c r="N32" s="506">
        <v>13</v>
      </c>
      <c r="O32" s="502"/>
      <c r="P32" s="324"/>
    </row>
    <row r="33" spans="1:16" x14ac:dyDescent="0.25">
      <c r="A33" s="52">
        <v>68</v>
      </c>
      <c r="B33" s="500" t="s">
        <v>372</v>
      </c>
      <c r="C33" s="509">
        <v>68</v>
      </c>
      <c r="D33" s="698"/>
      <c r="E33" s="698"/>
      <c r="F33" s="698"/>
      <c r="G33" s="698"/>
      <c r="H33" s="698"/>
      <c r="I33" s="698"/>
      <c r="J33" s="698"/>
      <c r="K33" s="698"/>
      <c r="L33" s="683"/>
      <c r="M33" s="683"/>
      <c r="N33" s="211">
        <f>SUM(D33:M33)</f>
        <v>0</v>
      </c>
      <c r="O33" s="502"/>
    </row>
    <row r="34" spans="1:16" x14ac:dyDescent="0.25">
      <c r="A34" s="52">
        <v>69</v>
      </c>
      <c r="B34" s="500" t="s">
        <v>383</v>
      </c>
      <c r="C34" s="509">
        <v>69</v>
      </c>
      <c r="D34" s="648"/>
      <c r="E34" s="648"/>
      <c r="F34" s="648"/>
      <c r="G34" s="648"/>
      <c r="H34" s="683"/>
      <c r="I34" s="648"/>
      <c r="J34" s="648"/>
      <c r="K34" s="648"/>
      <c r="L34" s="683"/>
      <c r="M34" s="683"/>
      <c r="N34" s="211">
        <f>SUM(D34:M34)</f>
        <v>0</v>
      </c>
      <c r="O34" s="502"/>
    </row>
    <row r="35" spans="1:16" x14ac:dyDescent="0.25">
      <c r="A35" s="52"/>
      <c r="B35" s="510" t="s">
        <v>642</v>
      </c>
      <c r="C35" s="511">
        <v>74</v>
      </c>
      <c r="D35" s="648"/>
      <c r="E35" s="648"/>
      <c r="F35" s="648"/>
      <c r="G35" s="648"/>
      <c r="H35" s="648"/>
      <c r="I35" s="648"/>
      <c r="J35" s="648"/>
      <c r="K35" s="648"/>
      <c r="L35" s="648"/>
      <c r="M35" s="698"/>
      <c r="N35" s="211">
        <f>SUM(D35:M35)</f>
        <v>0</v>
      </c>
      <c r="O35" s="502"/>
    </row>
    <row r="36" spans="1:16" x14ac:dyDescent="0.25">
      <c r="A36" s="52"/>
      <c r="B36" s="510" t="s">
        <v>676</v>
      </c>
      <c r="C36" s="511">
        <v>74.099999999999994</v>
      </c>
      <c r="D36" s="648"/>
      <c r="E36" s="648"/>
      <c r="F36" s="648"/>
      <c r="G36" s="648"/>
      <c r="H36" s="648"/>
      <c r="I36" s="648"/>
      <c r="J36" s="648"/>
      <c r="K36" s="648"/>
      <c r="L36" s="648"/>
      <c r="M36" s="698"/>
      <c r="N36" s="211">
        <f>SUM(D36:M36)</f>
        <v>0</v>
      </c>
      <c r="O36" s="502"/>
    </row>
    <row r="37" spans="1:16" x14ac:dyDescent="0.25">
      <c r="A37" s="52"/>
      <c r="B37" s="514" t="s">
        <v>276</v>
      </c>
      <c r="C37" s="514"/>
      <c r="D37" s="515">
        <f>SUM(D33:D36)</f>
        <v>0</v>
      </c>
      <c r="E37" s="515">
        <f t="shared" ref="E37:M37" si="3">SUM(E33:E36)</f>
        <v>0</v>
      </c>
      <c r="F37" s="515">
        <f t="shared" si="3"/>
        <v>0</v>
      </c>
      <c r="G37" s="515">
        <f t="shared" si="3"/>
        <v>0</v>
      </c>
      <c r="H37" s="515">
        <f t="shared" si="3"/>
        <v>0</v>
      </c>
      <c r="I37" s="515">
        <f t="shared" si="3"/>
        <v>0</v>
      </c>
      <c r="J37" s="515">
        <f t="shared" si="3"/>
        <v>0</v>
      </c>
      <c r="K37" s="515">
        <f t="shared" si="3"/>
        <v>0</v>
      </c>
      <c r="L37" s="515">
        <f t="shared" si="3"/>
        <v>0</v>
      </c>
      <c r="M37" s="515">
        <f t="shared" si="3"/>
        <v>0</v>
      </c>
      <c r="N37" s="515">
        <f>SUM(N33:N36)</f>
        <v>0</v>
      </c>
      <c r="O37" s="502"/>
    </row>
    <row r="38" spans="1:16" x14ac:dyDescent="0.25">
      <c r="A38" s="52"/>
      <c r="B38" s="516" t="s">
        <v>100</v>
      </c>
      <c r="C38" s="505"/>
      <c r="D38" s="506" t="s">
        <v>561</v>
      </c>
      <c r="E38" s="506" t="s">
        <v>562</v>
      </c>
      <c r="F38" s="506" t="s">
        <v>563</v>
      </c>
      <c r="G38" s="506" t="s">
        <v>564</v>
      </c>
      <c r="H38" s="506">
        <v>7</v>
      </c>
      <c r="I38" s="506">
        <v>8</v>
      </c>
      <c r="J38" s="506">
        <v>9</v>
      </c>
      <c r="K38" s="506">
        <v>10</v>
      </c>
      <c r="L38" s="506">
        <v>11</v>
      </c>
      <c r="M38" s="506">
        <v>12</v>
      </c>
      <c r="N38" s="506">
        <v>13</v>
      </c>
      <c r="O38" s="502"/>
      <c r="P38" s="324"/>
    </row>
    <row r="39" spans="1:16" x14ac:dyDescent="0.25">
      <c r="A39" s="52">
        <v>70</v>
      </c>
      <c r="B39" s="500" t="s">
        <v>101</v>
      </c>
      <c r="C39" s="509">
        <v>70</v>
      </c>
      <c r="D39" s="698"/>
      <c r="E39" s="698"/>
      <c r="F39" s="698"/>
      <c r="G39" s="698"/>
      <c r="H39" s="698"/>
      <c r="I39" s="698"/>
      <c r="J39" s="698"/>
      <c r="K39" s="698"/>
      <c r="L39" s="683"/>
      <c r="M39" s="683"/>
      <c r="N39" s="211">
        <f>SUM(D39:M39)</f>
        <v>0</v>
      </c>
      <c r="O39" s="502"/>
    </row>
    <row r="40" spans="1:16" x14ac:dyDescent="0.25">
      <c r="A40" s="52">
        <v>71</v>
      </c>
      <c r="B40" s="507" t="s">
        <v>102</v>
      </c>
      <c r="C40" s="508">
        <v>71</v>
      </c>
      <c r="D40" s="683"/>
      <c r="E40" s="683"/>
      <c r="F40" s="683"/>
      <c r="G40" s="683"/>
      <c r="H40" s="648"/>
      <c r="I40" s="683"/>
      <c r="J40" s="648"/>
      <c r="K40" s="648"/>
      <c r="L40" s="683"/>
      <c r="M40" s="683"/>
      <c r="N40" s="211">
        <f>SUM(D40:M40)</f>
        <v>0</v>
      </c>
      <c r="O40" s="502"/>
    </row>
    <row r="41" spans="1:16" x14ac:dyDescent="0.25">
      <c r="A41" s="52"/>
      <c r="B41" s="507" t="s">
        <v>643</v>
      </c>
      <c r="C41" s="508">
        <v>77</v>
      </c>
      <c r="D41" s="683"/>
      <c r="E41" s="683"/>
      <c r="F41" s="683"/>
      <c r="G41" s="683"/>
      <c r="H41" s="648"/>
      <c r="I41" s="683"/>
      <c r="J41" s="648"/>
      <c r="K41" s="648"/>
      <c r="L41" s="683"/>
      <c r="M41" s="683"/>
      <c r="N41" s="211">
        <f>SUM(D41:M41)</f>
        <v>0</v>
      </c>
      <c r="O41" s="502"/>
    </row>
    <row r="42" spans="1:16" x14ac:dyDescent="0.25">
      <c r="A42" s="52"/>
      <c r="B42" s="510" t="s">
        <v>642</v>
      </c>
      <c r="C42" s="511">
        <v>75</v>
      </c>
      <c r="D42" s="683"/>
      <c r="E42" s="683"/>
      <c r="F42" s="683"/>
      <c r="G42" s="683"/>
      <c r="H42" s="648"/>
      <c r="I42" s="648"/>
      <c r="J42" s="648"/>
      <c r="K42" s="648"/>
      <c r="L42" s="683"/>
      <c r="M42" s="704"/>
      <c r="N42" s="211">
        <f>SUM(D42:M42)</f>
        <v>0</v>
      </c>
      <c r="O42" s="502"/>
    </row>
    <row r="43" spans="1:16" x14ac:dyDescent="0.25">
      <c r="A43" s="52"/>
      <c r="B43" s="510" t="s">
        <v>676</v>
      </c>
      <c r="C43" s="511">
        <v>80.099999999999994</v>
      </c>
      <c r="D43" s="683"/>
      <c r="E43" s="683"/>
      <c r="F43" s="683"/>
      <c r="G43" s="683"/>
      <c r="H43" s="648"/>
      <c r="I43" s="648"/>
      <c r="J43" s="648"/>
      <c r="K43" s="648"/>
      <c r="L43" s="683"/>
      <c r="M43" s="704"/>
      <c r="N43" s="211">
        <f>SUM(D43:M43)</f>
        <v>0</v>
      </c>
      <c r="O43" s="502"/>
    </row>
    <row r="44" spans="1:16" x14ac:dyDescent="0.25">
      <c r="A44" s="52"/>
      <c r="B44" s="514" t="s">
        <v>277</v>
      </c>
      <c r="C44" s="514"/>
      <c r="D44" s="515">
        <f>SUM(D39:D43)</f>
        <v>0</v>
      </c>
      <c r="E44" s="515">
        <f t="shared" ref="E44:N44" si="4">SUM(E39:E43)</f>
        <v>0</v>
      </c>
      <c r="F44" s="515">
        <f t="shared" si="4"/>
        <v>0</v>
      </c>
      <c r="G44" s="515">
        <f t="shared" si="4"/>
        <v>0</v>
      </c>
      <c r="H44" s="515">
        <f t="shared" si="4"/>
        <v>0</v>
      </c>
      <c r="I44" s="515">
        <f t="shared" si="4"/>
        <v>0</v>
      </c>
      <c r="J44" s="515">
        <f t="shared" si="4"/>
        <v>0</v>
      </c>
      <c r="K44" s="515">
        <f t="shared" si="4"/>
        <v>0</v>
      </c>
      <c r="L44" s="515">
        <f t="shared" si="4"/>
        <v>0</v>
      </c>
      <c r="M44" s="515">
        <f t="shared" si="4"/>
        <v>0</v>
      </c>
      <c r="N44" s="515">
        <f t="shared" si="4"/>
        <v>0</v>
      </c>
      <c r="O44" s="502"/>
    </row>
    <row r="45" spans="1:16" x14ac:dyDescent="0.25">
      <c r="A45" s="52"/>
      <c r="B45" s="516" t="s">
        <v>103</v>
      </c>
      <c r="C45" s="505"/>
      <c r="D45" s="506" t="s">
        <v>561</v>
      </c>
      <c r="E45" s="506" t="s">
        <v>562</v>
      </c>
      <c r="F45" s="506" t="s">
        <v>563</v>
      </c>
      <c r="G45" s="506" t="s">
        <v>564</v>
      </c>
      <c r="H45" s="506">
        <v>7</v>
      </c>
      <c r="I45" s="506">
        <v>8</v>
      </c>
      <c r="J45" s="506">
        <v>9</v>
      </c>
      <c r="K45" s="506">
        <v>10</v>
      </c>
      <c r="L45" s="506">
        <v>11</v>
      </c>
      <c r="M45" s="506">
        <v>12</v>
      </c>
      <c r="N45" s="506">
        <v>13</v>
      </c>
      <c r="O45" s="502"/>
      <c r="P45" s="324"/>
    </row>
    <row r="46" spans="1:16" x14ac:dyDescent="0.25">
      <c r="A46" s="52"/>
      <c r="B46" s="517" t="s">
        <v>278</v>
      </c>
      <c r="C46" s="518">
        <v>79</v>
      </c>
      <c r="D46" s="648"/>
      <c r="E46" s="648"/>
      <c r="F46" s="648"/>
      <c r="G46" s="698"/>
      <c r="H46" s="683"/>
      <c r="I46" s="683"/>
      <c r="J46" s="683"/>
      <c r="K46" s="648"/>
      <c r="L46" s="683"/>
      <c r="M46" s="683"/>
      <c r="N46" s="211">
        <f>SUM(D46:M46)</f>
        <v>0</v>
      </c>
      <c r="O46" s="502"/>
    </row>
    <row r="47" spans="1:16" x14ac:dyDescent="0.25">
      <c r="A47" s="52">
        <v>78</v>
      </c>
      <c r="B47" s="507" t="s">
        <v>279</v>
      </c>
      <c r="C47" s="508">
        <v>78</v>
      </c>
      <c r="D47" s="698"/>
      <c r="E47" s="703"/>
      <c r="F47" s="703"/>
      <c r="G47" s="703"/>
      <c r="H47" s="683"/>
      <c r="I47" s="683"/>
      <c r="J47" s="683"/>
      <c r="K47" s="703"/>
      <c r="L47" s="683"/>
      <c r="M47" s="683"/>
      <c r="N47" s="211">
        <f>SUM(D47:M47)</f>
        <v>0</v>
      </c>
      <c r="O47" s="502"/>
    </row>
    <row r="48" spans="1:16" x14ac:dyDescent="0.25">
      <c r="A48" s="52"/>
      <c r="B48" s="510" t="s">
        <v>642</v>
      </c>
      <c r="C48" s="511">
        <v>76</v>
      </c>
      <c r="D48" s="648"/>
      <c r="E48" s="648"/>
      <c r="F48" s="648"/>
      <c r="G48" s="648"/>
      <c r="H48" s="683"/>
      <c r="I48" s="683"/>
      <c r="J48" s="683"/>
      <c r="K48" s="648"/>
      <c r="L48" s="683"/>
      <c r="M48" s="698"/>
      <c r="N48" s="211">
        <f>SUM(D48:M48)</f>
        <v>0</v>
      </c>
      <c r="O48" s="502"/>
    </row>
    <row r="49" spans="1:16" x14ac:dyDescent="0.25">
      <c r="A49" s="52"/>
      <c r="B49" s="510" t="s">
        <v>676</v>
      </c>
      <c r="C49" s="511">
        <v>76.099999999999994</v>
      </c>
      <c r="D49" s="648"/>
      <c r="E49" s="648"/>
      <c r="F49" s="648"/>
      <c r="G49" s="648"/>
      <c r="H49" s="683"/>
      <c r="I49" s="683"/>
      <c r="J49" s="683"/>
      <c r="K49" s="648"/>
      <c r="L49" s="683"/>
      <c r="M49" s="698"/>
      <c r="N49" s="211">
        <f>SUM(D49:M49)</f>
        <v>0</v>
      </c>
      <c r="O49" s="502"/>
    </row>
    <row r="50" spans="1:16" x14ac:dyDescent="0.25">
      <c r="A50" s="52"/>
      <c r="B50" s="652" t="s">
        <v>703</v>
      </c>
      <c r="C50" s="511">
        <v>80</v>
      </c>
      <c r="D50" s="648"/>
      <c r="E50" s="648"/>
      <c r="F50" s="648"/>
      <c r="G50" s="648"/>
      <c r="H50" s="683"/>
      <c r="I50" s="683"/>
      <c r="J50" s="683"/>
      <c r="K50" s="648"/>
      <c r="L50" s="683"/>
      <c r="M50" s="683"/>
      <c r="N50" s="211">
        <f>SUM(D50:M50)</f>
        <v>0</v>
      </c>
      <c r="O50" s="502"/>
    </row>
    <row r="51" spans="1:16" x14ac:dyDescent="0.25">
      <c r="A51" s="52"/>
      <c r="B51" s="514" t="s">
        <v>280</v>
      </c>
      <c r="C51" s="514"/>
      <c r="D51" s="515">
        <f>SUM(D46:D50)</f>
        <v>0</v>
      </c>
      <c r="E51" s="515">
        <f t="shared" ref="E51:M51" si="5">SUM(E46:E50)</f>
        <v>0</v>
      </c>
      <c r="F51" s="515">
        <f t="shared" si="5"/>
        <v>0</v>
      </c>
      <c r="G51" s="515">
        <f t="shared" si="5"/>
        <v>0</v>
      </c>
      <c r="H51" s="515">
        <f t="shared" si="5"/>
        <v>0</v>
      </c>
      <c r="I51" s="515">
        <f t="shared" si="5"/>
        <v>0</v>
      </c>
      <c r="J51" s="515">
        <f t="shared" si="5"/>
        <v>0</v>
      </c>
      <c r="K51" s="515">
        <f t="shared" si="5"/>
        <v>0</v>
      </c>
      <c r="L51" s="515">
        <f t="shared" si="5"/>
        <v>0</v>
      </c>
      <c r="M51" s="515">
        <f t="shared" si="5"/>
        <v>0</v>
      </c>
      <c r="N51" s="515">
        <f>SUM(N46:N50)</f>
        <v>0</v>
      </c>
      <c r="O51" s="502"/>
    </row>
    <row r="52" spans="1:16" x14ac:dyDescent="0.25">
      <c r="A52" s="61"/>
      <c r="B52" s="504" t="s">
        <v>281</v>
      </c>
      <c r="C52" s="508">
        <v>90</v>
      </c>
      <c r="D52" s="519">
        <f>D24+D31+D37+D44+D51</f>
        <v>0</v>
      </c>
      <c r="E52" s="519">
        <f>E24+E31+E37+E44+E51</f>
        <v>0</v>
      </c>
      <c r="F52" s="519">
        <f t="shared" ref="F52:N52" si="6">F24+F31+F37+F44+F51</f>
        <v>0</v>
      </c>
      <c r="G52" s="519">
        <f t="shared" si="6"/>
        <v>0</v>
      </c>
      <c r="H52" s="519">
        <f t="shared" si="6"/>
        <v>0</v>
      </c>
      <c r="I52" s="519">
        <f t="shared" si="6"/>
        <v>0</v>
      </c>
      <c r="J52" s="519">
        <f t="shared" si="6"/>
        <v>0</v>
      </c>
      <c r="K52" s="519">
        <f t="shared" si="6"/>
        <v>0</v>
      </c>
      <c r="L52" s="519">
        <f t="shared" si="6"/>
        <v>0</v>
      </c>
      <c r="M52" s="519">
        <f t="shared" si="6"/>
        <v>0</v>
      </c>
      <c r="N52" s="519">
        <f t="shared" si="6"/>
        <v>0</v>
      </c>
      <c r="O52" s="502"/>
    </row>
    <row r="53" spans="1:16" ht="15" customHeight="1" x14ac:dyDescent="0.25">
      <c r="A53" s="52"/>
      <c r="B53" s="409"/>
      <c r="C53" s="409"/>
      <c r="D53" s="409"/>
      <c r="E53" s="409"/>
      <c r="F53" s="409"/>
      <c r="G53" s="409"/>
      <c r="H53" s="409"/>
      <c r="I53" s="409"/>
      <c r="J53" s="409"/>
      <c r="K53" s="409"/>
      <c r="L53" s="409"/>
      <c r="M53" s="409"/>
    </row>
    <row r="54" spans="1:16" hidden="1" x14ac:dyDescent="0.25">
      <c r="P54" s="278" t="s">
        <v>59</v>
      </c>
    </row>
    <row r="55" spans="1:16" hidden="1" x14ac:dyDescent="0.25"/>
    <row r="56" spans="1:16" hidden="1" x14ac:dyDescent="0.25"/>
    <row r="57" spans="1:16" hidden="1" x14ac:dyDescent="0.25"/>
    <row r="58" spans="1:16" hidden="1" x14ac:dyDescent="0.25"/>
    <row r="59" spans="1:16" hidden="1" x14ac:dyDescent="0.25"/>
    <row r="60" spans="1:16" hidden="1" x14ac:dyDescent="0.25"/>
    <row r="61" spans="1:16" hidden="1" x14ac:dyDescent="0.25"/>
    <row r="62" spans="1:16" hidden="1" x14ac:dyDescent="0.25"/>
    <row r="63" spans="1:16" hidden="1" x14ac:dyDescent="0.25"/>
    <row r="64" spans="1:16" hidden="1" x14ac:dyDescent="0.25"/>
    <row r="65" spans="2:13" hidden="1" x14ac:dyDescent="0.25"/>
    <row r="66" spans="2:13" hidden="1" x14ac:dyDescent="0.25"/>
    <row r="67" spans="2:13" x14ac:dyDescent="0.25">
      <c r="B67" s="409"/>
      <c r="C67" s="409"/>
      <c r="D67" s="409"/>
      <c r="E67" s="409"/>
      <c r="F67" s="409"/>
      <c r="G67" s="409"/>
      <c r="H67" s="409"/>
      <c r="I67" s="409"/>
      <c r="J67" s="409"/>
      <c r="K67" s="409"/>
      <c r="L67" s="409"/>
      <c r="M67" s="409"/>
    </row>
    <row r="68" spans="2:13" x14ac:dyDescent="0.25">
      <c r="B68" s="409"/>
      <c r="C68" s="409"/>
      <c r="D68" s="409"/>
      <c r="E68" s="409"/>
      <c r="F68" s="409"/>
      <c r="G68" s="409"/>
      <c r="H68" s="409"/>
      <c r="I68" s="409"/>
      <c r="J68" s="409"/>
      <c r="K68" s="409"/>
      <c r="L68" s="409"/>
      <c r="M68" s="409"/>
    </row>
    <row r="69" spans="2:13" x14ac:dyDescent="0.25">
      <c r="B69" s="409"/>
      <c r="C69" s="409"/>
      <c r="D69" s="409"/>
      <c r="E69" s="409"/>
      <c r="F69" s="409"/>
      <c r="G69" s="409"/>
      <c r="H69" s="409"/>
      <c r="I69" s="409"/>
      <c r="J69" s="409"/>
      <c r="K69" s="409"/>
      <c r="L69" s="409"/>
      <c r="M69" s="409"/>
    </row>
    <row r="70" spans="2:13" x14ac:dyDescent="0.25">
      <c r="B70" s="409"/>
      <c r="C70" s="409"/>
      <c r="D70" s="409"/>
      <c r="E70" s="409"/>
      <c r="F70" s="409"/>
      <c r="G70" s="409"/>
      <c r="H70" s="409"/>
      <c r="I70" s="409"/>
      <c r="J70" s="409"/>
      <c r="K70" s="409"/>
      <c r="L70" s="409"/>
      <c r="M70" s="409"/>
    </row>
    <row r="71" spans="2:13" hidden="1" x14ac:dyDescent="0.25"/>
    <row r="72" spans="2:13" hidden="1" x14ac:dyDescent="0.25"/>
    <row r="73" spans="2:13" hidden="1" x14ac:dyDescent="0.25"/>
  </sheetData>
  <sheetProtection password="DE26" sheet="1" objects="1" scenarios="1"/>
  <mergeCells count="1">
    <mergeCell ref="L3:O3"/>
  </mergeCells>
  <phoneticPr fontId="0" type="noConversion"/>
  <printOptions horizontalCentered="1"/>
  <pageMargins left="0" right="0" top="0.98425196850393704" bottom="0.98425196850393704" header="0.51181102362204722" footer="0.51181102362204722"/>
  <pageSetup scale="48" orientation="portrait" copies="2" r:id="rId1"/>
  <headerFooter alignWithMargins="0">
    <oddFooter>&amp;R2011/12 Hospital Authorities
Financial Statements</oddFooter>
  </headerFooter>
  <ignoredErrors>
    <ignoredError sqref="D8 E8:N8 D25:N25 D32:N32 D38:N38 D45:N45" numberStoredAsText="1"/>
    <ignoredError sqref="H24:M24 N9:N23 N26:N30 G31:M31 N33:N36 H37:M37 N39:N42 H44:L44 N46:N49"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IV65537"/>
  <sheetViews>
    <sheetView showGridLines="0" topLeftCell="B1" zoomScale="55" zoomScaleNormal="55" workbookViewId="0">
      <selection activeCell="I53" sqref="I53"/>
    </sheetView>
  </sheetViews>
  <sheetFormatPr defaultColWidth="0" defaultRowHeight="17.25" customHeight="1" zeroHeight="1" x14ac:dyDescent="0.25"/>
  <cols>
    <col min="1" max="1" width="4.7109375" style="25" hidden="1" customWidth="1"/>
    <col min="2" max="2" width="37.5703125" style="25" customWidth="1"/>
    <col min="3" max="3" width="6.28515625" style="25" customWidth="1"/>
    <col min="4" max="4" width="17.7109375" style="25" customWidth="1"/>
    <col min="5" max="5" width="2" style="25" customWidth="1"/>
    <col min="6" max="6" width="18.7109375" style="25" hidden="1" customWidth="1"/>
    <col min="7" max="7" width="20" style="25" bestFit="1" customWidth="1"/>
    <col min="8" max="8" width="19.7109375" style="25" customWidth="1"/>
    <col min="9" max="9" width="20.28515625" style="25" customWidth="1"/>
    <col min="10" max="10" width="19.7109375" style="25" customWidth="1"/>
    <col min="11" max="11" width="17.7109375" style="25" customWidth="1"/>
    <col min="12" max="12" width="17" style="60" customWidth="1"/>
    <col min="13" max="13" width="15.5703125" style="30" customWidth="1"/>
    <col min="14" max="14" width="16.85546875" style="60" customWidth="1"/>
    <col min="15" max="15" width="4.85546875" style="60" customWidth="1"/>
    <col min="16" max="16" width="8.140625" style="60" hidden="1" customWidth="1"/>
    <col min="17" max="16384" width="8.140625" style="25" hidden="1"/>
  </cols>
  <sheetData>
    <row r="1" spans="1:16" ht="17.25" customHeight="1" x14ac:dyDescent="0.25">
      <c r="A1" s="60"/>
      <c r="B1" s="520" t="s">
        <v>409</v>
      </c>
      <c r="C1" s="64"/>
      <c r="D1" s="62"/>
      <c r="E1" s="62"/>
      <c r="F1" s="62"/>
      <c r="G1" s="60"/>
      <c r="H1" s="60"/>
      <c r="I1" s="60"/>
      <c r="J1" s="60"/>
      <c r="K1" s="60"/>
      <c r="M1" s="60"/>
    </row>
    <row r="2" spans="1:16" ht="17.25" customHeight="1" thickBot="1" x14ac:dyDescent="0.3">
      <c r="A2" s="60"/>
      <c r="B2" s="521"/>
      <c r="C2" s="62"/>
      <c r="D2" s="62"/>
      <c r="E2" s="62"/>
      <c r="F2" s="62"/>
      <c r="G2" s="60"/>
      <c r="H2" s="60"/>
      <c r="I2" s="60"/>
      <c r="J2" s="60"/>
      <c r="K2" s="60"/>
      <c r="M2" s="60"/>
    </row>
    <row r="3" spans="1:16" ht="17.25" customHeight="1" thickBot="1" x14ac:dyDescent="0.35">
      <c r="A3" s="4"/>
      <c r="B3" s="522" t="s">
        <v>139</v>
      </c>
      <c r="C3" s="65"/>
      <c r="D3" s="63"/>
      <c r="E3" s="63"/>
      <c r="F3" s="63"/>
      <c r="G3" s="63"/>
      <c r="H3" s="9"/>
      <c r="I3" s="85" t="s">
        <v>429</v>
      </c>
      <c r="J3" s="60"/>
      <c r="K3" s="845" t="str">
        <f>+Cover!I2</f>
        <v/>
      </c>
      <c r="L3" s="846"/>
      <c r="M3" s="847"/>
      <c r="N3" s="610"/>
    </row>
    <row r="4" spans="1:16" ht="17.25" customHeight="1" thickBot="1" x14ac:dyDescent="0.35">
      <c r="A4" s="4"/>
      <c r="B4" s="522" t="s">
        <v>731</v>
      </c>
      <c r="C4" s="63"/>
      <c r="D4" s="63"/>
      <c r="E4" s="63"/>
      <c r="F4" s="63"/>
      <c r="G4" s="63"/>
      <c r="H4" s="1"/>
      <c r="I4" s="3" t="s">
        <v>78</v>
      </c>
      <c r="J4" s="60"/>
      <c r="K4" s="74">
        <f>+Cover!I3</f>
        <v>0</v>
      </c>
      <c r="L4" s="152"/>
      <c r="M4" s="5"/>
      <c r="N4" s="63"/>
    </row>
    <row r="5" spans="1:16" ht="17.25" customHeight="1" x14ac:dyDescent="0.3">
      <c r="A5" s="4"/>
      <c r="B5" s="63"/>
      <c r="C5" s="63"/>
      <c r="D5" s="63"/>
      <c r="E5" s="63"/>
      <c r="F5" s="63"/>
      <c r="G5" s="63"/>
      <c r="H5" s="63"/>
      <c r="I5" s="63"/>
      <c r="J5" s="63"/>
      <c r="K5" s="63"/>
      <c r="L5" s="63"/>
      <c r="M5" s="63"/>
      <c r="N5" s="63"/>
    </row>
    <row r="6" spans="1:16" ht="17.25" customHeight="1" x14ac:dyDescent="0.25">
      <c r="A6" s="66"/>
      <c r="B6" s="64"/>
      <c r="C6" s="64"/>
      <c r="D6" s="4"/>
      <c r="E6" s="60"/>
      <c r="F6" s="60"/>
      <c r="G6" s="60"/>
      <c r="H6" s="60"/>
      <c r="I6" s="60"/>
      <c r="J6" s="60"/>
      <c r="K6" s="60"/>
      <c r="M6" s="60"/>
    </row>
    <row r="7" spans="1:16" ht="78.75" x14ac:dyDescent="0.25">
      <c r="A7" s="66"/>
      <c r="B7" s="523" t="s">
        <v>234</v>
      </c>
      <c r="C7" s="523"/>
      <c r="D7" s="501" t="s">
        <v>238</v>
      </c>
      <c r="E7" s="524"/>
      <c r="F7" s="525" t="s">
        <v>140</v>
      </c>
      <c r="G7" s="525" t="s">
        <v>688</v>
      </c>
      <c r="H7" s="525" t="s">
        <v>696</v>
      </c>
      <c r="I7" s="525" t="s">
        <v>141</v>
      </c>
      <c r="J7" s="525" t="s">
        <v>698</v>
      </c>
      <c r="K7" s="525" t="s">
        <v>699</v>
      </c>
      <c r="L7" s="525" t="s">
        <v>700</v>
      </c>
      <c r="M7" s="525" t="s">
        <v>701</v>
      </c>
      <c r="N7" s="525" t="s">
        <v>702</v>
      </c>
    </row>
    <row r="8" spans="1:16" s="528" customFormat="1" ht="15.75" x14ac:dyDescent="0.25">
      <c r="A8" s="499"/>
      <c r="B8" s="504" t="s">
        <v>233</v>
      </c>
      <c r="C8" s="505"/>
      <c r="D8" s="526"/>
      <c r="E8" s="527"/>
      <c r="F8" s="526">
        <v>13</v>
      </c>
      <c r="G8" s="526">
        <v>14</v>
      </c>
      <c r="H8" s="526">
        <v>15</v>
      </c>
      <c r="I8" s="526">
        <v>16</v>
      </c>
      <c r="J8" s="526">
        <v>18</v>
      </c>
      <c r="K8" s="526">
        <v>19</v>
      </c>
      <c r="L8" s="526">
        <v>20</v>
      </c>
      <c r="M8" s="526">
        <v>21</v>
      </c>
      <c r="N8" s="526">
        <v>22</v>
      </c>
      <c r="O8" s="499"/>
      <c r="P8" s="499"/>
    </row>
    <row r="9" spans="1:16" s="528" customFormat="1" ht="15.75" x14ac:dyDescent="0.25">
      <c r="A9" s="499">
        <v>51</v>
      </c>
      <c r="B9" s="507" t="s">
        <v>568</v>
      </c>
      <c r="C9" s="508">
        <v>51</v>
      </c>
      <c r="D9" s="653">
        <f>'Sch. 10 Expenses'!N9</f>
        <v>0</v>
      </c>
      <c r="E9" s="654"/>
      <c r="F9" s="655"/>
      <c r="G9" s="703"/>
      <c r="H9" s="698"/>
      <c r="I9" s="698"/>
      <c r="J9" s="655"/>
      <c r="K9" s="656">
        <f>-G9+H9-I9-J9</f>
        <v>0</v>
      </c>
      <c r="L9" s="653">
        <f>+D9+K9</f>
        <v>0</v>
      </c>
      <c r="M9" s="653">
        <f>'Ministry Adjustment'!N10</f>
        <v>0</v>
      </c>
      <c r="N9" s="653">
        <f>+L9+M9</f>
        <v>0</v>
      </c>
      <c r="O9" s="499"/>
      <c r="P9" s="499"/>
    </row>
    <row r="10" spans="1:16" s="528" customFormat="1" ht="15.75" x14ac:dyDescent="0.25">
      <c r="A10" s="499">
        <v>52</v>
      </c>
      <c r="B10" s="507" t="s">
        <v>235</v>
      </c>
      <c r="C10" s="508">
        <v>52</v>
      </c>
      <c r="D10" s="653">
        <f>'Sch. 10 Expenses'!N10</f>
        <v>0</v>
      </c>
      <c r="E10" s="654"/>
      <c r="F10" s="655"/>
      <c r="G10" s="703"/>
      <c r="H10" s="703"/>
      <c r="I10" s="703"/>
      <c r="J10" s="655"/>
      <c r="K10" s="656">
        <f t="shared" ref="K10:K23" si="0">-G10+H10-I10-J10</f>
        <v>0</v>
      </c>
      <c r="L10" s="653">
        <f t="shared" ref="L10:L23" si="1">+D10+K10</f>
        <v>0</v>
      </c>
      <c r="M10" s="653">
        <f>'Ministry Adjustment'!N11</f>
        <v>0</v>
      </c>
      <c r="N10" s="653">
        <f t="shared" ref="N10:N23" si="2">+L10+M10</f>
        <v>0</v>
      </c>
      <c r="O10" s="499"/>
      <c r="P10" s="499"/>
    </row>
    <row r="11" spans="1:16" s="528" customFormat="1" ht="15.75" x14ac:dyDescent="0.25">
      <c r="A11" s="499">
        <v>53</v>
      </c>
      <c r="B11" s="507" t="s">
        <v>413</v>
      </c>
      <c r="C11" s="508">
        <v>53</v>
      </c>
      <c r="D11" s="653">
        <f>'Sch. 10 Expenses'!N11</f>
        <v>0</v>
      </c>
      <c r="E11" s="654"/>
      <c r="F11" s="655"/>
      <c r="G11" s="703"/>
      <c r="H11" s="703"/>
      <c r="I11" s="703"/>
      <c r="J11" s="655"/>
      <c r="K11" s="656">
        <f t="shared" si="0"/>
        <v>0</v>
      </c>
      <c r="L11" s="653">
        <f t="shared" si="1"/>
        <v>0</v>
      </c>
      <c r="M11" s="653">
        <f>'Ministry Adjustment'!N12</f>
        <v>0</v>
      </c>
      <c r="N11" s="653">
        <f t="shared" si="2"/>
        <v>0</v>
      </c>
      <c r="O11" s="499"/>
      <c r="P11" s="499"/>
    </row>
    <row r="12" spans="1:16" s="528" customFormat="1" ht="15.75" x14ac:dyDescent="0.25">
      <c r="A12" s="499">
        <v>55</v>
      </c>
      <c r="B12" s="500" t="s">
        <v>596</v>
      </c>
      <c r="C12" s="509">
        <v>55</v>
      </c>
      <c r="D12" s="653">
        <f>'Sch. 10 Expenses'!N12</f>
        <v>0</v>
      </c>
      <c r="E12" s="654"/>
      <c r="F12" s="655"/>
      <c r="G12" s="703"/>
      <c r="H12" s="703"/>
      <c r="I12" s="703"/>
      <c r="J12" s="655"/>
      <c r="K12" s="656">
        <f t="shared" si="0"/>
        <v>0</v>
      </c>
      <c r="L12" s="653">
        <f t="shared" si="1"/>
        <v>0</v>
      </c>
      <c r="M12" s="653">
        <f>'Ministry Adjustment'!N13</f>
        <v>0</v>
      </c>
      <c r="N12" s="653">
        <f t="shared" si="2"/>
        <v>0</v>
      </c>
      <c r="O12" s="499"/>
      <c r="P12" s="499"/>
    </row>
    <row r="13" spans="1:16" s="528" customFormat="1" ht="15.75" x14ac:dyDescent="0.25">
      <c r="A13" s="499">
        <v>54</v>
      </c>
      <c r="B13" s="507" t="s">
        <v>236</v>
      </c>
      <c r="C13" s="508">
        <v>54</v>
      </c>
      <c r="D13" s="653">
        <f>'Sch. 10 Expenses'!N13</f>
        <v>0</v>
      </c>
      <c r="E13" s="654"/>
      <c r="F13" s="655"/>
      <c r="G13" s="703"/>
      <c r="H13" s="703"/>
      <c r="I13" s="703"/>
      <c r="J13" s="655"/>
      <c r="K13" s="656">
        <f t="shared" si="0"/>
        <v>0</v>
      </c>
      <c r="L13" s="653">
        <f t="shared" si="1"/>
        <v>0</v>
      </c>
      <c r="M13" s="653">
        <f>'Ministry Adjustment'!N14</f>
        <v>0</v>
      </c>
      <c r="N13" s="653">
        <f t="shared" si="2"/>
        <v>0</v>
      </c>
      <c r="O13" s="499"/>
      <c r="P13" s="499"/>
    </row>
    <row r="14" spans="1:16" s="528" customFormat="1" ht="31.5" x14ac:dyDescent="0.25">
      <c r="A14" s="499">
        <v>56</v>
      </c>
      <c r="B14" s="500" t="s">
        <v>72</v>
      </c>
      <c r="C14" s="509">
        <v>56</v>
      </c>
      <c r="D14" s="653">
        <f>'Sch. 10 Expenses'!N14</f>
        <v>0</v>
      </c>
      <c r="E14" s="654"/>
      <c r="F14" s="655"/>
      <c r="G14" s="703"/>
      <c r="H14" s="703"/>
      <c r="I14" s="703"/>
      <c r="J14" s="655"/>
      <c r="K14" s="656">
        <f t="shared" si="0"/>
        <v>0</v>
      </c>
      <c r="L14" s="653">
        <f t="shared" si="1"/>
        <v>0</v>
      </c>
      <c r="M14" s="653">
        <f>'Ministry Adjustment'!N15</f>
        <v>0</v>
      </c>
      <c r="N14" s="653">
        <f t="shared" si="2"/>
        <v>0</v>
      </c>
      <c r="O14" s="499"/>
      <c r="P14" s="499"/>
    </row>
    <row r="15" spans="1:16" s="528" customFormat="1" ht="15.75" x14ac:dyDescent="0.25">
      <c r="A15" s="499">
        <v>57</v>
      </c>
      <c r="B15" s="507" t="s">
        <v>73</v>
      </c>
      <c r="C15" s="508">
        <v>57</v>
      </c>
      <c r="D15" s="653">
        <f>'Sch. 10 Expenses'!N15</f>
        <v>0</v>
      </c>
      <c r="E15" s="654"/>
      <c r="F15" s="655"/>
      <c r="G15" s="703"/>
      <c r="H15" s="703"/>
      <c r="I15" s="703"/>
      <c r="J15" s="655"/>
      <c r="K15" s="656">
        <f t="shared" si="0"/>
        <v>0</v>
      </c>
      <c r="L15" s="653">
        <f t="shared" si="1"/>
        <v>0</v>
      </c>
      <c r="M15" s="653">
        <f>'Ministry Adjustment'!N16</f>
        <v>0</v>
      </c>
      <c r="N15" s="653">
        <f t="shared" si="2"/>
        <v>0</v>
      </c>
      <c r="O15" s="499"/>
      <c r="P15" s="499"/>
    </row>
    <row r="16" spans="1:16" s="528" customFormat="1" ht="15.75" x14ac:dyDescent="0.25">
      <c r="A16" s="499">
        <v>58</v>
      </c>
      <c r="B16" s="507" t="s">
        <v>149</v>
      </c>
      <c r="C16" s="508">
        <v>58</v>
      </c>
      <c r="D16" s="653">
        <f>'Sch. 10 Expenses'!N16</f>
        <v>0</v>
      </c>
      <c r="E16" s="654"/>
      <c r="F16" s="655"/>
      <c r="G16" s="703"/>
      <c r="H16" s="703"/>
      <c r="I16" s="703"/>
      <c r="J16" s="655"/>
      <c r="K16" s="656">
        <f t="shared" si="0"/>
        <v>0</v>
      </c>
      <c r="L16" s="653">
        <f t="shared" si="1"/>
        <v>0</v>
      </c>
      <c r="M16" s="653">
        <f>'Ministry Adjustment'!N17</f>
        <v>0</v>
      </c>
      <c r="N16" s="653">
        <f t="shared" si="2"/>
        <v>0</v>
      </c>
      <c r="O16" s="499"/>
      <c r="P16" s="499"/>
    </row>
    <row r="17" spans="1:16" s="528" customFormat="1" ht="15.75" x14ac:dyDescent="0.25">
      <c r="A17" s="499"/>
      <c r="B17" s="510" t="s">
        <v>379</v>
      </c>
      <c r="C17" s="511">
        <v>67</v>
      </c>
      <c r="D17" s="653">
        <f>'Sch. 10 Expenses'!N17</f>
        <v>0</v>
      </c>
      <c r="E17" s="654"/>
      <c r="F17" s="655"/>
      <c r="G17" s="703"/>
      <c r="H17" s="703"/>
      <c r="I17" s="703"/>
      <c r="J17" s="655"/>
      <c r="K17" s="656">
        <f t="shared" si="0"/>
        <v>0</v>
      </c>
      <c r="L17" s="653">
        <f t="shared" si="1"/>
        <v>0</v>
      </c>
      <c r="M17" s="653">
        <f>'Ministry Adjustment'!N18</f>
        <v>0</v>
      </c>
      <c r="N17" s="653">
        <f t="shared" si="2"/>
        <v>0</v>
      </c>
      <c r="O17" s="499"/>
      <c r="P17" s="499"/>
    </row>
    <row r="18" spans="1:16" s="528" customFormat="1" ht="15.75" x14ac:dyDescent="0.25">
      <c r="A18" s="499"/>
      <c r="B18" s="510" t="s">
        <v>241</v>
      </c>
      <c r="C18" s="511">
        <v>61</v>
      </c>
      <c r="D18" s="653">
        <f>'Sch. 10 Expenses'!N18</f>
        <v>0</v>
      </c>
      <c r="E18" s="654"/>
      <c r="F18" s="657"/>
      <c r="G18" s="703"/>
      <c r="H18" s="703"/>
      <c r="I18" s="703"/>
      <c r="J18" s="655"/>
      <c r="K18" s="656">
        <f t="shared" si="0"/>
        <v>0</v>
      </c>
      <c r="L18" s="653">
        <f t="shared" si="1"/>
        <v>0</v>
      </c>
      <c r="M18" s="653">
        <f>'Ministry Adjustment'!N19</f>
        <v>0</v>
      </c>
      <c r="N18" s="653">
        <f t="shared" si="2"/>
        <v>0</v>
      </c>
      <c r="O18" s="499"/>
      <c r="P18" s="499"/>
    </row>
    <row r="19" spans="1:16" s="528" customFormat="1" ht="15.75" x14ac:dyDescent="0.25">
      <c r="A19" s="499"/>
      <c r="B19" s="510" t="s">
        <v>594</v>
      </c>
      <c r="C19" s="511">
        <v>62</v>
      </c>
      <c r="D19" s="653">
        <f>'Sch. 10 Expenses'!N19</f>
        <v>0</v>
      </c>
      <c r="E19" s="654"/>
      <c r="F19" s="655"/>
      <c r="G19" s="703"/>
      <c r="H19" s="703"/>
      <c r="I19" s="703"/>
      <c r="J19" s="655"/>
      <c r="K19" s="656">
        <f t="shared" si="0"/>
        <v>0</v>
      </c>
      <c r="L19" s="653">
        <f t="shared" si="1"/>
        <v>0</v>
      </c>
      <c r="M19" s="653">
        <f>'Ministry Adjustment'!N20</f>
        <v>0</v>
      </c>
      <c r="N19" s="653">
        <f t="shared" si="2"/>
        <v>0</v>
      </c>
      <c r="O19" s="499"/>
      <c r="P19" s="499"/>
    </row>
    <row r="20" spans="1:16" s="528" customFormat="1" ht="15.75" x14ac:dyDescent="0.25">
      <c r="A20" s="499">
        <v>61</v>
      </c>
      <c r="B20" s="510" t="s">
        <v>411</v>
      </c>
      <c r="C20" s="511">
        <v>59</v>
      </c>
      <c r="D20" s="653">
        <f>'Sch. 10 Expenses'!N20</f>
        <v>0</v>
      </c>
      <c r="E20" s="654"/>
      <c r="F20" s="655"/>
      <c r="G20" s="703"/>
      <c r="H20" s="703"/>
      <c r="I20" s="703"/>
      <c r="J20" s="655"/>
      <c r="K20" s="656">
        <f t="shared" si="0"/>
        <v>0</v>
      </c>
      <c r="L20" s="653">
        <f t="shared" si="1"/>
        <v>0</v>
      </c>
      <c r="M20" s="653">
        <f>'Ministry Adjustment'!N21</f>
        <v>0</v>
      </c>
      <c r="N20" s="653">
        <f t="shared" si="2"/>
        <v>0</v>
      </c>
      <c r="O20" s="499"/>
      <c r="P20" s="499"/>
    </row>
    <row r="21" spans="1:16" s="528" customFormat="1" ht="15.75" x14ac:dyDescent="0.25">
      <c r="A21" s="499">
        <v>62</v>
      </c>
      <c r="B21" s="510" t="s">
        <v>242</v>
      </c>
      <c r="C21" s="511">
        <v>63</v>
      </c>
      <c r="D21" s="653">
        <f>'Sch. 10 Expenses'!N21</f>
        <v>0</v>
      </c>
      <c r="E21" s="654"/>
      <c r="F21" s="655"/>
      <c r="G21" s="703"/>
      <c r="H21" s="703"/>
      <c r="I21" s="703"/>
      <c r="J21" s="655"/>
      <c r="K21" s="656">
        <f t="shared" si="0"/>
        <v>0</v>
      </c>
      <c r="L21" s="653">
        <f t="shared" si="1"/>
        <v>0</v>
      </c>
      <c r="M21" s="653">
        <f>'Ministry Adjustment'!N22</f>
        <v>0</v>
      </c>
      <c r="N21" s="653">
        <f t="shared" si="2"/>
        <v>0</v>
      </c>
      <c r="O21" s="499"/>
      <c r="P21" s="499"/>
    </row>
    <row r="22" spans="1:16" s="528" customFormat="1" ht="15.75" x14ac:dyDescent="0.25">
      <c r="A22" s="499">
        <v>59</v>
      </c>
      <c r="B22" s="510" t="s">
        <v>642</v>
      </c>
      <c r="C22" s="511">
        <v>72</v>
      </c>
      <c r="D22" s="653">
        <f>'Sch. 10 Expenses'!N22</f>
        <v>0</v>
      </c>
      <c r="E22" s="654"/>
      <c r="F22" s="655"/>
      <c r="G22" s="658"/>
      <c r="H22" s="655"/>
      <c r="I22" s="655"/>
      <c r="J22" s="656">
        <f>'Sch. 10 Expenses'!N22</f>
        <v>0</v>
      </c>
      <c r="K22" s="656">
        <f t="shared" si="0"/>
        <v>0</v>
      </c>
      <c r="L22" s="653">
        <f t="shared" si="1"/>
        <v>0</v>
      </c>
      <c r="M22" s="653">
        <f>'Ministry Adjustment'!N23</f>
        <v>0</v>
      </c>
      <c r="N22" s="653">
        <f t="shared" si="2"/>
        <v>0</v>
      </c>
      <c r="O22" s="499"/>
      <c r="P22" s="499"/>
    </row>
    <row r="23" spans="1:16" s="528" customFormat="1" ht="15.75" x14ac:dyDescent="0.25">
      <c r="A23" s="499"/>
      <c r="B23" s="510" t="s">
        <v>650</v>
      </c>
      <c r="C23" s="511">
        <v>72.099999999999994</v>
      </c>
      <c r="D23" s="653">
        <f>'Sch. 10 Expenses'!N23</f>
        <v>0</v>
      </c>
      <c r="E23" s="654"/>
      <c r="F23" s="655"/>
      <c r="G23" s="655"/>
      <c r="H23" s="655"/>
      <c r="I23" s="655"/>
      <c r="J23" s="656">
        <f>'Sch. 10 Expenses'!N23</f>
        <v>0</v>
      </c>
      <c r="K23" s="656">
        <f t="shared" si="0"/>
        <v>0</v>
      </c>
      <c r="L23" s="653">
        <f t="shared" si="1"/>
        <v>0</v>
      </c>
      <c r="M23" s="653">
        <f>'Ministry Adjustment'!N24</f>
        <v>0</v>
      </c>
      <c r="N23" s="653">
        <f t="shared" si="2"/>
        <v>0</v>
      </c>
      <c r="O23" s="499"/>
      <c r="P23" s="499"/>
    </row>
    <row r="24" spans="1:16" s="528" customFormat="1" ht="15.75" x14ac:dyDescent="0.25">
      <c r="A24" s="499"/>
      <c r="B24" s="514" t="s">
        <v>240</v>
      </c>
      <c r="C24" s="514"/>
      <c r="D24" s="653">
        <f>'Sch. 10 Expenses'!N24</f>
        <v>0</v>
      </c>
      <c r="E24" s="654"/>
      <c r="F24" s="653">
        <f>SUM(F9:F22)</f>
        <v>0</v>
      </c>
      <c r="G24" s="653">
        <f>SUM(G9:G23)</f>
        <v>0</v>
      </c>
      <c r="H24" s="653">
        <f>SUM(H9:H23)</f>
        <v>0</v>
      </c>
      <c r="I24" s="653">
        <f>SUM(I9:I23)</f>
        <v>0</v>
      </c>
      <c r="J24" s="653">
        <f t="shared" ref="J24:N24" si="3">SUM(J9:J23)</f>
        <v>0</v>
      </c>
      <c r="K24" s="653">
        <f t="shared" si="3"/>
        <v>0</v>
      </c>
      <c r="L24" s="653">
        <f t="shared" si="3"/>
        <v>0</v>
      </c>
      <c r="M24" s="653">
        <f>SUM(M9:M23)</f>
        <v>0</v>
      </c>
      <c r="N24" s="653">
        <f t="shared" si="3"/>
        <v>0</v>
      </c>
      <c r="O24" s="499"/>
      <c r="P24" s="499"/>
    </row>
    <row r="25" spans="1:16" s="528" customFormat="1" ht="15.75" x14ac:dyDescent="0.25">
      <c r="A25" s="499">
        <v>64</v>
      </c>
      <c r="B25" s="516" t="s">
        <v>380</v>
      </c>
      <c r="C25" s="505"/>
      <c r="D25" s="659"/>
      <c r="E25" s="660"/>
      <c r="F25" s="659"/>
      <c r="G25" s="659"/>
      <c r="H25" s="659"/>
      <c r="I25" s="659"/>
      <c r="J25" s="659"/>
      <c r="K25" s="659"/>
      <c r="L25" s="659"/>
      <c r="M25" s="659"/>
      <c r="N25" s="659"/>
      <c r="O25" s="499"/>
      <c r="P25" s="499"/>
    </row>
    <row r="26" spans="1:16" s="528" customFormat="1" ht="15.75" x14ac:dyDescent="0.25">
      <c r="A26" s="499">
        <v>65</v>
      </c>
      <c r="B26" s="507" t="s">
        <v>381</v>
      </c>
      <c r="C26" s="508">
        <v>64</v>
      </c>
      <c r="D26" s="653">
        <f>'Sch. 10 Expenses'!N26</f>
        <v>0</v>
      </c>
      <c r="E26" s="661"/>
      <c r="F26" s="655"/>
      <c r="G26" s="703"/>
      <c r="H26" s="698"/>
      <c r="I26" s="698"/>
      <c r="J26" s="655"/>
      <c r="K26" s="656">
        <f>-G26+H26-I26-J26</f>
        <v>0</v>
      </c>
      <c r="L26" s="653">
        <f t="shared" ref="L26:L30" si="4">+D26+K26</f>
        <v>0</v>
      </c>
      <c r="M26" s="653">
        <f>'Ministry Adjustment'!N27</f>
        <v>0</v>
      </c>
      <c r="N26" s="653">
        <f>+L26+M26</f>
        <v>0</v>
      </c>
      <c r="O26" s="499"/>
      <c r="P26" s="499"/>
    </row>
    <row r="27" spans="1:16" s="528" customFormat="1" ht="31.5" x14ac:dyDescent="0.25">
      <c r="A27" s="499">
        <v>66</v>
      </c>
      <c r="B27" s="500" t="s">
        <v>79</v>
      </c>
      <c r="C27" s="508">
        <v>65</v>
      </c>
      <c r="D27" s="653">
        <f>'Sch. 10 Expenses'!N27</f>
        <v>0</v>
      </c>
      <c r="E27" s="654"/>
      <c r="F27" s="655"/>
      <c r="G27" s="703"/>
      <c r="H27" s="698"/>
      <c r="I27" s="698"/>
      <c r="J27" s="655"/>
      <c r="K27" s="656">
        <f>-G27+H27-I27-J27</f>
        <v>0</v>
      </c>
      <c r="L27" s="653">
        <f t="shared" si="4"/>
        <v>0</v>
      </c>
      <c r="M27" s="653">
        <f>'Ministry Adjustment'!N28</f>
        <v>0</v>
      </c>
      <c r="N27" s="653">
        <f>+L27+M27</f>
        <v>0</v>
      </c>
      <c r="O27" s="499"/>
      <c r="P27" s="499"/>
    </row>
    <row r="28" spans="1:16" s="528" customFormat="1" ht="15.75" x14ac:dyDescent="0.25">
      <c r="A28" s="499"/>
      <c r="B28" s="500" t="s">
        <v>595</v>
      </c>
      <c r="C28" s="509">
        <v>66</v>
      </c>
      <c r="D28" s="653">
        <f>'Sch. 10 Expenses'!N28</f>
        <v>0</v>
      </c>
      <c r="E28" s="654"/>
      <c r="F28" s="655"/>
      <c r="G28" s="703"/>
      <c r="H28" s="698"/>
      <c r="I28" s="698"/>
      <c r="J28" s="655"/>
      <c r="K28" s="656">
        <f>-G28+H28-I28-J28</f>
        <v>0</v>
      </c>
      <c r="L28" s="653">
        <f t="shared" si="4"/>
        <v>0</v>
      </c>
      <c r="M28" s="653">
        <f>'Ministry Adjustment'!N29</f>
        <v>0</v>
      </c>
      <c r="N28" s="653">
        <f>+L28+M28</f>
        <v>0</v>
      </c>
      <c r="O28" s="499"/>
      <c r="P28" s="499"/>
    </row>
    <row r="29" spans="1:16" s="528" customFormat="1" ht="15.75" x14ac:dyDescent="0.25">
      <c r="A29" s="499">
        <v>68</v>
      </c>
      <c r="B29" s="510" t="s">
        <v>642</v>
      </c>
      <c r="C29" s="511">
        <v>73</v>
      </c>
      <c r="D29" s="653">
        <f>'Sch. 10 Expenses'!N29</f>
        <v>0</v>
      </c>
      <c r="E29" s="654"/>
      <c r="F29" s="655"/>
      <c r="G29" s="655"/>
      <c r="H29" s="655"/>
      <c r="I29" s="655"/>
      <c r="J29" s="656">
        <f>'Sch. 10 Expenses'!N29</f>
        <v>0</v>
      </c>
      <c r="K29" s="656">
        <f>-G29+H29-I29-J29</f>
        <v>0</v>
      </c>
      <c r="L29" s="653">
        <f t="shared" si="4"/>
        <v>0</v>
      </c>
      <c r="M29" s="653">
        <f>'Ministry Adjustment'!N30</f>
        <v>0</v>
      </c>
      <c r="N29" s="653">
        <f>+L29+M29</f>
        <v>0</v>
      </c>
      <c r="O29" s="499"/>
      <c r="P29" s="499"/>
    </row>
    <row r="30" spans="1:16" s="528" customFormat="1" ht="15.75" x14ac:dyDescent="0.25">
      <c r="A30" s="499"/>
      <c r="B30" s="510" t="s">
        <v>650</v>
      </c>
      <c r="C30" s="511">
        <v>73.099999999999994</v>
      </c>
      <c r="D30" s="653">
        <f>'Sch. 10 Expenses'!N30</f>
        <v>0</v>
      </c>
      <c r="E30" s="654"/>
      <c r="F30" s="655"/>
      <c r="G30" s="655"/>
      <c r="H30" s="655"/>
      <c r="I30" s="655"/>
      <c r="J30" s="656">
        <f>'Sch. 10 Expenses'!N30</f>
        <v>0</v>
      </c>
      <c r="K30" s="656">
        <f>-G30+H30-I30-J30</f>
        <v>0</v>
      </c>
      <c r="L30" s="653">
        <f t="shared" si="4"/>
        <v>0</v>
      </c>
      <c r="M30" s="653">
        <f>'Ministry Adjustment'!N31</f>
        <v>0</v>
      </c>
      <c r="N30" s="653">
        <f>+L30+M30</f>
        <v>0</v>
      </c>
      <c r="O30" s="499"/>
      <c r="P30" s="499"/>
    </row>
    <row r="31" spans="1:16" s="528" customFormat="1" ht="15.75" x14ac:dyDescent="0.25">
      <c r="A31" s="499"/>
      <c r="B31" s="514" t="s">
        <v>243</v>
      </c>
      <c r="C31" s="514"/>
      <c r="D31" s="653">
        <f>'Sch. 10 Expenses'!N31</f>
        <v>0</v>
      </c>
      <c r="E31" s="654"/>
      <c r="F31" s="653">
        <f>SUM(F26:F29)</f>
        <v>0</v>
      </c>
      <c r="G31" s="653">
        <f>SUM(G26:G30)</f>
        <v>0</v>
      </c>
      <c r="H31" s="653">
        <f>SUM(H26:H30)</f>
        <v>0</v>
      </c>
      <c r="I31" s="653">
        <f>SUM(I26:I30)</f>
        <v>0</v>
      </c>
      <c r="J31" s="653">
        <f t="shared" ref="J31:M31" si="5">SUM(J26:J30)</f>
        <v>0</v>
      </c>
      <c r="K31" s="653">
        <f t="shared" si="5"/>
        <v>0</v>
      </c>
      <c r="L31" s="653">
        <f t="shared" si="5"/>
        <v>0</v>
      </c>
      <c r="M31" s="653">
        <f t="shared" si="5"/>
        <v>0</v>
      </c>
      <c r="N31" s="653">
        <f>SUM(N26:N30)</f>
        <v>0</v>
      </c>
      <c r="O31" s="499"/>
      <c r="P31" s="499"/>
    </row>
    <row r="32" spans="1:16" s="528" customFormat="1" ht="15.75" x14ac:dyDescent="0.25">
      <c r="A32" s="499">
        <v>70</v>
      </c>
      <c r="B32" s="516" t="s">
        <v>382</v>
      </c>
      <c r="C32" s="505"/>
      <c r="D32" s="659"/>
      <c r="E32" s="660"/>
      <c r="F32" s="659"/>
      <c r="G32" s="659"/>
      <c r="H32" s="659"/>
      <c r="I32" s="659"/>
      <c r="J32" s="659"/>
      <c r="K32" s="659"/>
      <c r="L32" s="659"/>
      <c r="M32" s="659"/>
      <c r="N32" s="659"/>
      <c r="O32" s="499"/>
      <c r="P32" s="499"/>
    </row>
    <row r="33" spans="1:16" s="528" customFormat="1" ht="15.75" x14ac:dyDescent="0.25">
      <c r="A33" s="499">
        <v>71</v>
      </c>
      <c r="B33" s="500" t="s">
        <v>372</v>
      </c>
      <c r="C33" s="509">
        <v>68</v>
      </c>
      <c r="D33" s="653">
        <f>'Sch. 10 Expenses'!N33</f>
        <v>0</v>
      </c>
      <c r="E33" s="661"/>
      <c r="F33" s="655"/>
      <c r="G33" s="655"/>
      <c r="H33" s="698"/>
      <c r="I33" s="698"/>
      <c r="J33" s="655"/>
      <c r="K33" s="656">
        <f>-G33+H33-I33-J33</f>
        <v>0</v>
      </c>
      <c r="L33" s="653">
        <f t="shared" ref="L33:L36" si="6">+D33+K33</f>
        <v>0</v>
      </c>
      <c r="M33" s="653">
        <f>'Ministry Adjustment'!N34</f>
        <v>0</v>
      </c>
      <c r="N33" s="653">
        <f>+L33+M33</f>
        <v>0</v>
      </c>
      <c r="O33" s="499"/>
      <c r="P33" s="499"/>
    </row>
    <row r="34" spans="1:16" s="528" customFormat="1" ht="31.5" x14ac:dyDescent="0.25">
      <c r="A34" s="499"/>
      <c r="B34" s="500" t="s">
        <v>383</v>
      </c>
      <c r="C34" s="509">
        <v>69</v>
      </c>
      <c r="D34" s="653">
        <f>'Sch. 10 Expenses'!N34</f>
        <v>0</v>
      </c>
      <c r="E34" s="654"/>
      <c r="F34" s="655"/>
      <c r="G34" s="655"/>
      <c r="H34" s="655"/>
      <c r="I34" s="655"/>
      <c r="J34" s="655"/>
      <c r="K34" s="656">
        <f>-G34+H34-I34-J34</f>
        <v>0</v>
      </c>
      <c r="L34" s="653">
        <f t="shared" si="6"/>
        <v>0</v>
      </c>
      <c r="M34" s="653">
        <f>'Ministry Adjustment'!N35</f>
        <v>0</v>
      </c>
      <c r="N34" s="653">
        <f>+L34+M34</f>
        <v>0</v>
      </c>
      <c r="O34" s="499"/>
      <c r="P34" s="499"/>
    </row>
    <row r="35" spans="1:16" s="528" customFormat="1" ht="15.75" x14ac:dyDescent="0.25">
      <c r="A35" s="499">
        <v>72</v>
      </c>
      <c r="B35" s="510" t="s">
        <v>642</v>
      </c>
      <c r="C35" s="511">
        <v>74</v>
      </c>
      <c r="D35" s="653">
        <f>'Sch. 10 Expenses'!N35</f>
        <v>0</v>
      </c>
      <c r="E35" s="654"/>
      <c r="F35" s="655"/>
      <c r="G35" s="655"/>
      <c r="H35" s="655"/>
      <c r="I35" s="655"/>
      <c r="J35" s="656">
        <f>'Sch. 10 Expenses'!N35</f>
        <v>0</v>
      </c>
      <c r="K35" s="656">
        <f>-G35+H35-I35-J35</f>
        <v>0</v>
      </c>
      <c r="L35" s="653">
        <f t="shared" si="6"/>
        <v>0</v>
      </c>
      <c r="M35" s="653">
        <f>'Ministry Adjustment'!N36</f>
        <v>0</v>
      </c>
      <c r="N35" s="653">
        <f>+L35+M35</f>
        <v>0</v>
      </c>
      <c r="O35" s="499"/>
      <c r="P35" s="499"/>
    </row>
    <row r="36" spans="1:16" s="528" customFormat="1" ht="15.75" x14ac:dyDescent="0.25">
      <c r="A36" s="499"/>
      <c r="B36" s="510" t="s">
        <v>650</v>
      </c>
      <c r="C36" s="511">
        <v>74.099999999999994</v>
      </c>
      <c r="D36" s="653">
        <f>'Sch. 10 Expenses'!N36</f>
        <v>0</v>
      </c>
      <c r="E36" s="654"/>
      <c r="F36" s="655"/>
      <c r="G36" s="655"/>
      <c r="H36" s="655"/>
      <c r="I36" s="655"/>
      <c r="J36" s="656">
        <f>'Sch. 10 Expenses'!N36</f>
        <v>0</v>
      </c>
      <c r="K36" s="656">
        <f>-G36+H36-I36-J36</f>
        <v>0</v>
      </c>
      <c r="L36" s="653">
        <f t="shared" si="6"/>
        <v>0</v>
      </c>
      <c r="M36" s="653">
        <f>'Ministry Adjustment'!N37</f>
        <v>0</v>
      </c>
      <c r="N36" s="653">
        <f>+L36+M36</f>
        <v>0</v>
      </c>
      <c r="O36" s="499"/>
      <c r="P36" s="499"/>
    </row>
    <row r="37" spans="1:16" s="528" customFormat="1" ht="15.75" x14ac:dyDescent="0.25">
      <c r="A37" s="499">
        <v>73</v>
      </c>
      <c r="B37" s="514" t="s">
        <v>276</v>
      </c>
      <c r="C37" s="514"/>
      <c r="D37" s="653">
        <f>'Sch. 10 Expenses'!N37</f>
        <v>0</v>
      </c>
      <c r="E37" s="654"/>
      <c r="F37" s="653">
        <f>SUM(F33:F35)</f>
        <v>0</v>
      </c>
      <c r="G37" s="653">
        <f>SUM(G33:G36)</f>
        <v>0</v>
      </c>
      <c r="H37" s="653">
        <f>SUM(H33:H36)</f>
        <v>0</v>
      </c>
      <c r="I37" s="653">
        <f>SUM(I33:I36)</f>
        <v>0</v>
      </c>
      <c r="J37" s="653">
        <f t="shared" ref="J37:N37" si="7">SUM(J33:J36)</f>
        <v>0</v>
      </c>
      <c r="K37" s="653">
        <f t="shared" si="7"/>
        <v>0</v>
      </c>
      <c r="L37" s="653">
        <f t="shared" si="7"/>
        <v>0</v>
      </c>
      <c r="M37" s="653">
        <f>SUM(M33:M36)</f>
        <v>0</v>
      </c>
      <c r="N37" s="653">
        <f t="shared" si="7"/>
        <v>0</v>
      </c>
      <c r="O37" s="499"/>
      <c r="P37" s="499"/>
    </row>
    <row r="38" spans="1:16" s="528" customFormat="1" ht="15.75" x14ac:dyDescent="0.25">
      <c r="A38" s="499">
        <v>75</v>
      </c>
      <c r="B38" s="516" t="s">
        <v>100</v>
      </c>
      <c r="C38" s="505"/>
      <c r="D38" s="659"/>
      <c r="E38" s="662"/>
      <c r="F38" s="663"/>
      <c r="G38" s="659"/>
      <c r="H38" s="659"/>
      <c r="I38" s="659"/>
      <c r="J38" s="659"/>
      <c r="K38" s="659"/>
      <c r="L38" s="659"/>
      <c r="M38" s="659"/>
      <c r="N38" s="659"/>
      <c r="O38" s="499"/>
      <c r="P38" s="499"/>
    </row>
    <row r="39" spans="1:16" s="528" customFormat="1" ht="15.75" x14ac:dyDescent="0.25">
      <c r="A39" s="499"/>
      <c r="B39" s="500" t="s">
        <v>101</v>
      </c>
      <c r="C39" s="509">
        <v>70</v>
      </c>
      <c r="D39" s="653">
        <f>'Sch. 10 Expenses'!N39</f>
        <v>0</v>
      </c>
      <c r="E39" s="661"/>
      <c r="F39" s="655"/>
      <c r="G39" s="655"/>
      <c r="H39" s="698"/>
      <c r="I39" s="698"/>
      <c r="J39" s="655"/>
      <c r="K39" s="656">
        <f>-G39+H39-I39-J39</f>
        <v>0</v>
      </c>
      <c r="L39" s="653">
        <f t="shared" ref="L39:L50" si="8">+D39+K39</f>
        <v>0</v>
      </c>
      <c r="M39" s="653">
        <f>'Ministry Adjustment'!N40</f>
        <v>0</v>
      </c>
      <c r="N39" s="653">
        <f>+L39+M39</f>
        <v>0</v>
      </c>
      <c r="O39" s="499"/>
      <c r="P39" s="499"/>
    </row>
    <row r="40" spans="1:16" s="528" customFormat="1" ht="15.75" x14ac:dyDescent="0.25">
      <c r="A40" s="499">
        <v>78</v>
      </c>
      <c r="B40" s="507" t="s">
        <v>102</v>
      </c>
      <c r="C40" s="508">
        <v>71</v>
      </c>
      <c r="D40" s="653">
        <f>'Sch. 10 Expenses'!N40</f>
        <v>0</v>
      </c>
      <c r="E40" s="654"/>
      <c r="F40" s="655"/>
      <c r="G40" s="655"/>
      <c r="H40" s="655"/>
      <c r="I40" s="655"/>
      <c r="J40" s="655"/>
      <c r="K40" s="656">
        <f>-G40+H40-I40-J40</f>
        <v>0</v>
      </c>
      <c r="L40" s="653">
        <f t="shared" si="8"/>
        <v>0</v>
      </c>
      <c r="M40" s="653">
        <f>'Ministry Adjustment'!N41</f>
        <v>0</v>
      </c>
      <c r="N40" s="653">
        <f>+L40+M40</f>
        <v>0</v>
      </c>
      <c r="O40" s="499"/>
      <c r="P40" s="499"/>
    </row>
    <row r="41" spans="1:16" s="528" customFormat="1" ht="15.75" x14ac:dyDescent="0.25">
      <c r="A41" s="499"/>
      <c r="B41" s="507" t="s">
        <v>643</v>
      </c>
      <c r="C41" s="508">
        <v>77</v>
      </c>
      <c r="D41" s="653">
        <f>'Sch. 10 Expenses'!N41</f>
        <v>0</v>
      </c>
      <c r="E41" s="654"/>
      <c r="F41" s="655"/>
      <c r="G41" s="655"/>
      <c r="H41" s="655"/>
      <c r="I41" s="655"/>
      <c r="J41" s="655"/>
      <c r="K41" s="656">
        <f>-G41+H41-I41-J41</f>
        <v>0</v>
      </c>
      <c r="L41" s="653">
        <f t="shared" si="8"/>
        <v>0</v>
      </c>
      <c r="M41" s="653">
        <f>'Ministry Adjustment'!N42</f>
        <v>0</v>
      </c>
      <c r="N41" s="653">
        <f>+L41+M41</f>
        <v>0</v>
      </c>
      <c r="O41" s="499"/>
      <c r="P41" s="499"/>
    </row>
    <row r="42" spans="1:16" s="528" customFormat="1" ht="15.75" x14ac:dyDescent="0.25">
      <c r="A42" s="499"/>
      <c r="B42" s="510" t="s">
        <v>642</v>
      </c>
      <c r="C42" s="511">
        <v>75</v>
      </c>
      <c r="D42" s="653">
        <f>'Sch. 10 Expenses'!N42</f>
        <v>0</v>
      </c>
      <c r="E42" s="654"/>
      <c r="F42" s="655"/>
      <c r="G42" s="655"/>
      <c r="H42" s="655"/>
      <c r="I42" s="655"/>
      <c r="J42" s="656">
        <f>'Sch. 10 Expenses'!N42</f>
        <v>0</v>
      </c>
      <c r="K42" s="656">
        <f>-G42+H42-I42-J42</f>
        <v>0</v>
      </c>
      <c r="L42" s="653">
        <f t="shared" si="8"/>
        <v>0</v>
      </c>
      <c r="M42" s="653">
        <f>'Ministry Adjustment'!N43</f>
        <v>0</v>
      </c>
      <c r="N42" s="653">
        <f>+L42+M42</f>
        <v>0</v>
      </c>
      <c r="O42" s="499"/>
      <c r="P42" s="499"/>
    </row>
    <row r="43" spans="1:16" s="528" customFormat="1" ht="15.75" x14ac:dyDescent="0.25">
      <c r="A43" s="499"/>
      <c r="B43" s="510" t="s">
        <v>650</v>
      </c>
      <c r="C43" s="511">
        <v>80.099999999999994</v>
      </c>
      <c r="D43" s="653">
        <f>'Sch. 10 Expenses'!N43</f>
        <v>0</v>
      </c>
      <c r="E43" s="664"/>
      <c r="F43" s="665"/>
      <c r="G43" s="665"/>
      <c r="H43" s="665"/>
      <c r="I43" s="665"/>
      <c r="J43" s="656">
        <f>'Sch. 10 Expenses'!N43</f>
        <v>0</v>
      </c>
      <c r="K43" s="656">
        <f>-G43+H43-I43-J43</f>
        <v>0</v>
      </c>
      <c r="L43" s="653">
        <f t="shared" si="8"/>
        <v>0</v>
      </c>
      <c r="M43" s="653">
        <f>'Ministry Adjustment'!N44</f>
        <v>0</v>
      </c>
      <c r="N43" s="653">
        <f>+L43+M43</f>
        <v>0</v>
      </c>
      <c r="O43" s="499"/>
      <c r="P43" s="499"/>
    </row>
    <row r="44" spans="1:16" s="528" customFormat="1" ht="15.75" x14ac:dyDescent="0.25">
      <c r="A44" s="499"/>
      <c r="B44" s="514" t="s">
        <v>277</v>
      </c>
      <c r="C44" s="514"/>
      <c r="D44" s="653">
        <f>'Sch. 10 Expenses'!N44</f>
        <v>0</v>
      </c>
      <c r="E44" s="664"/>
      <c r="F44" s="666">
        <f t="shared" ref="F44:I44" si="9">SUM(F39:F43)</f>
        <v>0</v>
      </c>
      <c r="G44" s="666">
        <f t="shared" si="9"/>
        <v>0</v>
      </c>
      <c r="H44" s="666">
        <f t="shared" si="9"/>
        <v>0</v>
      </c>
      <c r="I44" s="666">
        <f t="shared" si="9"/>
        <v>0</v>
      </c>
      <c r="J44" s="666">
        <f>SUM(J39:J43)</f>
        <v>0</v>
      </c>
      <c r="K44" s="666">
        <f>SUM(K39:K43)</f>
        <v>0</v>
      </c>
      <c r="L44" s="653">
        <f t="shared" si="8"/>
        <v>0</v>
      </c>
      <c r="M44" s="653">
        <f>SUM(M39:M43)</f>
        <v>0</v>
      </c>
      <c r="N44" s="653">
        <f>SUM(N39:N43)</f>
        <v>0</v>
      </c>
      <c r="O44" s="499"/>
      <c r="P44" s="499"/>
    </row>
    <row r="45" spans="1:16" s="528" customFormat="1" ht="15.75" x14ac:dyDescent="0.25">
      <c r="A45" s="499"/>
      <c r="B45" s="516" t="s">
        <v>103</v>
      </c>
      <c r="C45" s="505"/>
      <c r="D45" s="659"/>
      <c r="E45" s="660"/>
      <c r="F45" s="659"/>
      <c r="G45" s="659"/>
      <c r="H45" s="659"/>
      <c r="I45" s="659"/>
      <c r="J45" s="659"/>
      <c r="K45" s="659"/>
      <c r="L45" s="659"/>
      <c r="M45" s="659"/>
      <c r="N45" s="659"/>
      <c r="O45" s="499"/>
      <c r="P45" s="499"/>
    </row>
    <row r="46" spans="1:16" s="528" customFormat="1" ht="15.75" x14ac:dyDescent="0.25">
      <c r="A46" s="499"/>
      <c r="B46" s="517" t="s">
        <v>278</v>
      </c>
      <c r="C46" s="518">
        <v>79</v>
      </c>
      <c r="D46" s="653">
        <f>'Sch. 10 Expenses'!N46</f>
        <v>0</v>
      </c>
      <c r="E46" s="667"/>
      <c r="F46" s="665"/>
      <c r="G46" s="665"/>
      <c r="H46" s="665"/>
      <c r="I46" s="665"/>
      <c r="J46" s="665"/>
      <c r="K46" s="656">
        <f>-D46</f>
        <v>0</v>
      </c>
      <c r="L46" s="653">
        <f t="shared" si="8"/>
        <v>0</v>
      </c>
      <c r="M46" s="653">
        <f>'Ministry Adjustment'!N47</f>
        <v>0</v>
      </c>
      <c r="N46" s="653">
        <f>+L46+M46</f>
        <v>0</v>
      </c>
      <c r="O46" s="499"/>
      <c r="P46" s="499"/>
    </row>
    <row r="47" spans="1:16" s="528" customFormat="1" ht="15.75" x14ac:dyDescent="0.25">
      <c r="A47" s="499"/>
      <c r="B47" s="507" t="s">
        <v>279</v>
      </c>
      <c r="C47" s="508">
        <v>78</v>
      </c>
      <c r="D47" s="653">
        <f>'Sch. 10 Expenses'!N47</f>
        <v>0</v>
      </c>
      <c r="E47" s="664"/>
      <c r="F47" s="665"/>
      <c r="G47" s="668"/>
      <c r="H47" s="698"/>
      <c r="I47" s="698"/>
      <c r="J47" s="665"/>
      <c r="K47" s="656">
        <f>-G47+H47-I47-J47</f>
        <v>0</v>
      </c>
      <c r="L47" s="653">
        <f t="shared" si="8"/>
        <v>0</v>
      </c>
      <c r="M47" s="653">
        <f>'Ministry Adjustment'!N48</f>
        <v>0</v>
      </c>
      <c r="N47" s="653">
        <f>+L47+M47</f>
        <v>0</v>
      </c>
      <c r="O47" s="499"/>
      <c r="P47" s="499"/>
    </row>
    <row r="48" spans="1:16" s="528" customFormat="1" ht="15.75" x14ac:dyDescent="0.25">
      <c r="A48" s="499"/>
      <c r="B48" s="510" t="s">
        <v>642</v>
      </c>
      <c r="C48" s="511">
        <v>76</v>
      </c>
      <c r="D48" s="653">
        <f>'Sch. 10 Expenses'!N48</f>
        <v>0</v>
      </c>
      <c r="E48" s="664"/>
      <c r="F48" s="665"/>
      <c r="G48" s="665"/>
      <c r="H48" s="665"/>
      <c r="I48" s="665"/>
      <c r="J48" s="656">
        <f>'Sch. 10 Expenses'!N48</f>
        <v>0</v>
      </c>
      <c r="K48" s="656">
        <f>-G48+H48-I48-J48</f>
        <v>0</v>
      </c>
      <c r="L48" s="653">
        <f t="shared" si="8"/>
        <v>0</v>
      </c>
      <c r="M48" s="653">
        <f>'Ministry Adjustment'!N49</f>
        <v>0</v>
      </c>
      <c r="N48" s="653">
        <f>+L48+M48</f>
        <v>0</v>
      </c>
      <c r="O48" s="499"/>
      <c r="P48" s="499"/>
    </row>
    <row r="49" spans="1:256" s="528" customFormat="1" ht="15.75" x14ac:dyDescent="0.25">
      <c r="A49" s="499"/>
      <c r="B49" s="510" t="s">
        <v>650</v>
      </c>
      <c r="C49" s="511">
        <v>76.099999999999994</v>
      </c>
      <c r="D49" s="653">
        <f>'Sch. 10 Expenses'!N49</f>
        <v>0</v>
      </c>
      <c r="E49" s="664"/>
      <c r="F49" s="665"/>
      <c r="G49" s="665"/>
      <c r="H49" s="665"/>
      <c r="I49" s="665"/>
      <c r="J49" s="656">
        <f>'Sch. 10 Expenses'!N49</f>
        <v>0</v>
      </c>
      <c r="K49" s="656">
        <f>-G49+H49-I49-J49</f>
        <v>0</v>
      </c>
      <c r="L49" s="653">
        <f t="shared" si="8"/>
        <v>0</v>
      </c>
      <c r="M49" s="653">
        <f>'Ministry Adjustment'!N50</f>
        <v>0</v>
      </c>
      <c r="N49" s="653">
        <f>+L49+M49</f>
        <v>0</v>
      </c>
      <c r="O49" s="499"/>
      <c r="P49" s="499"/>
    </row>
    <row r="50" spans="1:256" s="528" customFormat="1" ht="15.75" x14ac:dyDescent="0.25">
      <c r="A50" s="499"/>
      <c r="B50" s="652" t="s">
        <v>703</v>
      </c>
      <c r="C50" s="511">
        <v>80</v>
      </c>
      <c r="D50" s="653">
        <f>'Sch. 10 Expenses'!N50</f>
        <v>0</v>
      </c>
      <c r="E50" s="664"/>
      <c r="F50" s="665"/>
      <c r="G50" s="665"/>
      <c r="H50" s="665"/>
      <c r="I50" s="665"/>
      <c r="J50" s="665"/>
      <c r="K50" s="656">
        <f>-G50+H50-I50-J50</f>
        <v>0</v>
      </c>
      <c r="L50" s="653">
        <f t="shared" si="8"/>
        <v>0</v>
      </c>
      <c r="M50" s="653">
        <f>'Ministry Adjustment'!N51</f>
        <v>0</v>
      </c>
      <c r="N50" s="653">
        <f>+L50+M50</f>
        <v>0</v>
      </c>
      <c r="O50" s="499"/>
      <c r="P50" s="499"/>
    </row>
    <row r="51" spans="1:256" s="528" customFormat="1" ht="15.75" x14ac:dyDescent="0.25">
      <c r="A51" s="499"/>
      <c r="B51" s="514" t="s">
        <v>280</v>
      </c>
      <c r="C51" s="511"/>
      <c r="D51" s="653">
        <f>'Sch. 10 Expenses'!N51</f>
        <v>0</v>
      </c>
      <c r="E51" s="664"/>
      <c r="F51" s="666">
        <f>SUM(F46:F48)</f>
        <v>0</v>
      </c>
      <c r="G51" s="666">
        <f>SUM(G46:G49)</f>
        <v>0</v>
      </c>
      <c r="H51" s="666">
        <f>SUM(H46:H49)</f>
        <v>0</v>
      </c>
      <c r="I51" s="666">
        <f>SUM(I46:I49)</f>
        <v>0</v>
      </c>
      <c r="J51" s="666">
        <f>SUM(J46:J50)</f>
        <v>0</v>
      </c>
      <c r="K51" s="666">
        <f>SUM(K46:K50)</f>
        <v>0</v>
      </c>
      <c r="L51" s="653">
        <f>SUM(L46:L50)</f>
        <v>0</v>
      </c>
      <c r="M51" s="653">
        <f>SUM(M46:M50)</f>
        <v>0</v>
      </c>
      <c r="N51" s="653">
        <f>SUM(N46:N50)</f>
        <v>0</v>
      </c>
      <c r="O51" s="499"/>
      <c r="P51" s="499"/>
    </row>
    <row r="52" spans="1:256" s="528" customFormat="1" ht="15.75" x14ac:dyDescent="0.25">
      <c r="A52" s="499"/>
      <c r="B52" s="504" t="s">
        <v>281</v>
      </c>
      <c r="C52" s="508">
        <v>90</v>
      </c>
      <c r="D52" s="653">
        <f>'Sch. 10 Expenses'!N52</f>
        <v>0</v>
      </c>
      <c r="E52" s="664"/>
      <c r="F52" s="666">
        <f>F24+F31+F37+F44+F51</f>
        <v>0</v>
      </c>
      <c r="G52" s="666">
        <f>G24+G31+G37+G44+G51</f>
        <v>0</v>
      </c>
      <c r="H52" s="666">
        <f>H24+H31+H37+H44+H51</f>
        <v>0</v>
      </c>
      <c r="I52" s="666">
        <f>'Sch.10G Emp. Future Benefits'!F20-'Sch.10G Emp. Future Benefits'!E20</f>
        <v>0</v>
      </c>
      <c r="J52" s="666">
        <f>J51+J44+J37+J31+J24</f>
        <v>0</v>
      </c>
      <c r="K52" s="666">
        <f>K51+K44+K37+K31+K24</f>
        <v>0</v>
      </c>
      <c r="L52" s="666">
        <f>L51+L44+L37+L31+L24</f>
        <v>0</v>
      </c>
      <c r="M52" s="666">
        <f>M51+M44+M37+M31+M24</f>
        <v>0</v>
      </c>
      <c r="N52" s="666">
        <f>N51+N44+N37+N31+N24</f>
        <v>0</v>
      </c>
      <c r="O52" s="499"/>
      <c r="P52" s="499"/>
    </row>
    <row r="53" spans="1:256" s="528" customFormat="1" ht="69" customHeight="1" x14ac:dyDescent="0.25">
      <c r="A53" s="499"/>
      <c r="B53" s="529"/>
      <c r="C53" s="530"/>
      <c r="D53" s="499"/>
      <c r="E53" s="499"/>
      <c r="F53" s="499"/>
      <c r="G53" s="499"/>
      <c r="H53" s="499"/>
      <c r="I53" s="499"/>
      <c r="J53" s="499">
        <f>J24+J31+J37+J44+J51</f>
        <v>0</v>
      </c>
      <c r="K53" s="499">
        <f>K24+K31+K37+K44+K51</f>
        <v>0</v>
      </c>
      <c r="L53" s="499">
        <f>L24+L31+L37+L44+L51</f>
        <v>0</v>
      </c>
      <c r="M53" s="499">
        <f>M24+M31+M37+M44+M51</f>
        <v>0</v>
      </c>
      <c r="N53" s="499">
        <f>N24+N31+N37+N44+N51</f>
        <v>0</v>
      </c>
      <c r="O53" s="499"/>
      <c r="P53" s="499"/>
    </row>
    <row r="54" spans="1:256" s="499" customFormat="1" ht="66" customHeight="1" x14ac:dyDescent="0.25">
      <c r="B54" s="531"/>
      <c r="C54" s="531"/>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c r="AP54" s="528"/>
      <c r="AQ54" s="528"/>
      <c r="AR54" s="528"/>
      <c r="AS54" s="528"/>
      <c r="AT54" s="528"/>
      <c r="AU54" s="528"/>
      <c r="AV54" s="528"/>
      <c r="AW54" s="528"/>
      <c r="AX54" s="528"/>
      <c r="AY54" s="528"/>
      <c r="AZ54" s="528"/>
      <c r="BA54" s="528"/>
      <c r="BB54" s="528"/>
      <c r="BC54" s="528"/>
      <c r="BD54" s="528"/>
      <c r="BE54" s="528"/>
      <c r="BF54" s="528"/>
      <c r="BG54" s="528"/>
      <c r="BH54" s="528"/>
      <c r="BI54" s="528"/>
      <c r="BJ54" s="528"/>
      <c r="BK54" s="528"/>
      <c r="BL54" s="528"/>
      <c r="BM54" s="528"/>
      <c r="BN54" s="528"/>
      <c r="BO54" s="528"/>
      <c r="BP54" s="528"/>
      <c r="BQ54" s="528"/>
      <c r="BR54" s="528"/>
      <c r="BS54" s="528"/>
      <c r="BT54" s="528"/>
      <c r="BU54" s="528"/>
      <c r="BV54" s="528"/>
      <c r="BW54" s="528"/>
      <c r="BX54" s="528"/>
      <c r="BY54" s="528"/>
      <c r="BZ54" s="528"/>
      <c r="CA54" s="528"/>
      <c r="CB54" s="528"/>
      <c r="CC54" s="528"/>
      <c r="CD54" s="528"/>
      <c r="CE54" s="528"/>
      <c r="CF54" s="528"/>
      <c r="CG54" s="528"/>
      <c r="CH54" s="528"/>
      <c r="CI54" s="528"/>
      <c r="CJ54" s="528"/>
      <c r="CK54" s="528"/>
      <c r="CL54" s="528"/>
      <c r="CM54" s="528"/>
      <c r="CN54" s="528"/>
      <c r="CO54" s="528"/>
      <c r="CP54" s="528"/>
      <c r="CQ54" s="528"/>
      <c r="CR54" s="528"/>
      <c r="CS54" s="528"/>
      <c r="CT54" s="528"/>
      <c r="CU54" s="528"/>
      <c r="CV54" s="528"/>
      <c r="CW54" s="528"/>
      <c r="CX54" s="528"/>
      <c r="CY54" s="528"/>
      <c r="CZ54" s="528"/>
      <c r="DA54" s="528"/>
      <c r="DB54" s="528"/>
      <c r="DC54" s="528"/>
      <c r="DD54" s="528"/>
      <c r="DE54" s="528"/>
      <c r="DF54" s="528"/>
      <c r="DG54" s="528"/>
      <c r="DH54" s="528"/>
      <c r="DI54" s="528"/>
      <c r="DJ54" s="528"/>
      <c r="DK54" s="528"/>
      <c r="DL54" s="528"/>
      <c r="DM54" s="528"/>
      <c r="DN54" s="528"/>
      <c r="DO54" s="528"/>
      <c r="DP54" s="528"/>
      <c r="DQ54" s="528"/>
      <c r="DR54" s="528"/>
      <c r="DS54" s="528"/>
      <c r="DT54" s="528"/>
      <c r="DU54" s="528"/>
      <c r="DV54" s="528"/>
      <c r="DW54" s="528"/>
      <c r="DX54" s="528"/>
      <c r="DY54" s="528"/>
      <c r="DZ54" s="528"/>
      <c r="EA54" s="528"/>
      <c r="EB54" s="528"/>
      <c r="EC54" s="528"/>
      <c r="ED54" s="528"/>
      <c r="EE54" s="528"/>
      <c r="EF54" s="528"/>
      <c r="EG54" s="528"/>
      <c r="EH54" s="528"/>
      <c r="EI54" s="528"/>
      <c r="EJ54" s="528"/>
      <c r="EK54" s="528"/>
      <c r="EL54" s="528"/>
      <c r="EM54" s="528"/>
      <c r="EN54" s="528"/>
      <c r="EO54" s="528"/>
      <c r="EP54" s="528"/>
      <c r="EQ54" s="528"/>
      <c r="ER54" s="528"/>
      <c r="ES54" s="528"/>
      <c r="ET54" s="528"/>
      <c r="EU54" s="528"/>
      <c r="EV54" s="528"/>
      <c r="EW54" s="528"/>
      <c r="EX54" s="528"/>
      <c r="EY54" s="528"/>
      <c r="EZ54" s="528"/>
      <c r="FA54" s="528"/>
      <c r="FB54" s="528"/>
      <c r="FC54" s="528"/>
      <c r="FD54" s="528"/>
      <c r="FE54" s="528"/>
      <c r="FF54" s="528"/>
      <c r="FG54" s="528"/>
      <c r="FH54" s="528"/>
      <c r="FI54" s="528"/>
      <c r="FJ54" s="528"/>
      <c r="FK54" s="528"/>
      <c r="FL54" s="528"/>
      <c r="FM54" s="528"/>
      <c r="FN54" s="528"/>
      <c r="FO54" s="528"/>
      <c r="FP54" s="528"/>
      <c r="FQ54" s="528"/>
      <c r="FR54" s="528"/>
      <c r="FS54" s="528"/>
      <c r="FT54" s="528"/>
      <c r="FU54" s="528"/>
      <c r="FV54" s="528"/>
      <c r="FW54" s="528"/>
      <c r="FX54" s="528"/>
      <c r="FY54" s="528"/>
      <c r="FZ54" s="528"/>
      <c r="GA54" s="528"/>
      <c r="GB54" s="528"/>
      <c r="GC54" s="528"/>
      <c r="GD54" s="528"/>
      <c r="GE54" s="528"/>
      <c r="GF54" s="528"/>
      <c r="GG54" s="528"/>
      <c r="GH54" s="528"/>
      <c r="GI54" s="528"/>
      <c r="GJ54" s="528"/>
      <c r="GK54" s="528"/>
      <c r="GL54" s="528"/>
      <c r="GM54" s="528"/>
      <c r="GN54" s="528"/>
      <c r="GO54" s="528"/>
      <c r="GP54" s="528"/>
      <c r="GQ54" s="528"/>
      <c r="GR54" s="528"/>
      <c r="GS54" s="528"/>
      <c r="GT54" s="528"/>
      <c r="GU54" s="528"/>
      <c r="GV54" s="528"/>
      <c r="GW54" s="528"/>
      <c r="GX54" s="528"/>
      <c r="GY54" s="528"/>
      <c r="GZ54" s="528"/>
      <c r="HA54" s="528"/>
      <c r="HB54" s="528"/>
      <c r="HC54" s="528"/>
      <c r="HD54" s="528"/>
      <c r="HE54" s="528"/>
      <c r="HF54" s="528"/>
      <c r="HG54" s="528"/>
      <c r="HH54" s="528"/>
      <c r="HI54" s="528"/>
      <c r="HJ54" s="528"/>
      <c r="HK54" s="528"/>
      <c r="HL54" s="528"/>
      <c r="HM54" s="528"/>
      <c r="HN54" s="528"/>
      <c r="HO54" s="528"/>
      <c r="HP54" s="528"/>
      <c r="HQ54" s="528"/>
      <c r="HR54" s="528"/>
      <c r="HS54" s="528"/>
      <c r="HT54" s="528"/>
      <c r="HU54" s="528"/>
      <c r="HV54" s="528"/>
      <c r="HW54" s="528"/>
      <c r="HX54" s="528"/>
      <c r="HY54" s="528"/>
      <c r="HZ54" s="528"/>
      <c r="IA54" s="528"/>
      <c r="IB54" s="528"/>
      <c r="IC54" s="528"/>
      <c r="ID54" s="528"/>
      <c r="IE54" s="528"/>
      <c r="IF54" s="528"/>
      <c r="IG54" s="528"/>
      <c r="IH54" s="528"/>
      <c r="II54" s="528"/>
      <c r="IJ54" s="528"/>
      <c r="IK54" s="528"/>
      <c r="IL54" s="528"/>
      <c r="IM54" s="528"/>
      <c r="IN54" s="528"/>
      <c r="IO54" s="528"/>
      <c r="IP54" s="528"/>
      <c r="IQ54" s="528"/>
      <c r="IR54" s="528"/>
      <c r="IS54" s="528"/>
      <c r="IT54" s="528"/>
      <c r="IU54" s="528"/>
      <c r="IV54" s="528"/>
    </row>
    <row r="55" spans="1:256" s="499" customFormat="1" ht="15.75" x14ac:dyDescent="0.25">
      <c r="Q55" s="528"/>
      <c r="R55" s="528"/>
      <c r="S55" s="528"/>
      <c r="T55" s="528"/>
      <c r="U55" s="528"/>
      <c r="V55" s="528"/>
      <c r="W55" s="528"/>
      <c r="X55" s="528"/>
      <c r="Y55" s="528"/>
      <c r="Z55" s="528"/>
      <c r="AA55" s="528"/>
      <c r="AB55" s="528"/>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528"/>
      <c r="AY55" s="528"/>
      <c r="AZ55" s="528"/>
      <c r="BA55" s="528"/>
      <c r="BB55" s="528"/>
      <c r="BC55" s="528"/>
      <c r="BD55" s="528"/>
      <c r="BE55" s="528"/>
      <c r="BF55" s="528"/>
      <c r="BG55" s="528"/>
      <c r="BH55" s="528"/>
      <c r="BI55" s="528"/>
      <c r="BJ55" s="528"/>
      <c r="BK55" s="528"/>
      <c r="BL55" s="528"/>
      <c r="BM55" s="528"/>
      <c r="BN55" s="528"/>
      <c r="BO55" s="528"/>
      <c r="BP55" s="528"/>
      <c r="BQ55" s="528"/>
      <c r="BR55" s="528"/>
      <c r="BS55" s="528"/>
      <c r="BT55" s="528"/>
      <c r="BU55" s="528"/>
      <c r="BV55" s="528"/>
      <c r="BW55" s="528"/>
      <c r="BX55" s="528"/>
      <c r="BY55" s="528"/>
      <c r="BZ55" s="528"/>
      <c r="CA55" s="528"/>
      <c r="CB55" s="528"/>
      <c r="CC55" s="528"/>
      <c r="CD55" s="528"/>
      <c r="CE55" s="528"/>
      <c r="CF55" s="528"/>
      <c r="CG55" s="528"/>
      <c r="CH55" s="528"/>
      <c r="CI55" s="528"/>
      <c r="CJ55" s="528"/>
      <c r="CK55" s="528"/>
      <c r="CL55" s="528"/>
      <c r="CM55" s="528"/>
      <c r="CN55" s="528"/>
      <c r="CO55" s="528"/>
      <c r="CP55" s="528"/>
      <c r="CQ55" s="528"/>
      <c r="CR55" s="528"/>
      <c r="CS55" s="528"/>
      <c r="CT55" s="528"/>
      <c r="CU55" s="528"/>
      <c r="CV55" s="528"/>
      <c r="CW55" s="528"/>
      <c r="CX55" s="528"/>
      <c r="CY55" s="528"/>
      <c r="CZ55" s="528"/>
      <c r="DA55" s="528"/>
      <c r="DB55" s="528"/>
      <c r="DC55" s="528"/>
      <c r="DD55" s="528"/>
      <c r="DE55" s="528"/>
      <c r="DF55" s="528"/>
      <c r="DG55" s="528"/>
      <c r="DH55" s="528"/>
      <c r="DI55" s="528"/>
      <c r="DJ55" s="528"/>
      <c r="DK55" s="528"/>
      <c r="DL55" s="528"/>
      <c r="DM55" s="528"/>
      <c r="DN55" s="528"/>
      <c r="DO55" s="528"/>
      <c r="DP55" s="528"/>
      <c r="DQ55" s="528"/>
      <c r="DR55" s="528"/>
      <c r="DS55" s="528"/>
      <c r="DT55" s="528"/>
      <c r="DU55" s="528"/>
      <c r="DV55" s="528"/>
      <c r="DW55" s="528"/>
      <c r="DX55" s="528"/>
      <c r="DY55" s="528"/>
      <c r="DZ55" s="528"/>
      <c r="EA55" s="528"/>
      <c r="EB55" s="528"/>
      <c r="EC55" s="528"/>
      <c r="ED55" s="528"/>
      <c r="EE55" s="528"/>
      <c r="EF55" s="528"/>
      <c r="EG55" s="528"/>
      <c r="EH55" s="528"/>
      <c r="EI55" s="528"/>
      <c r="EJ55" s="528"/>
      <c r="EK55" s="528"/>
      <c r="EL55" s="528"/>
      <c r="EM55" s="528"/>
      <c r="EN55" s="528"/>
      <c r="EO55" s="528"/>
      <c r="EP55" s="528"/>
      <c r="EQ55" s="528"/>
      <c r="ER55" s="528"/>
      <c r="ES55" s="528"/>
      <c r="ET55" s="528"/>
      <c r="EU55" s="528"/>
      <c r="EV55" s="528"/>
      <c r="EW55" s="528"/>
      <c r="EX55" s="528"/>
      <c r="EY55" s="528"/>
      <c r="EZ55" s="528"/>
      <c r="FA55" s="528"/>
      <c r="FB55" s="528"/>
      <c r="FC55" s="528"/>
      <c r="FD55" s="528"/>
      <c r="FE55" s="528"/>
      <c r="FF55" s="528"/>
      <c r="FG55" s="528"/>
      <c r="FH55" s="528"/>
      <c r="FI55" s="528"/>
      <c r="FJ55" s="528"/>
      <c r="FK55" s="528"/>
      <c r="FL55" s="528"/>
      <c r="FM55" s="528"/>
      <c r="FN55" s="528"/>
      <c r="FO55" s="528"/>
      <c r="FP55" s="528"/>
      <c r="FQ55" s="528"/>
      <c r="FR55" s="528"/>
      <c r="FS55" s="528"/>
      <c r="FT55" s="528"/>
      <c r="FU55" s="528"/>
      <c r="FV55" s="528"/>
      <c r="FW55" s="528"/>
      <c r="FX55" s="528"/>
      <c r="FY55" s="528"/>
      <c r="FZ55" s="528"/>
      <c r="GA55" s="528"/>
      <c r="GB55" s="528"/>
      <c r="GC55" s="528"/>
      <c r="GD55" s="528"/>
      <c r="GE55" s="528"/>
      <c r="GF55" s="528"/>
      <c r="GG55" s="528"/>
      <c r="GH55" s="528"/>
      <c r="GI55" s="528"/>
      <c r="GJ55" s="528"/>
      <c r="GK55" s="528"/>
      <c r="GL55" s="528"/>
      <c r="GM55" s="528"/>
      <c r="GN55" s="528"/>
      <c r="GO55" s="528"/>
      <c r="GP55" s="528"/>
      <c r="GQ55" s="528"/>
      <c r="GR55" s="528"/>
      <c r="GS55" s="528"/>
      <c r="GT55" s="528"/>
      <c r="GU55" s="528"/>
      <c r="GV55" s="528"/>
      <c r="GW55" s="528"/>
      <c r="GX55" s="528"/>
      <c r="GY55" s="528"/>
      <c r="GZ55" s="528"/>
      <c r="HA55" s="528"/>
      <c r="HB55" s="528"/>
      <c r="HC55" s="528"/>
      <c r="HD55" s="528"/>
      <c r="HE55" s="528"/>
      <c r="HF55" s="528"/>
      <c r="HG55" s="528"/>
      <c r="HH55" s="528"/>
      <c r="HI55" s="528"/>
      <c r="HJ55" s="528"/>
      <c r="HK55" s="528"/>
      <c r="HL55" s="528"/>
      <c r="HM55" s="528"/>
      <c r="HN55" s="528"/>
      <c r="HO55" s="528"/>
      <c r="HP55" s="528"/>
      <c r="HQ55" s="528"/>
      <c r="HR55" s="528"/>
      <c r="HS55" s="528"/>
      <c r="HT55" s="528"/>
      <c r="HU55" s="528"/>
      <c r="HV55" s="528"/>
      <c r="HW55" s="528"/>
      <c r="HX55" s="528"/>
      <c r="HY55" s="528"/>
      <c r="HZ55" s="528"/>
      <c r="IA55" s="528"/>
      <c r="IB55" s="528"/>
      <c r="IC55" s="528"/>
      <c r="ID55" s="528"/>
      <c r="IE55" s="528"/>
      <c r="IF55" s="528"/>
      <c r="IG55" s="528"/>
      <c r="IH55" s="528"/>
      <c r="II55" s="528"/>
      <c r="IJ55" s="528"/>
      <c r="IK55" s="528"/>
      <c r="IL55" s="528"/>
      <c r="IM55" s="528"/>
      <c r="IN55" s="528"/>
      <c r="IO55" s="528"/>
      <c r="IP55" s="528"/>
      <c r="IQ55" s="528"/>
      <c r="IR55" s="528"/>
      <c r="IS55" s="528"/>
      <c r="IT55" s="528"/>
      <c r="IU55" s="528"/>
      <c r="IV55" s="528"/>
    </row>
    <row r="56" spans="1:256" s="60" customFormat="1" ht="15.75" hidden="1" x14ac:dyDescent="0.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60" customFormat="1" ht="15.75" hidden="1" x14ac:dyDescent="0.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1:256" s="60" customFormat="1" ht="15.75" hidden="1" x14ac:dyDescent="0.25">
      <c r="M58" s="30"/>
      <c r="N58" s="27"/>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256" s="60" customFormat="1" ht="15.75" hidden="1" x14ac:dyDescent="0.25">
      <c r="M59" s="30"/>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60" customFormat="1" ht="15.75" hidden="1" x14ac:dyDescent="0.25">
      <c r="M60" s="30"/>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60" customFormat="1" ht="15.75" hidden="1" x14ac:dyDescent="0.25">
      <c r="M61" s="30"/>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1:256" s="60" customFormat="1" ht="15.75" hidden="1" x14ac:dyDescent="0.25">
      <c r="M62" s="30"/>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row>
    <row r="63" spans="1:256" s="60" customFormat="1" ht="15.75" hidden="1" x14ac:dyDescent="0.25">
      <c r="M63" s="30"/>
    </row>
    <row r="64" spans="1:256" s="60" customFormat="1" ht="15.75" hidden="1" x14ac:dyDescent="0.25">
      <c r="M64" s="30"/>
    </row>
    <row r="65" spans="13:13" s="60" customFormat="1" ht="15.75" hidden="1" x14ac:dyDescent="0.25">
      <c r="M65" s="30"/>
    </row>
    <row r="66" spans="13:13" s="60" customFormat="1" ht="15.75" hidden="1" x14ac:dyDescent="0.25">
      <c r="M66" s="30"/>
    </row>
    <row r="67" spans="13:13" s="60" customFormat="1" ht="15.75" hidden="1" x14ac:dyDescent="0.25">
      <c r="M67" s="30"/>
    </row>
    <row r="68" spans="13:13" s="60" customFormat="1" ht="15.75" hidden="1" x14ac:dyDescent="0.25">
      <c r="M68" s="30"/>
    </row>
    <row r="69" spans="13:13" s="60" customFormat="1" ht="15.75" hidden="1" x14ac:dyDescent="0.25">
      <c r="M69" s="30"/>
    </row>
    <row r="70" spans="13:13" s="60" customFormat="1" ht="15.75" hidden="1" x14ac:dyDescent="0.25">
      <c r="M70" s="30"/>
    </row>
    <row r="71" spans="13:13" s="60" customFormat="1" ht="15.75" hidden="1" x14ac:dyDescent="0.25">
      <c r="M71" s="30"/>
    </row>
    <row r="72" spans="13:13" s="60" customFormat="1" ht="15.75" hidden="1" x14ac:dyDescent="0.25">
      <c r="M72" s="30"/>
    </row>
    <row r="73" spans="13:13" s="60" customFormat="1" ht="15.75" hidden="1" x14ac:dyDescent="0.25">
      <c r="M73" s="30"/>
    </row>
    <row r="74" spans="13:13" s="60" customFormat="1" ht="15.75" hidden="1" x14ac:dyDescent="0.25">
      <c r="M74" s="30"/>
    </row>
    <row r="75" spans="13:13" s="60" customFormat="1" ht="15.75" hidden="1" x14ac:dyDescent="0.25">
      <c r="M75" s="30"/>
    </row>
    <row r="76" spans="13:13" s="60" customFormat="1" ht="15.75" hidden="1" x14ac:dyDescent="0.25">
      <c r="M76" s="30"/>
    </row>
    <row r="77" spans="13:13" s="60" customFormat="1" ht="15.75" hidden="1" x14ac:dyDescent="0.25">
      <c r="M77" s="30"/>
    </row>
    <row r="78" spans="13:13" s="60" customFormat="1" ht="15.75" hidden="1" x14ac:dyDescent="0.25">
      <c r="M78" s="30"/>
    </row>
    <row r="79" spans="13:13" s="60" customFormat="1" ht="15.75" hidden="1" x14ac:dyDescent="0.25">
      <c r="M79" s="30"/>
    </row>
    <row r="80" spans="13:13" s="60" customFormat="1" ht="15.75" hidden="1" x14ac:dyDescent="0.25">
      <c r="M80" s="30"/>
    </row>
    <row r="81" spans="13:13" s="60" customFormat="1" ht="15.75" hidden="1" x14ac:dyDescent="0.25">
      <c r="M81" s="30"/>
    </row>
    <row r="82" spans="13:13" s="60" customFormat="1" ht="15.75" hidden="1" x14ac:dyDescent="0.25">
      <c r="M82" s="30"/>
    </row>
    <row r="83" spans="13:13" s="60" customFormat="1" ht="15.75" hidden="1" x14ac:dyDescent="0.25">
      <c r="M83" s="30"/>
    </row>
    <row r="84" spans="13:13" s="60" customFormat="1" ht="15.75" hidden="1" x14ac:dyDescent="0.25">
      <c r="M84" s="30"/>
    </row>
    <row r="85" spans="13:13" s="60" customFormat="1" ht="15.75" hidden="1" x14ac:dyDescent="0.25">
      <c r="M85" s="30"/>
    </row>
    <row r="86" spans="13:13" s="60" customFormat="1" ht="15.75" hidden="1" x14ac:dyDescent="0.25">
      <c r="M86" s="30"/>
    </row>
    <row r="87" spans="13:13" s="60" customFormat="1" ht="15.75" hidden="1" x14ac:dyDescent="0.25">
      <c r="M87" s="30"/>
    </row>
    <row r="88" spans="13:13" s="60" customFormat="1" ht="15.75" hidden="1" x14ac:dyDescent="0.25">
      <c r="M88" s="30"/>
    </row>
    <row r="89" spans="13:13" s="60" customFormat="1" ht="15.75" hidden="1" x14ac:dyDescent="0.25">
      <c r="M89" s="30"/>
    </row>
    <row r="90" spans="13:13" s="60" customFormat="1" ht="15.75" hidden="1" x14ac:dyDescent="0.25">
      <c r="M90" s="30"/>
    </row>
    <row r="91" spans="13:13" s="60" customFormat="1" ht="15.75" hidden="1" x14ac:dyDescent="0.25">
      <c r="M91" s="30"/>
    </row>
    <row r="92" spans="13:13" s="60" customFormat="1" ht="15.75" hidden="1" x14ac:dyDescent="0.25">
      <c r="M92" s="30"/>
    </row>
    <row r="93" spans="13:13" s="60" customFormat="1" ht="15.75" hidden="1" x14ac:dyDescent="0.25">
      <c r="M93" s="30"/>
    </row>
    <row r="94" spans="13:13" s="60" customFormat="1" ht="15.75" hidden="1" x14ac:dyDescent="0.25">
      <c r="M94" s="30"/>
    </row>
    <row r="95" spans="13:13" s="60" customFormat="1" ht="15.75" hidden="1" x14ac:dyDescent="0.25">
      <c r="M95" s="30"/>
    </row>
    <row r="96" spans="13:13" s="60" customFormat="1" ht="15.75" hidden="1" x14ac:dyDescent="0.25">
      <c r="M96" s="30"/>
    </row>
    <row r="97" spans="13:13" s="60" customFormat="1" ht="15.75" hidden="1" x14ac:dyDescent="0.25">
      <c r="M97" s="30"/>
    </row>
    <row r="98" spans="13:13" s="60" customFormat="1" ht="15.75" hidden="1" x14ac:dyDescent="0.25">
      <c r="M98" s="30"/>
    </row>
    <row r="99" spans="13:13" s="60" customFormat="1" ht="15.75" hidden="1" x14ac:dyDescent="0.25">
      <c r="M99" s="30"/>
    </row>
    <row r="100" spans="13:13" s="60" customFormat="1" ht="15.75" hidden="1" x14ac:dyDescent="0.25">
      <c r="M100" s="30"/>
    </row>
    <row r="101" spans="13:13" s="60" customFormat="1" ht="15.75" hidden="1" x14ac:dyDescent="0.25">
      <c r="M101" s="30"/>
    </row>
    <row r="102" spans="13:13" s="60" customFormat="1" ht="15.75" hidden="1" x14ac:dyDescent="0.25">
      <c r="M102" s="30"/>
    </row>
    <row r="103" spans="13:13" s="60" customFormat="1" ht="15.75" hidden="1" x14ac:dyDescent="0.25">
      <c r="M103" s="30"/>
    </row>
    <row r="104" spans="13:13" s="60" customFormat="1" ht="15.75" hidden="1" x14ac:dyDescent="0.25">
      <c r="M104" s="30"/>
    </row>
    <row r="105" spans="13:13" s="60" customFormat="1" ht="15.75" hidden="1" x14ac:dyDescent="0.25">
      <c r="M105" s="30"/>
    </row>
    <row r="106" spans="13:13" s="60" customFormat="1" ht="15.75" hidden="1" x14ac:dyDescent="0.25">
      <c r="M106" s="30"/>
    </row>
    <row r="107" spans="13:13" s="60" customFormat="1" ht="15.75" hidden="1" x14ac:dyDescent="0.25">
      <c r="M107" s="30"/>
    </row>
    <row r="108" spans="13:13" s="60" customFormat="1" ht="15.75" hidden="1" x14ac:dyDescent="0.25">
      <c r="M108" s="30"/>
    </row>
    <row r="109" spans="13:13" s="60" customFormat="1" ht="15.75" hidden="1" x14ac:dyDescent="0.25">
      <c r="M109" s="30"/>
    </row>
    <row r="110" spans="13:13" s="60" customFormat="1" ht="15.75" hidden="1" x14ac:dyDescent="0.25">
      <c r="M110" s="30"/>
    </row>
    <row r="111" spans="13:13" s="60" customFormat="1" ht="15.75" hidden="1" x14ac:dyDescent="0.25">
      <c r="M111" s="30"/>
    </row>
    <row r="112" spans="13:13" s="60" customFormat="1" ht="15.75" hidden="1" x14ac:dyDescent="0.25">
      <c r="M112" s="30"/>
    </row>
    <row r="113" spans="13:13" s="60" customFormat="1" ht="15.75" hidden="1" x14ac:dyDescent="0.25">
      <c r="M113" s="30"/>
    </row>
    <row r="114" spans="13:13" s="60" customFormat="1" ht="15.75" hidden="1" x14ac:dyDescent="0.25">
      <c r="M114" s="30"/>
    </row>
    <row r="115" spans="13:13" s="60" customFormat="1" ht="15.75" hidden="1" x14ac:dyDescent="0.25">
      <c r="M115" s="30"/>
    </row>
    <row r="116" spans="13:13" s="60" customFormat="1" ht="15.75" hidden="1" x14ac:dyDescent="0.25">
      <c r="M116" s="30"/>
    </row>
    <row r="117" spans="13:13" s="60" customFormat="1" ht="15.75" hidden="1" x14ac:dyDescent="0.25">
      <c r="M117" s="30"/>
    </row>
    <row r="118" spans="13:13" s="60" customFormat="1" ht="15.75" hidden="1" x14ac:dyDescent="0.25">
      <c r="M118" s="30"/>
    </row>
    <row r="119" spans="13:13" s="60" customFormat="1" ht="15.75" hidden="1" x14ac:dyDescent="0.25">
      <c r="M119" s="30"/>
    </row>
    <row r="120" spans="13:13" s="60" customFormat="1" ht="15.75" hidden="1" x14ac:dyDescent="0.25">
      <c r="M120" s="30"/>
    </row>
    <row r="121" spans="13:13" s="60" customFormat="1" ht="15.75" hidden="1" x14ac:dyDescent="0.25">
      <c r="M121" s="30"/>
    </row>
    <row r="122" spans="13:13" s="60" customFormat="1" ht="15.75" hidden="1" x14ac:dyDescent="0.25">
      <c r="M122" s="30"/>
    </row>
    <row r="123" spans="13:13" s="60" customFormat="1" ht="15.75" hidden="1" x14ac:dyDescent="0.25">
      <c r="M123" s="30"/>
    </row>
    <row r="124" spans="13:13" s="60" customFormat="1" ht="15.75" hidden="1" x14ac:dyDescent="0.25">
      <c r="M124" s="30"/>
    </row>
    <row r="125" spans="13:13" s="60" customFormat="1" ht="15.75" hidden="1" x14ac:dyDescent="0.25">
      <c r="M125" s="30"/>
    </row>
    <row r="126" spans="13:13" s="60" customFormat="1" ht="15.75" hidden="1" x14ac:dyDescent="0.25">
      <c r="M126" s="30"/>
    </row>
    <row r="127" spans="13:13" s="60" customFormat="1" ht="15.75" hidden="1" x14ac:dyDescent="0.25">
      <c r="M127" s="30"/>
    </row>
    <row r="128" spans="13:13" s="60" customFormat="1" ht="15.75" hidden="1" x14ac:dyDescent="0.25">
      <c r="M128" s="30"/>
    </row>
    <row r="129" spans="13:13" s="60" customFormat="1" ht="15.75" hidden="1" x14ac:dyDescent="0.25">
      <c r="M129" s="30"/>
    </row>
    <row r="130" spans="13:13" s="60" customFormat="1" ht="15.75" hidden="1" x14ac:dyDescent="0.25">
      <c r="M130" s="30"/>
    </row>
    <row r="131" spans="13:13" s="60" customFormat="1" ht="15.75" hidden="1" x14ac:dyDescent="0.25">
      <c r="M131" s="30"/>
    </row>
    <row r="132" spans="13:13" s="60" customFormat="1" ht="15.75" hidden="1" x14ac:dyDescent="0.25">
      <c r="M132" s="30"/>
    </row>
    <row r="133" spans="13:13" s="60" customFormat="1" ht="15.75" hidden="1" x14ac:dyDescent="0.25">
      <c r="M133" s="30"/>
    </row>
    <row r="134" spans="13:13" s="60" customFormat="1" ht="15.75" hidden="1" x14ac:dyDescent="0.25">
      <c r="M134" s="30"/>
    </row>
    <row r="135" spans="13:13" s="60" customFormat="1" ht="15.75" hidden="1" x14ac:dyDescent="0.25">
      <c r="M135" s="30"/>
    </row>
    <row r="136" spans="13:13" s="60" customFormat="1" ht="15.75" hidden="1" x14ac:dyDescent="0.25">
      <c r="M136" s="30"/>
    </row>
    <row r="137" spans="13:13" s="60" customFormat="1" ht="15.75" hidden="1" x14ac:dyDescent="0.25">
      <c r="M137" s="30"/>
    </row>
    <row r="138" spans="13:13" s="60" customFormat="1" ht="15.75" hidden="1" x14ac:dyDescent="0.25">
      <c r="M138" s="30"/>
    </row>
    <row r="139" spans="13:13" s="60" customFormat="1" ht="15.75" hidden="1" x14ac:dyDescent="0.25">
      <c r="M139" s="30"/>
    </row>
    <row r="140" spans="13:13" s="60" customFormat="1" ht="15.75" hidden="1" x14ac:dyDescent="0.25">
      <c r="M140" s="30"/>
    </row>
    <row r="141" spans="13:13" s="60" customFormat="1" ht="15.75" hidden="1" x14ac:dyDescent="0.25">
      <c r="M141" s="30"/>
    </row>
    <row r="142" spans="13:13" s="60" customFormat="1" ht="15.75" hidden="1" x14ac:dyDescent="0.25">
      <c r="M142" s="30"/>
    </row>
    <row r="143" spans="13:13" s="60" customFormat="1" ht="15.75" hidden="1" x14ac:dyDescent="0.25">
      <c r="M143" s="30"/>
    </row>
    <row r="144" spans="13:13" s="60" customFormat="1" ht="15.75" hidden="1" x14ac:dyDescent="0.25">
      <c r="M144" s="30"/>
    </row>
    <row r="145" spans="13:13" s="60" customFormat="1" ht="15.75" hidden="1" x14ac:dyDescent="0.25">
      <c r="M145" s="30"/>
    </row>
    <row r="146" spans="13:13" s="60" customFormat="1" ht="15.75" hidden="1" x14ac:dyDescent="0.25">
      <c r="M146" s="30"/>
    </row>
    <row r="147" spans="13:13" s="60" customFormat="1" ht="15.75" hidden="1" x14ac:dyDescent="0.25">
      <c r="M147" s="30"/>
    </row>
    <row r="148" spans="13:13" s="60" customFormat="1" ht="15.75" hidden="1" x14ac:dyDescent="0.25">
      <c r="M148" s="30"/>
    </row>
    <row r="149" spans="13:13" s="60" customFormat="1" ht="15.75" hidden="1" x14ac:dyDescent="0.25">
      <c r="M149" s="30"/>
    </row>
    <row r="150" spans="13:13" s="60" customFormat="1" ht="15.75" hidden="1" x14ac:dyDescent="0.25">
      <c r="M150" s="30"/>
    </row>
    <row r="151" spans="13:13" s="60" customFormat="1" ht="15.75" hidden="1" x14ac:dyDescent="0.25">
      <c r="M151" s="30"/>
    </row>
    <row r="152" spans="13:13" s="60" customFormat="1" ht="15.75" hidden="1" x14ac:dyDescent="0.25">
      <c r="M152" s="30"/>
    </row>
    <row r="153" spans="13:13" s="60" customFormat="1" ht="15.75" hidden="1" x14ac:dyDescent="0.25">
      <c r="M153" s="30"/>
    </row>
    <row r="154" spans="13:13" s="60" customFormat="1" ht="15.75" hidden="1" x14ac:dyDescent="0.25">
      <c r="M154" s="30"/>
    </row>
    <row r="155" spans="13:13" s="60" customFormat="1" ht="15.75" hidden="1" x14ac:dyDescent="0.25">
      <c r="M155" s="30"/>
    </row>
    <row r="156" spans="13:13" s="60" customFormat="1" ht="15.75" hidden="1" x14ac:dyDescent="0.25">
      <c r="M156" s="30"/>
    </row>
    <row r="157" spans="13:13" s="60" customFormat="1" ht="15.75" hidden="1" x14ac:dyDescent="0.25">
      <c r="M157" s="30"/>
    </row>
    <row r="158" spans="13:13" s="60" customFormat="1" ht="15.75" hidden="1" x14ac:dyDescent="0.25">
      <c r="M158" s="30"/>
    </row>
    <row r="159" spans="13:13" s="60" customFormat="1" ht="15.75" hidden="1" x14ac:dyDescent="0.25">
      <c r="M159" s="30"/>
    </row>
    <row r="160" spans="13:13" s="60" customFormat="1" ht="15.75" hidden="1" x14ac:dyDescent="0.25">
      <c r="M160" s="30"/>
    </row>
    <row r="161" spans="13:13" s="60" customFormat="1" ht="15.75" hidden="1" x14ac:dyDescent="0.25">
      <c r="M161" s="30"/>
    </row>
    <row r="162" spans="13:13" s="60" customFormat="1" ht="15.75" hidden="1" x14ac:dyDescent="0.25">
      <c r="M162" s="30"/>
    </row>
    <row r="163" spans="13:13" s="60" customFormat="1" ht="15.75" hidden="1" x14ac:dyDescent="0.25">
      <c r="M163" s="30"/>
    </row>
    <row r="164" spans="13:13" s="60" customFormat="1" ht="15.75" hidden="1" x14ac:dyDescent="0.25">
      <c r="M164" s="30"/>
    </row>
    <row r="165" spans="13:13" s="60" customFormat="1" ht="15.75" hidden="1" x14ac:dyDescent="0.25">
      <c r="M165" s="30"/>
    </row>
    <row r="166" spans="13:13" s="60" customFormat="1" ht="15.75" hidden="1" x14ac:dyDescent="0.25">
      <c r="M166" s="30"/>
    </row>
    <row r="167" spans="13:13" s="60" customFormat="1" ht="15.75" hidden="1" x14ac:dyDescent="0.25">
      <c r="M167" s="30"/>
    </row>
    <row r="168" spans="13:13" s="60" customFormat="1" ht="15.75" hidden="1" x14ac:dyDescent="0.25">
      <c r="M168" s="30"/>
    </row>
    <row r="169" spans="13:13" s="60" customFormat="1" ht="15.75" hidden="1" x14ac:dyDescent="0.25">
      <c r="M169" s="30"/>
    </row>
    <row r="170" spans="13:13" s="60" customFormat="1" ht="15.75" hidden="1" x14ac:dyDescent="0.25">
      <c r="M170" s="30"/>
    </row>
    <row r="171" spans="13:13" s="60" customFormat="1" ht="15.75" hidden="1" x14ac:dyDescent="0.25">
      <c r="M171" s="30"/>
    </row>
    <row r="172" spans="13:13" s="60" customFormat="1" ht="15.75" hidden="1" x14ac:dyDescent="0.25">
      <c r="M172" s="30"/>
    </row>
    <row r="173" spans="13:13" s="60" customFormat="1" ht="15.75" hidden="1" x14ac:dyDescent="0.25">
      <c r="M173" s="30"/>
    </row>
    <row r="174" spans="13:13" s="60" customFormat="1" ht="15.75" hidden="1" x14ac:dyDescent="0.25">
      <c r="M174" s="30"/>
    </row>
    <row r="175" spans="13:13" s="60" customFormat="1" ht="15.75" hidden="1" x14ac:dyDescent="0.25">
      <c r="M175" s="30"/>
    </row>
    <row r="176" spans="13:13" s="60" customFormat="1" ht="15.75" hidden="1" x14ac:dyDescent="0.25">
      <c r="M176" s="30"/>
    </row>
    <row r="177" spans="13:13" s="60" customFormat="1" ht="15.75" hidden="1" x14ac:dyDescent="0.25">
      <c r="M177" s="30"/>
    </row>
    <row r="178" spans="13:13" s="60" customFormat="1" ht="15.75" hidden="1" x14ac:dyDescent="0.25">
      <c r="M178" s="30"/>
    </row>
    <row r="179" spans="13:13" s="60" customFormat="1" ht="15.75" hidden="1" x14ac:dyDescent="0.25">
      <c r="M179" s="30"/>
    </row>
    <row r="180" spans="13:13" s="60" customFormat="1" ht="15.75" hidden="1" x14ac:dyDescent="0.25">
      <c r="M180" s="30"/>
    </row>
    <row r="181" spans="13:13" s="60" customFormat="1" ht="15.75" hidden="1" x14ac:dyDescent="0.25">
      <c r="M181" s="30"/>
    </row>
    <row r="182" spans="13:13" s="60" customFormat="1" ht="15.75" hidden="1" x14ac:dyDescent="0.25">
      <c r="M182" s="30"/>
    </row>
    <row r="183" spans="13:13" s="60" customFormat="1" ht="15.75" hidden="1" x14ac:dyDescent="0.25">
      <c r="M183" s="30"/>
    </row>
    <row r="184" spans="13:13" s="60" customFormat="1" ht="15.75" hidden="1" x14ac:dyDescent="0.25">
      <c r="M184" s="30"/>
    </row>
    <row r="185" spans="13:13" s="60" customFormat="1" ht="15.75" hidden="1" x14ac:dyDescent="0.25">
      <c r="M185" s="30"/>
    </row>
    <row r="186" spans="13:13" s="60" customFormat="1" ht="15.75" hidden="1" x14ac:dyDescent="0.25">
      <c r="M186" s="30"/>
    </row>
    <row r="187" spans="13:13" s="60" customFormat="1" ht="15.75" hidden="1" x14ac:dyDescent="0.25">
      <c r="M187" s="30"/>
    </row>
    <row r="188" spans="13:13" s="60" customFormat="1" ht="15.75" hidden="1" x14ac:dyDescent="0.25">
      <c r="M188" s="30"/>
    </row>
    <row r="189" spans="13:13" s="60" customFormat="1" ht="15.75" hidden="1" x14ac:dyDescent="0.25">
      <c r="M189" s="30"/>
    </row>
    <row r="190" spans="13:13" s="60" customFormat="1" ht="15.75" hidden="1" x14ac:dyDescent="0.25">
      <c r="M190" s="30"/>
    </row>
    <row r="191" spans="13:13" s="60" customFormat="1" ht="15.75" hidden="1" x14ac:dyDescent="0.25">
      <c r="M191" s="30"/>
    </row>
    <row r="192" spans="13:13" s="60" customFormat="1" ht="15.75" hidden="1" x14ac:dyDescent="0.25">
      <c r="M192" s="30"/>
    </row>
    <row r="193" spans="13:13" s="60" customFormat="1" ht="15.75" hidden="1" x14ac:dyDescent="0.25">
      <c r="M193" s="30"/>
    </row>
    <row r="194" spans="13:13" s="60" customFormat="1" ht="15.75" hidden="1" x14ac:dyDescent="0.25">
      <c r="M194" s="30"/>
    </row>
    <row r="195" spans="13:13" s="60" customFormat="1" ht="15.75" hidden="1" x14ac:dyDescent="0.25">
      <c r="M195" s="30"/>
    </row>
    <row r="196" spans="13:13" s="60" customFormat="1" ht="15.75" hidden="1" x14ac:dyDescent="0.25">
      <c r="M196" s="30"/>
    </row>
    <row r="197" spans="13:13" s="60" customFormat="1" ht="15.75" hidden="1" x14ac:dyDescent="0.25">
      <c r="M197" s="30"/>
    </row>
    <row r="198" spans="13:13" s="60" customFormat="1" ht="15.75" hidden="1" x14ac:dyDescent="0.25">
      <c r="M198" s="30"/>
    </row>
    <row r="199" spans="13:13" s="60" customFormat="1" ht="15.75" hidden="1" x14ac:dyDescent="0.25">
      <c r="M199" s="30"/>
    </row>
    <row r="200" spans="13:13" s="60" customFormat="1" ht="15.75" hidden="1" x14ac:dyDescent="0.25">
      <c r="M200" s="30"/>
    </row>
    <row r="201" spans="13:13" s="60" customFormat="1" ht="15.75" hidden="1" x14ac:dyDescent="0.25">
      <c r="M201" s="30"/>
    </row>
    <row r="202" spans="13:13" s="60" customFormat="1" ht="15.75" hidden="1" x14ac:dyDescent="0.25">
      <c r="M202" s="30"/>
    </row>
    <row r="203" spans="13:13" s="60" customFormat="1" ht="15.75" hidden="1" x14ac:dyDescent="0.25">
      <c r="M203" s="30"/>
    </row>
    <row r="204" spans="13:13" s="60" customFormat="1" ht="15.75" hidden="1" x14ac:dyDescent="0.25">
      <c r="M204" s="30"/>
    </row>
    <row r="205" spans="13:13" s="60" customFormat="1" ht="15.75" hidden="1" x14ac:dyDescent="0.25">
      <c r="M205" s="30"/>
    </row>
    <row r="206" spans="13:13" s="60" customFormat="1" ht="15.75" hidden="1" x14ac:dyDescent="0.25">
      <c r="M206" s="30"/>
    </row>
    <row r="207" spans="13:13" s="60" customFormat="1" ht="15.75" hidden="1" x14ac:dyDescent="0.25">
      <c r="M207" s="30"/>
    </row>
    <row r="208" spans="13:13" s="60" customFormat="1" ht="15.75" hidden="1" x14ac:dyDescent="0.25">
      <c r="M208" s="30"/>
    </row>
    <row r="209" spans="13:13" s="60" customFormat="1" ht="15.75" hidden="1" x14ac:dyDescent="0.25">
      <c r="M209" s="30"/>
    </row>
    <row r="210" spans="13:13" s="60" customFormat="1" ht="15.75" hidden="1" x14ac:dyDescent="0.25">
      <c r="M210" s="30"/>
    </row>
    <row r="211" spans="13:13" s="60" customFormat="1" ht="15.75" hidden="1" x14ac:dyDescent="0.25">
      <c r="M211" s="30"/>
    </row>
    <row r="212" spans="13:13" s="60" customFormat="1" ht="15.75" hidden="1" x14ac:dyDescent="0.25">
      <c r="M212" s="30"/>
    </row>
    <row r="213" spans="13:13" s="60" customFormat="1" ht="15.75" hidden="1" x14ac:dyDescent="0.25">
      <c r="M213" s="30"/>
    </row>
    <row r="214" spans="13:13" s="60" customFormat="1" ht="15.75" hidden="1" x14ac:dyDescent="0.25">
      <c r="M214" s="30"/>
    </row>
    <row r="215" spans="13:13" s="60" customFormat="1" ht="15.75" hidden="1" x14ac:dyDescent="0.25">
      <c r="M215" s="30"/>
    </row>
    <row r="216" spans="13:13" s="60" customFormat="1" ht="15.75" hidden="1" x14ac:dyDescent="0.25">
      <c r="M216" s="30"/>
    </row>
    <row r="217" spans="13:13" s="60" customFormat="1" ht="15.75" hidden="1" x14ac:dyDescent="0.25">
      <c r="M217" s="30"/>
    </row>
    <row r="218" spans="13:13" s="60" customFormat="1" ht="15.75" hidden="1" x14ac:dyDescent="0.25">
      <c r="M218" s="30"/>
    </row>
    <row r="219" spans="13:13" s="60" customFormat="1" ht="15.75" hidden="1" x14ac:dyDescent="0.25">
      <c r="M219" s="30"/>
    </row>
    <row r="220" spans="13:13" s="60" customFormat="1" ht="15.75" hidden="1" x14ac:dyDescent="0.25">
      <c r="M220" s="30"/>
    </row>
    <row r="221" spans="13:13" s="60" customFormat="1" ht="15.75" hidden="1" x14ac:dyDescent="0.25">
      <c r="M221" s="30"/>
    </row>
    <row r="222" spans="13:13" s="60" customFormat="1" ht="15.75" hidden="1" x14ac:dyDescent="0.25">
      <c r="M222" s="30"/>
    </row>
    <row r="223" spans="13:13" s="60" customFormat="1" ht="15.75" hidden="1" x14ac:dyDescent="0.25">
      <c r="M223" s="30"/>
    </row>
    <row r="224" spans="13:13" s="60" customFormat="1" ht="15.75" hidden="1" x14ac:dyDescent="0.25">
      <c r="M224" s="30"/>
    </row>
    <row r="225" spans="13:13" s="60" customFormat="1" ht="15.75" hidden="1" x14ac:dyDescent="0.25">
      <c r="M225" s="30"/>
    </row>
    <row r="226" spans="13:13" s="60" customFormat="1" ht="15.75" hidden="1" x14ac:dyDescent="0.25">
      <c r="M226" s="30"/>
    </row>
    <row r="227" spans="13:13" s="60" customFormat="1" ht="15.75" hidden="1" x14ac:dyDescent="0.25">
      <c r="M227" s="30"/>
    </row>
    <row r="228" spans="13:13" s="60" customFormat="1" ht="15.75" hidden="1" x14ac:dyDescent="0.25">
      <c r="M228" s="30"/>
    </row>
    <row r="229" spans="13:13" s="60" customFormat="1" ht="15.75" hidden="1" x14ac:dyDescent="0.25">
      <c r="M229" s="30"/>
    </row>
    <row r="230" spans="13:13" s="60" customFormat="1" ht="15.75" hidden="1" x14ac:dyDescent="0.25">
      <c r="M230" s="30"/>
    </row>
    <row r="231" spans="13:13" s="60" customFormat="1" ht="15.75" hidden="1" x14ac:dyDescent="0.25">
      <c r="M231" s="30"/>
    </row>
    <row r="232" spans="13:13" s="60" customFormat="1" ht="15.75" hidden="1" x14ac:dyDescent="0.25">
      <c r="M232" s="30"/>
    </row>
    <row r="233" spans="13:13" s="60" customFormat="1" ht="15.75" hidden="1" x14ac:dyDescent="0.25">
      <c r="M233" s="30"/>
    </row>
    <row r="234" spans="13:13" s="60" customFormat="1" ht="15.75" hidden="1" x14ac:dyDescent="0.25">
      <c r="M234" s="30"/>
    </row>
    <row r="235" spans="13:13" s="60" customFormat="1" ht="15.75" hidden="1" x14ac:dyDescent="0.25">
      <c r="M235" s="30"/>
    </row>
    <row r="236" spans="13:13" s="60" customFormat="1" ht="15.75" hidden="1" x14ac:dyDescent="0.25">
      <c r="M236" s="30"/>
    </row>
    <row r="237" spans="13:13" s="60" customFormat="1" ht="15.75" hidden="1" x14ac:dyDescent="0.25">
      <c r="M237" s="30"/>
    </row>
    <row r="238" spans="13:13" s="60" customFormat="1" ht="15.75" hidden="1" x14ac:dyDescent="0.25">
      <c r="M238" s="30"/>
    </row>
    <row r="239" spans="13:13" s="60" customFormat="1" ht="15.75" hidden="1" x14ac:dyDescent="0.25">
      <c r="M239" s="30"/>
    </row>
    <row r="240" spans="13:13" s="60" customFormat="1" ht="15.75" hidden="1" x14ac:dyDescent="0.25">
      <c r="M240" s="30"/>
    </row>
    <row r="241" spans="13:13" s="60" customFormat="1" ht="15.75" hidden="1" x14ac:dyDescent="0.25">
      <c r="M241" s="30"/>
    </row>
    <row r="242" spans="13:13" s="60" customFormat="1" ht="15.75" hidden="1" x14ac:dyDescent="0.25">
      <c r="M242" s="30"/>
    </row>
    <row r="243" spans="13:13" s="60" customFormat="1" ht="15.75" hidden="1" x14ac:dyDescent="0.25">
      <c r="M243" s="30"/>
    </row>
    <row r="244" spans="13:13" s="60" customFormat="1" ht="15.75" hidden="1" x14ac:dyDescent="0.25">
      <c r="M244" s="30"/>
    </row>
    <row r="245" spans="13:13" s="60" customFormat="1" ht="15.75" hidden="1" x14ac:dyDescent="0.25">
      <c r="M245" s="30"/>
    </row>
    <row r="246" spans="13:13" s="60" customFormat="1" ht="15.75" hidden="1" x14ac:dyDescent="0.25">
      <c r="M246" s="30"/>
    </row>
    <row r="247" spans="13:13" s="60" customFormat="1" ht="15.75" hidden="1" x14ac:dyDescent="0.25">
      <c r="M247" s="30"/>
    </row>
    <row r="248" spans="13:13" s="60" customFormat="1" ht="15.75" hidden="1" x14ac:dyDescent="0.25">
      <c r="M248" s="30"/>
    </row>
    <row r="249" spans="13:13" s="60" customFormat="1" ht="15.75" hidden="1" x14ac:dyDescent="0.25">
      <c r="M249" s="30"/>
    </row>
    <row r="250" spans="13:13" s="60" customFormat="1" ht="15.75" hidden="1" x14ac:dyDescent="0.25">
      <c r="M250" s="30"/>
    </row>
    <row r="251" spans="13:13" s="60" customFormat="1" ht="15.75" hidden="1" x14ac:dyDescent="0.25">
      <c r="M251" s="30"/>
    </row>
    <row r="252" spans="13:13" s="60" customFormat="1" ht="15.75" hidden="1" x14ac:dyDescent="0.25">
      <c r="M252" s="30"/>
    </row>
    <row r="253" spans="13:13" s="60" customFormat="1" ht="15.75" hidden="1" x14ac:dyDescent="0.25">
      <c r="M253" s="30"/>
    </row>
    <row r="254" spans="13:13" s="60" customFormat="1" ht="15.75" hidden="1" x14ac:dyDescent="0.25">
      <c r="M254" s="30"/>
    </row>
    <row r="255" spans="13:13" s="60" customFormat="1" ht="15.75" hidden="1" x14ac:dyDescent="0.25">
      <c r="M255" s="30"/>
    </row>
    <row r="256" spans="13:13" s="60" customFormat="1" ht="15.75" hidden="1" x14ac:dyDescent="0.25">
      <c r="M256" s="30"/>
    </row>
    <row r="257" spans="13:13" s="60" customFormat="1" ht="15.75" hidden="1" x14ac:dyDescent="0.25">
      <c r="M257" s="30"/>
    </row>
    <row r="258" spans="13:13" s="60" customFormat="1" ht="15.75" hidden="1" x14ac:dyDescent="0.25">
      <c r="M258" s="30"/>
    </row>
    <row r="259" spans="13:13" s="60" customFormat="1" ht="15.75" hidden="1" x14ac:dyDescent="0.25">
      <c r="M259" s="30"/>
    </row>
    <row r="260" spans="13:13" s="60" customFormat="1" ht="15.75" hidden="1" x14ac:dyDescent="0.25">
      <c r="M260" s="30"/>
    </row>
    <row r="261" spans="13:13" s="60" customFormat="1" ht="15.75" hidden="1" x14ac:dyDescent="0.25">
      <c r="M261" s="30"/>
    </row>
    <row r="262" spans="13:13" s="60" customFormat="1" ht="15.75" hidden="1" x14ac:dyDescent="0.25">
      <c r="M262" s="30"/>
    </row>
    <row r="263" spans="13:13" s="60" customFormat="1" ht="15.75" hidden="1" x14ac:dyDescent="0.25">
      <c r="M263" s="30"/>
    </row>
    <row r="264" spans="13:13" s="60" customFormat="1" ht="15.75" hidden="1" x14ac:dyDescent="0.25">
      <c r="M264" s="30"/>
    </row>
    <row r="265" spans="13:13" s="60" customFormat="1" ht="15.75" hidden="1" x14ac:dyDescent="0.25">
      <c r="M265" s="30"/>
    </row>
    <row r="266" spans="13:13" s="60" customFormat="1" ht="15.75" hidden="1" x14ac:dyDescent="0.25">
      <c r="M266" s="30"/>
    </row>
    <row r="267" spans="13:13" s="60" customFormat="1" ht="15.75" hidden="1" x14ac:dyDescent="0.25">
      <c r="M267" s="30"/>
    </row>
    <row r="268" spans="13:13" s="60" customFormat="1" ht="15.75" hidden="1" x14ac:dyDescent="0.25">
      <c r="M268" s="30"/>
    </row>
    <row r="269" spans="13:13" s="60" customFormat="1" ht="15.75" hidden="1" x14ac:dyDescent="0.25">
      <c r="M269" s="30"/>
    </row>
    <row r="270" spans="13:13" s="60" customFormat="1" ht="15.75" hidden="1" x14ac:dyDescent="0.25">
      <c r="M270" s="30"/>
    </row>
    <row r="271" spans="13:13" s="60" customFormat="1" ht="15.75" hidden="1" x14ac:dyDescent="0.25">
      <c r="M271" s="30"/>
    </row>
    <row r="272" spans="13:13" s="60" customFormat="1" ht="15.75" hidden="1" x14ac:dyDescent="0.25">
      <c r="M272" s="30"/>
    </row>
    <row r="273" spans="13:13" s="60" customFormat="1" ht="15.75" hidden="1" x14ac:dyDescent="0.25">
      <c r="M273" s="30"/>
    </row>
    <row r="274" spans="13:13" s="60" customFormat="1" ht="15.75" hidden="1" x14ac:dyDescent="0.25">
      <c r="M274" s="30"/>
    </row>
    <row r="275" spans="13:13" s="60" customFormat="1" ht="15.75" hidden="1" x14ac:dyDescent="0.25">
      <c r="M275" s="30"/>
    </row>
    <row r="276" spans="13:13" s="60" customFormat="1" ht="15.75" hidden="1" x14ac:dyDescent="0.25">
      <c r="M276" s="30"/>
    </row>
    <row r="277" spans="13:13" s="60" customFormat="1" ht="15.75" hidden="1" x14ac:dyDescent="0.25">
      <c r="M277" s="30"/>
    </row>
    <row r="278" spans="13:13" s="60" customFormat="1" ht="15.75" hidden="1" x14ac:dyDescent="0.25">
      <c r="M278" s="30"/>
    </row>
    <row r="279" spans="13:13" s="60" customFormat="1" ht="15.75" hidden="1" x14ac:dyDescent="0.25">
      <c r="M279" s="30"/>
    </row>
    <row r="280" spans="13:13" s="60" customFormat="1" ht="15.75" hidden="1" x14ac:dyDescent="0.25">
      <c r="M280" s="30"/>
    </row>
    <row r="281" spans="13:13" s="60" customFormat="1" ht="15.75" hidden="1" x14ac:dyDescent="0.25">
      <c r="M281" s="30"/>
    </row>
    <row r="282" spans="13:13" s="60" customFormat="1" ht="15.75" hidden="1" x14ac:dyDescent="0.25">
      <c r="M282" s="30"/>
    </row>
    <row r="283" spans="13:13" s="60" customFormat="1" ht="15.75" hidden="1" x14ac:dyDescent="0.25">
      <c r="M283" s="30"/>
    </row>
    <row r="284" spans="13:13" s="60" customFormat="1" ht="15.75" hidden="1" x14ac:dyDescent="0.25">
      <c r="M284" s="30"/>
    </row>
    <row r="285" spans="13:13" s="60" customFormat="1" ht="15.75" hidden="1" x14ac:dyDescent="0.25">
      <c r="M285" s="30"/>
    </row>
    <row r="286" spans="13:13" s="60" customFormat="1" ht="15.75" hidden="1" x14ac:dyDescent="0.25">
      <c r="M286" s="30"/>
    </row>
    <row r="287" spans="13:13" s="60" customFormat="1" ht="15.75" hidden="1" x14ac:dyDescent="0.25">
      <c r="M287" s="30"/>
    </row>
    <row r="288" spans="13:13" s="60" customFormat="1" ht="15.75" hidden="1" x14ac:dyDescent="0.25">
      <c r="M288" s="30"/>
    </row>
    <row r="289" spans="13:13" s="60" customFormat="1" ht="15.75" hidden="1" x14ac:dyDescent="0.25">
      <c r="M289" s="30"/>
    </row>
    <row r="290" spans="13:13" s="60" customFormat="1" ht="15.75" hidden="1" x14ac:dyDescent="0.25">
      <c r="M290" s="30"/>
    </row>
    <row r="291" spans="13:13" s="60" customFormat="1" ht="15.75" hidden="1" x14ac:dyDescent="0.25">
      <c r="M291" s="30"/>
    </row>
    <row r="292" spans="13:13" s="60" customFormat="1" ht="15.75" hidden="1" x14ac:dyDescent="0.25">
      <c r="M292" s="30"/>
    </row>
    <row r="293" spans="13:13" s="60" customFormat="1" ht="15.75" hidden="1" x14ac:dyDescent="0.25">
      <c r="M293" s="30"/>
    </row>
    <row r="294" spans="13:13" s="60" customFormat="1" ht="15.75" hidden="1" x14ac:dyDescent="0.25">
      <c r="M294" s="30"/>
    </row>
    <row r="295" spans="13:13" s="60" customFormat="1" ht="15.75" hidden="1" x14ac:dyDescent="0.25">
      <c r="M295" s="30"/>
    </row>
    <row r="296" spans="13:13" s="60" customFormat="1" ht="15.75" hidden="1" x14ac:dyDescent="0.25">
      <c r="M296" s="30"/>
    </row>
    <row r="297" spans="13:13" s="60" customFormat="1" ht="15.75" hidden="1" x14ac:dyDescent="0.25">
      <c r="M297" s="30"/>
    </row>
    <row r="298" spans="13:13" s="60" customFormat="1" ht="15.75" hidden="1" x14ac:dyDescent="0.25">
      <c r="M298" s="30"/>
    </row>
    <row r="299" spans="13:13" s="60" customFormat="1" ht="15.75" hidden="1" x14ac:dyDescent="0.25">
      <c r="M299" s="30"/>
    </row>
    <row r="300" spans="13:13" s="60" customFormat="1" ht="15.75" hidden="1" x14ac:dyDescent="0.25">
      <c r="M300" s="30"/>
    </row>
    <row r="301" spans="13:13" s="60" customFormat="1" ht="15.75" hidden="1" x14ac:dyDescent="0.25">
      <c r="M301" s="30"/>
    </row>
    <row r="302" spans="13:13" s="60" customFormat="1" ht="15.75" hidden="1" x14ac:dyDescent="0.25">
      <c r="M302" s="30"/>
    </row>
    <row r="303" spans="13:13" s="60" customFormat="1" ht="15.75" hidden="1" x14ac:dyDescent="0.25">
      <c r="M303" s="30"/>
    </row>
    <row r="304" spans="13:13" s="60" customFormat="1" ht="15.75" hidden="1" x14ac:dyDescent="0.25">
      <c r="M304" s="30"/>
    </row>
    <row r="305" spans="13:13" s="60" customFormat="1" ht="15.75" hidden="1" x14ac:dyDescent="0.25">
      <c r="M305" s="30"/>
    </row>
    <row r="306" spans="13:13" s="60" customFormat="1" ht="15.75" hidden="1" x14ac:dyDescent="0.25">
      <c r="M306" s="30"/>
    </row>
    <row r="307" spans="13:13" s="60" customFormat="1" ht="15.75" hidden="1" x14ac:dyDescent="0.25">
      <c r="M307" s="30"/>
    </row>
    <row r="308" spans="13:13" s="60" customFormat="1" ht="15.75" hidden="1" x14ac:dyDescent="0.25">
      <c r="M308" s="30"/>
    </row>
    <row r="309" spans="13:13" s="60" customFormat="1" ht="15.75" hidden="1" x14ac:dyDescent="0.25">
      <c r="M309" s="30"/>
    </row>
    <row r="310" spans="13:13" s="60" customFormat="1" ht="15.75" hidden="1" x14ac:dyDescent="0.25">
      <c r="M310" s="30"/>
    </row>
    <row r="311" spans="13:13" s="60" customFormat="1" ht="15.75" hidden="1" x14ac:dyDescent="0.25">
      <c r="M311" s="30"/>
    </row>
    <row r="312" spans="13:13" s="60" customFormat="1" ht="15.75" hidden="1" x14ac:dyDescent="0.25">
      <c r="M312" s="30"/>
    </row>
    <row r="313" spans="13:13" s="60" customFormat="1" ht="15.75" hidden="1" x14ac:dyDescent="0.25">
      <c r="M313" s="30"/>
    </row>
    <row r="314" spans="13:13" s="60" customFormat="1" ht="15.75" hidden="1" x14ac:dyDescent="0.25">
      <c r="M314" s="30"/>
    </row>
    <row r="315" spans="13:13" s="60" customFormat="1" ht="15.75" hidden="1" x14ac:dyDescent="0.25">
      <c r="M315" s="30"/>
    </row>
    <row r="316" spans="13:13" s="60" customFormat="1" ht="15.75" hidden="1" x14ac:dyDescent="0.25">
      <c r="M316" s="30"/>
    </row>
    <row r="317" spans="13:13" s="60" customFormat="1" ht="15.75" hidden="1" x14ac:dyDescent="0.25">
      <c r="M317" s="30"/>
    </row>
    <row r="318" spans="13:13" s="60" customFormat="1" ht="15.75" hidden="1" x14ac:dyDescent="0.25">
      <c r="M318" s="30"/>
    </row>
    <row r="319" spans="13:13" s="60" customFormat="1" ht="15.75" hidden="1" x14ac:dyDescent="0.25">
      <c r="M319" s="30"/>
    </row>
    <row r="320" spans="13:13" s="60" customFormat="1" ht="15.75" hidden="1" x14ac:dyDescent="0.25">
      <c r="M320" s="30"/>
    </row>
    <row r="321" spans="13:13" s="60" customFormat="1" ht="15.75" hidden="1" x14ac:dyDescent="0.25">
      <c r="M321" s="30"/>
    </row>
    <row r="322" spans="13:13" s="60" customFormat="1" ht="15.75" hidden="1" x14ac:dyDescent="0.25">
      <c r="M322" s="30"/>
    </row>
    <row r="323" spans="13:13" s="60" customFormat="1" ht="15.75" hidden="1" x14ac:dyDescent="0.25">
      <c r="M323" s="30"/>
    </row>
    <row r="324" spans="13:13" s="60" customFormat="1" ht="15.75" hidden="1" x14ac:dyDescent="0.25">
      <c r="M324" s="30"/>
    </row>
    <row r="325" spans="13:13" s="60" customFormat="1" ht="15.75" hidden="1" x14ac:dyDescent="0.25">
      <c r="M325" s="30"/>
    </row>
    <row r="326" spans="13:13" s="60" customFormat="1" ht="15.75" hidden="1" x14ac:dyDescent="0.25">
      <c r="M326" s="30"/>
    </row>
    <row r="327" spans="13:13" s="60" customFormat="1" ht="15.75" hidden="1" x14ac:dyDescent="0.25">
      <c r="M327" s="30"/>
    </row>
    <row r="328" spans="13:13" s="60" customFormat="1" ht="15.75" hidden="1" x14ac:dyDescent="0.25">
      <c r="M328" s="30"/>
    </row>
    <row r="329" spans="13:13" s="60" customFormat="1" ht="15.75" hidden="1" x14ac:dyDescent="0.25">
      <c r="M329" s="30"/>
    </row>
    <row r="330" spans="13:13" s="60" customFormat="1" ht="15.75" hidden="1" x14ac:dyDescent="0.25">
      <c r="M330" s="30"/>
    </row>
    <row r="331" spans="13:13" s="60" customFormat="1" ht="15.75" hidden="1" x14ac:dyDescent="0.25">
      <c r="M331" s="30"/>
    </row>
    <row r="332" spans="13:13" s="60" customFormat="1" ht="15.75" hidden="1" x14ac:dyDescent="0.25">
      <c r="M332" s="30"/>
    </row>
    <row r="333" spans="13:13" s="60" customFormat="1" ht="15.75" hidden="1" x14ac:dyDescent="0.25">
      <c r="M333" s="30"/>
    </row>
    <row r="334" spans="13:13" s="60" customFormat="1" ht="15.75" hidden="1" x14ac:dyDescent="0.25">
      <c r="M334" s="30"/>
    </row>
    <row r="335" spans="13:13" s="60" customFormat="1" ht="15.75" hidden="1" x14ac:dyDescent="0.25">
      <c r="M335" s="30"/>
    </row>
    <row r="336" spans="13:13" s="60" customFormat="1" ht="15.75" hidden="1" x14ac:dyDescent="0.25">
      <c r="M336" s="30"/>
    </row>
    <row r="337" spans="13:13" s="60" customFormat="1" ht="15.75" hidden="1" x14ac:dyDescent="0.25">
      <c r="M337" s="30"/>
    </row>
    <row r="338" spans="13:13" s="60" customFormat="1" ht="15.75" hidden="1" x14ac:dyDescent="0.25">
      <c r="M338" s="30"/>
    </row>
    <row r="339" spans="13:13" s="60" customFormat="1" ht="15.75" hidden="1" x14ac:dyDescent="0.25">
      <c r="M339" s="30"/>
    </row>
    <row r="340" spans="13:13" s="60" customFormat="1" ht="15.75" hidden="1" x14ac:dyDescent="0.25">
      <c r="M340" s="30"/>
    </row>
    <row r="341" spans="13:13" s="60" customFormat="1" ht="15.75" hidden="1" x14ac:dyDescent="0.25">
      <c r="M341" s="30"/>
    </row>
    <row r="342" spans="13:13" s="60" customFormat="1" ht="15.75" hidden="1" x14ac:dyDescent="0.25">
      <c r="M342" s="30"/>
    </row>
    <row r="343" spans="13:13" s="60" customFormat="1" ht="15.75" hidden="1" x14ac:dyDescent="0.25">
      <c r="M343" s="30"/>
    </row>
    <row r="344" spans="13:13" s="60" customFormat="1" ht="15.75" hidden="1" x14ac:dyDescent="0.25">
      <c r="M344" s="30"/>
    </row>
    <row r="345" spans="13:13" s="60" customFormat="1" ht="15.75" hidden="1" x14ac:dyDescent="0.25">
      <c r="M345" s="30"/>
    </row>
    <row r="346" spans="13:13" s="60" customFormat="1" ht="15.75" hidden="1" x14ac:dyDescent="0.25">
      <c r="M346" s="30"/>
    </row>
    <row r="347" spans="13:13" s="60" customFormat="1" ht="15.75" hidden="1" x14ac:dyDescent="0.25">
      <c r="M347" s="30"/>
    </row>
    <row r="348" spans="13:13" s="60" customFormat="1" ht="15.75" hidden="1" x14ac:dyDescent="0.25">
      <c r="M348" s="30"/>
    </row>
    <row r="349" spans="13:13" s="60" customFormat="1" ht="15.75" hidden="1" x14ac:dyDescent="0.25">
      <c r="M349" s="30"/>
    </row>
    <row r="350" spans="13:13" s="60" customFormat="1" ht="15.75" hidden="1" x14ac:dyDescent="0.25">
      <c r="M350" s="30"/>
    </row>
    <row r="351" spans="13:13" s="60" customFormat="1" ht="15.75" hidden="1" x14ac:dyDescent="0.25">
      <c r="M351" s="30"/>
    </row>
    <row r="352" spans="13:13" s="60" customFormat="1" ht="15.75" hidden="1" x14ac:dyDescent="0.25">
      <c r="M352" s="30"/>
    </row>
    <row r="353" spans="13:13" s="60" customFormat="1" ht="15.75" hidden="1" x14ac:dyDescent="0.25">
      <c r="M353" s="30"/>
    </row>
    <row r="354" spans="13:13" s="60" customFormat="1" ht="15.75" hidden="1" x14ac:dyDescent="0.25">
      <c r="M354" s="30"/>
    </row>
    <row r="355" spans="13:13" s="60" customFormat="1" ht="15.75" hidden="1" x14ac:dyDescent="0.25">
      <c r="M355" s="30"/>
    </row>
    <row r="356" spans="13:13" s="60" customFormat="1" ht="15.75" hidden="1" x14ac:dyDescent="0.25">
      <c r="M356" s="30"/>
    </row>
    <row r="357" spans="13:13" s="60" customFormat="1" ht="15.75" hidden="1" x14ac:dyDescent="0.25">
      <c r="M357" s="30"/>
    </row>
    <row r="358" spans="13:13" s="60" customFormat="1" ht="15.75" hidden="1" x14ac:dyDescent="0.25">
      <c r="M358" s="30"/>
    </row>
    <row r="359" spans="13:13" s="60" customFormat="1" ht="15.75" hidden="1" x14ac:dyDescent="0.25">
      <c r="M359" s="30"/>
    </row>
    <row r="360" spans="13:13" s="60" customFormat="1" ht="15.75" hidden="1" x14ac:dyDescent="0.25">
      <c r="M360" s="30"/>
    </row>
    <row r="361" spans="13:13" s="60" customFormat="1" ht="15.75" hidden="1" x14ac:dyDescent="0.25">
      <c r="M361" s="30"/>
    </row>
    <row r="362" spans="13:13" s="60" customFormat="1" ht="15.75" hidden="1" x14ac:dyDescent="0.25">
      <c r="M362" s="30"/>
    </row>
    <row r="363" spans="13:13" s="60" customFormat="1" ht="15.75" hidden="1" x14ac:dyDescent="0.25">
      <c r="M363" s="30"/>
    </row>
    <row r="364" spans="13:13" s="60" customFormat="1" ht="15.75" hidden="1" x14ac:dyDescent="0.25">
      <c r="M364" s="30"/>
    </row>
    <row r="365" spans="13:13" s="60" customFormat="1" ht="15.75" hidden="1" x14ac:dyDescent="0.25">
      <c r="M365" s="30"/>
    </row>
    <row r="366" spans="13:13" s="60" customFormat="1" ht="15.75" hidden="1" x14ac:dyDescent="0.25">
      <c r="M366" s="30"/>
    </row>
    <row r="367" spans="13:13" s="60" customFormat="1" ht="15.75" hidden="1" x14ac:dyDescent="0.25">
      <c r="M367" s="30"/>
    </row>
    <row r="368" spans="13:13" s="60" customFormat="1" ht="15.75" hidden="1" x14ac:dyDescent="0.25">
      <c r="M368" s="30"/>
    </row>
    <row r="369" spans="13:13" s="60" customFormat="1" ht="15.75" hidden="1" x14ac:dyDescent="0.25">
      <c r="M369" s="30"/>
    </row>
    <row r="370" spans="13:13" s="60" customFormat="1" ht="15.75" hidden="1" x14ac:dyDescent="0.25">
      <c r="M370" s="30"/>
    </row>
    <row r="371" spans="13:13" s="60" customFormat="1" ht="15.75" hidden="1" x14ac:dyDescent="0.25">
      <c r="M371" s="30"/>
    </row>
    <row r="372" spans="13:13" s="60" customFormat="1" ht="15.75" hidden="1" x14ac:dyDescent="0.25">
      <c r="M372" s="30"/>
    </row>
    <row r="373" spans="13:13" s="60" customFormat="1" ht="15.75" hidden="1" x14ac:dyDescent="0.25">
      <c r="M373" s="30"/>
    </row>
    <row r="374" spans="13:13" s="60" customFormat="1" ht="15.75" hidden="1" x14ac:dyDescent="0.25">
      <c r="M374" s="30"/>
    </row>
    <row r="375" spans="13:13" s="60" customFormat="1" ht="15.75" hidden="1" x14ac:dyDescent="0.25">
      <c r="M375" s="30"/>
    </row>
    <row r="376" spans="13:13" s="60" customFormat="1" ht="15.75" hidden="1" x14ac:dyDescent="0.25">
      <c r="M376" s="30"/>
    </row>
    <row r="377" spans="13:13" s="60" customFormat="1" ht="15.75" hidden="1" x14ac:dyDescent="0.25">
      <c r="M377" s="30"/>
    </row>
    <row r="378" spans="13:13" s="60" customFormat="1" ht="15.75" hidden="1" x14ac:dyDescent="0.25">
      <c r="M378" s="30"/>
    </row>
    <row r="379" spans="13:13" s="60" customFormat="1" ht="15.75" hidden="1" x14ac:dyDescent="0.25">
      <c r="M379" s="30"/>
    </row>
    <row r="380" spans="13:13" s="60" customFormat="1" ht="15.75" hidden="1" x14ac:dyDescent="0.25">
      <c r="M380" s="30"/>
    </row>
    <row r="381" spans="13:13" s="60" customFormat="1" ht="15.75" hidden="1" x14ac:dyDescent="0.25">
      <c r="M381" s="30"/>
    </row>
    <row r="382" spans="13:13" s="60" customFormat="1" ht="15.75" hidden="1" x14ac:dyDescent="0.25">
      <c r="M382" s="30"/>
    </row>
    <row r="383" spans="13:13" s="60" customFormat="1" ht="15.75" hidden="1" x14ac:dyDescent="0.25">
      <c r="M383" s="30"/>
    </row>
    <row r="384" spans="13:13" s="60" customFormat="1" ht="15.75" hidden="1" x14ac:dyDescent="0.25">
      <c r="M384" s="30"/>
    </row>
    <row r="385" spans="13:13" s="60" customFormat="1" ht="15.75" hidden="1" x14ac:dyDescent="0.25">
      <c r="M385" s="30"/>
    </row>
    <row r="386" spans="13:13" s="60" customFormat="1" ht="15.75" hidden="1" x14ac:dyDescent="0.25">
      <c r="M386" s="30"/>
    </row>
    <row r="387" spans="13:13" s="60" customFormat="1" ht="15.75" hidden="1" x14ac:dyDescent="0.25">
      <c r="M387" s="30"/>
    </row>
    <row r="388" spans="13:13" s="60" customFormat="1" ht="15.75" hidden="1" x14ac:dyDescent="0.25">
      <c r="M388" s="30"/>
    </row>
    <row r="389" spans="13:13" s="60" customFormat="1" ht="15.75" hidden="1" x14ac:dyDescent="0.25">
      <c r="M389" s="30"/>
    </row>
    <row r="390" spans="13:13" s="60" customFormat="1" ht="15.75" hidden="1" x14ac:dyDescent="0.25">
      <c r="M390" s="30"/>
    </row>
    <row r="391" spans="13:13" s="60" customFormat="1" ht="15.75" hidden="1" x14ac:dyDescent="0.25">
      <c r="M391" s="30"/>
    </row>
    <row r="392" spans="13:13" s="60" customFormat="1" ht="15.75" hidden="1" x14ac:dyDescent="0.25">
      <c r="M392" s="30"/>
    </row>
    <row r="393" spans="13:13" s="60" customFormat="1" ht="15.75" hidden="1" x14ac:dyDescent="0.25">
      <c r="M393" s="30"/>
    </row>
    <row r="394" spans="13:13" s="60" customFormat="1" ht="15.75" hidden="1" x14ac:dyDescent="0.25">
      <c r="M394" s="30"/>
    </row>
    <row r="395" spans="13:13" s="60" customFormat="1" ht="15.75" hidden="1" x14ac:dyDescent="0.25">
      <c r="M395" s="30"/>
    </row>
    <row r="396" spans="13:13" s="60" customFormat="1" ht="15.75" hidden="1" x14ac:dyDescent="0.25">
      <c r="M396" s="30"/>
    </row>
    <row r="397" spans="13:13" s="60" customFormat="1" ht="15.75" hidden="1" x14ac:dyDescent="0.25">
      <c r="M397" s="30"/>
    </row>
    <row r="398" spans="13:13" s="60" customFormat="1" ht="15.75" hidden="1" x14ac:dyDescent="0.25">
      <c r="M398" s="30"/>
    </row>
    <row r="399" spans="13:13" s="60" customFormat="1" ht="15.75" hidden="1" x14ac:dyDescent="0.25">
      <c r="M399" s="30"/>
    </row>
    <row r="400" spans="13:13" s="60" customFormat="1" ht="15.75" hidden="1" x14ac:dyDescent="0.25">
      <c r="M400" s="30"/>
    </row>
    <row r="401" spans="13:13" s="60" customFormat="1" ht="15.75" hidden="1" x14ac:dyDescent="0.25">
      <c r="M401" s="30"/>
    </row>
    <row r="402" spans="13:13" s="60" customFormat="1" ht="15.75" hidden="1" x14ac:dyDescent="0.25">
      <c r="M402" s="30"/>
    </row>
    <row r="403" spans="13:13" s="60" customFormat="1" ht="15.75" hidden="1" x14ac:dyDescent="0.25">
      <c r="M403" s="30"/>
    </row>
    <row r="404" spans="13:13" s="60" customFormat="1" ht="15.75" hidden="1" x14ac:dyDescent="0.25">
      <c r="M404" s="30"/>
    </row>
    <row r="405" spans="13:13" s="60" customFormat="1" ht="15.75" hidden="1" x14ac:dyDescent="0.25">
      <c r="M405" s="30"/>
    </row>
    <row r="406" spans="13:13" s="60" customFormat="1" ht="15.75" hidden="1" x14ac:dyDescent="0.25">
      <c r="M406" s="30"/>
    </row>
    <row r="407" spans="13:13" s="60" customFormat="1" ht="15.75" hidden="1" x14ac:dyDescent="0.25">
      <c r="M407" s="30"/>
    </row>
    <row r="408" spans="13:13" s="60" customFormat="1" ht="15.75" hidden="1" x14ac:dyDescent="0.25">
      <c r="M408" s="30"/>
    </row>
    <row r="409" spans="13:13" s="60" customFormat="1" ht="15.75" hidden="1" x14ac:dyDescent="0.25">
      <c r="M409" s="30"/>
    </row>
    <row r="410" spans="13:13" s="60" customFormat="1" ht="15.75" hidden="1" x14ac:dyDescent="0.25">
      <c r="M410" s="30"/>
    </row>
    <row r="411" spans="13:13" s="60" customFormat="1" ht="15.75" hidden="1" x14ac:dyDescent="0.25">
      <c r="M411" s="30"/>
    </row>
    <row r="412" spans="13:13" s="60" customFormat="1" ht="15.75" hidden="1" x14ac:dyDescent="0.25">
      <c r="M412" s="30"/>
    </row>
    <row r="413" spans="13:13" s="60" customFormat="1" ht="15.75" hidden="1" x14ac:dyDescent="0.25">
      <c r="M413" s="30"/>
    </row>
    <row r="414" spans="13:13" s="60" customFormat="1" ht="15.75" hidden="1" x14ac:dyDescent="0.25">
      <c r="M414" s="30"/>
    </row>
    <row r="415" spans="13:13" s="60" customFormat="1" ht="15.75" hidden="1" x14ac:dyDescent="0.25">
      <c r="M415" s="30"/>
    </row>
    <row r="416" spans="13:13" s="60" customFormat="1" ht="15.75" hidden="1" x14ac:dyDescent="0.25">
      <c r="M416" s="30"/>
    </row>
    <row r="417" spans="13:13" s="60" customFormat="1" ht="15.75" hidden="1" x14ac:dyDescent="0.25">
      <c r="M417" s="30"/>
    </row>
    <row r="418" spans="13:13" s="60" customFormat="1" ht="15.75" hidden="1" x14ac:dyDescent="0.25">
      <c r="M418" s="30"/>
    </row>
    <row r="419" spans="13:13" s="60" customFormat="1" ht="15.75" hidden="1" x14ac:dyDescent="0.25">
      <c r="M419" s="30"/>
    </row>
    <row r="420" spans="13:13" s="60" customFormat="1" ht="15.75" hidden="1" x14ac:dyDescent="0.25">
      <c r="M420" s="30"/>
    </row>
    <row r="421" spans="13:13" s="60" customFormat="1" ht="15.75" hidden="1" x14ac:dyDescent="0.25">
      <c r="M421" s="30"/>
    </row>
    <row r="422" spans="13:13" s="60" customFormat="1" ht="15.75" hidden="1" x14ac:dyDescent="0.25">
      <c r="M422" s="30"/>
    </row>
    <row r="423" spans="13:13" s="60" customFormat="1" ht="15.75" hidden="1" x14ac:dyDescent="0.25">
      <c r="M423" s="30"/>
    </row>
    <row r="424" spans="13:13" s="60" customFormat="1" ht="15.75" hidden="1" x14ac:dyDescent="0.25">
      <c r="M424" s="30"/>
    </row>
    <row r="425" spans="13:13" s="60" customFormat="1" ht="15.75" hidden="1" x14ac:dyDescent="0.25">
      <c r="M425" s="30"/>
    </row>
    <row r="426" spans="13:13" s="60" customFormat="1" ht="15.75" hidden="1" x14ac:dyDescent="0.25">
      <c r="M426" s="30"/>
    </row>
    <row r="427" spans="13:13" s="60" customFormat="1" ht="15.75" hidden="1" x14ac:dyDescent="0.25">
      <c r="M427" s="30"/>
    </row>
    <row r="428" spans="13:13" s="60" customFormat="1" ht="15.75" hidden="1" x14ac:dyDescent="0.25">
      <c r="M428" s="30"/>
    </row>
    <row r="429" spans="13:13" s="60" customFormat="1" ht="15.75" hidden="1" x14ac:dyDescent="0.25">
      <c r="M429" s="30"/>
    </row>
    <row r="430" spans="13:13" s="60" customFormat="1" ht="15.75" hidden="1" x14ac:dyDescent="0.25">
      <c r="M430" s="30"/>
    </row>
    <row r="431" spans="13:13" s="60" customFormat="1" ht="15.75" hidden="1" x14ac:dyDescent="0.25">
      <c r="M431" s="30"/>
    </row>
    <row r="432" spans="13:13" s="60" customFormat="1" ht="15.75" hidden="1" x14ac:dyDescent="0.25">
      <c r="M432" s="30"/>
    </row>
    <row r="433" spans="13:13" s="60" customFormat="1" ht="15.75" hidden="1" x14ac:dyDescent="0.25">
      <c r="M433" s="30"/>
    </row>
    <row r="434" spans="13:13" s="60" customFormat="1" ht="15.75" hidden="1" x14ac:dyDescent="0.25">
      <c r="M434" s="30"/>
    </row>
    <row r="435" spans="13:13" s="60" customFormat="1" ht="15.75" hidden="1" x14ac:dyDescent="0.25">
      <c r="M435" s="30"/>
    </row>
    <row r="436" spans="13:13" s="60" customFormat="1" ht="15.75" hidden="1" x14ac:dyDescent="0.25">
      <c r="M436" s="30"/>
    </row>
    <row r="437" spans="13:13" s="60" customFormat="1" ht="15.75" hidden="1" x14ac:dyDescent="0.25">
      <c r="M437" s="30"/>
    </row>
    <row r="438" spans="13:13" s="60" customFormat="1" ht="15.75" hidden="1" x14ac:dyDescent="0.25">
      <c r="M438" s="30"/>
    </row>
    <row r="439" spans="13:13" s="60" customFormat="1" ht="15.75" hidden="1" x14ac:dyDescent="0.25">
      <c r="M439" s="30"/>
    </row>
    <row r="440" spans="13:13" s="60" customFormat="1" ht="15.75" hidden="1" x14ac:dyDescent="0.25">
      <c r="M440" s="30"/>
    </row>
    <row r="441" spans="13:13" s="60" customFormat="1" ht="15.75" hidden="1" x14ac:dyDescent="0.25">
      <c r="M441" s="30"/>
    </row>
    <row r="442" spans="13:13" s="60" customFormat="1" ht="15.75" hidden="1" x14ac:dyDescent="0.25">
      <c r="M442" s="30"/>
    </row>
    <row r="443" spans="13:13" s="60" customFormat="1" ht="15.75" hidden="1" x14ac:dyDescent="0.25">
      <c r="M443" s="30"/>
    </row>
    <row r="444" spans="13:13" s="60" customFormat="1" ht="15.75" hidden="1" x14ac:dyDescent="0.25">
      <c r="M444" s="30"/>
    </row>
    <row r="445" spans="13:13" s="60" customFormat="1" ht="15.75" hidden="1" x14ac:dyDescent="0.25">
      <c r="M445" s="30"/>
    </row>
    <row r="446" spans="13:13" s="60" customFormat="1" ht="15.75" hidden="1" x14ac:dyDescent="0.25">
      <c r="M446" s="30"/>
    </row>
    <row r="447" spans="13:13" s="60" customFormat="1" ht="15.75" hidden="1" x14ac:dyDescent="0.25">
      <c r="M447" s="30"/>
    </row>
    <row r="448" spans="13:13" s="60" customFormat="1" ht="15.75" hidden="1" x14ac:dyDescent="0.25">
      <c r="M448" s="30"/>
    </row>
    <row r="449" spans="13:13" s="60" customFormat="1" ht="15.75" hidden="1" x14ac:dyDescent="0.25">
      <c r="M449" s="30"/>
    </row>
    <row r="450" spans="13:13" s="60" customFormat="1" ht="15.75" hidden="1" x14ac:dyDescent="0.25">
      <c r="M450" s="30"/>
    </row>
    <row r="451" spans="13:13" s="60" customFormat="1" ht="15.75" hidden="1" x14ac:dyDescent="0.25">
      <c r="M451" s="30"/>
    </row>
    <row r="452" spans="13:13" s="60" customFormat="1" ht="15.75" hidden="1" x14ac:dyDescent="0.25">
      <c r="M452" s="30"/>
    </row>
    <row r="453" spans="13:13" s="60" customFormat="1" ht="15.75" hidden="1" x14ac:dyDescent="0.25">
      <c r="M453" s="30"/>
    </row>
    <row r="454" spans="13:13" s="60" customFormat="1" ht="15.75" hidden="1" x14ac:dyDescent="0.25">
      <c r="M454" s="30"/>
    </row>
    <row r="455" spans="13:13" s="60" customFormat="1" ht="15.75" hidden="1" x14ac:dyDescent="0.25">
      <c r="M455" s="30"/>
    </row>
    <row r="456" spans="13:13" s="60" customFormat="1" ht="15.75" hidden="1" x14ac:dyDescent="0.25">
      <c r="M456" s="30"/>
    </row>
    <row r="457" spans="13:13" s="60" customFormat="1" ht="15.75" hidden="1" x14ac:dyDescent="0.25">
      <c r="M457" s="30"/>
    </row>
    <row r="458" spans="13:13" s="60" customFormat="1" ht="15.75" hidden="1" x14ac:dyDescent="0.25">
      <c r="M458" s="30"/>
    </row>
    <row r="459" spans="13:13" s="60" customFormat="1" ht="15.75" hidden="1" x14ac:dyDescent="0.25">
      <c r="M459" s="30"/>
    </row>
    <row r="460" spans="13:13" s="60" customFormat="1" ht="15.75" hidden="1" x14ac:dyDescent="0.25">
      <c r="M460" s="30"/>
    </row>
    <row r="461" spans="13:13" s="60" customFormat="1" ht="15.75" hidden="1" x14ac:dyDescent="0.25">
      <c r="M461" s="30"/>
    </row>
    <row r="462" spans="13:13" s="60" customFormat="1" ht="15.75" hidden="1" x14ac:dyDescent="0.25">
      <c r="M462" s="30"/>
    </row>
    <row r="463" spans="13:13" s="60" customFormat="1" ht="15.75" hidden="1" x14ac:dyDescent="0.25">
      <c r="M463" s="30"/>
    </row>
    <row r="464" spans="13:13" s="60" customFormat="1" ht="15.75" hidden="1" x14ac:dyDescent="0.25">
      <c r="M464" s="30"/>
    </row>
    <row r="465" spans="13:13" s="60" customFormat="1" ht="15.75" hidden="1" x14ac:dyDescent="0.25">
      <c r="M465" s="30"/>
    </row>
    <row r="466" spans="13:13" s="60" customFormat="1" ht="15.75" hidden="1" x14ac:dyDescent="0.25">
      <c r="M466" s="30"/>
    </row>
    <row r="467" spans="13:13" s="60" customFormat="1" ht="15.75" hidden="1" x14ac:dyDescent="0.25">
      <c r="M467" s="30"/>
    </row>
    <row r="468" spans="13:13" s="60" customFormat="1" ht="15.75" hidden="1" x14ac:dyDescent="0.25">
      <c r="M468" s="30"/>
    </row>
    <row r="469" spans="13:13" s="60" customFormat="1" ht="15.75" hidden="1" x14ac:dyDescent="0.25">
      <c r="M469" s="30"/>
    </row>
    <row r="470" spans="13:13" s="60" customFormat="1" ht="15.75" hidden="1" x14ac:dyDescent="0.25">
      <c r="M470" s="30"/>
    </row>
    <row r="471" spans="13:13" s="60" customFormat="1" ht="15.75" hidden="1" x14ac:dyDescent="0.25">
      <c r="M471" s="30"/>
    </row>
    <row r="472" spans="13:13" s="60" customFormat="1" ht="15.75" hidden="1" x14ac:dyDescent="0.25">
      <c r="M472" s="30"/>
    </row>
    <row r="473" spans="13:13" s="60" customFormat="1" ht="15.75" hidden="1" x14ac:dyDescent="0.25">
      <c r="M473" s="30"/>
    </row>
    <row r="474" spans="13:13" s="60" customFormat="1" ht="15.75" hidden="1" x14ac:dyDescent="0.25">
      <c r="M474" s="30"/>
    </row>
    <row r="475" spans="13:13" s="60" customFormat="1" ht="15.75" hidden="1" x14ac:dyDescent="0.25">
      <c r="M475" s="30"/>
    </row>
    <row r="476" spans="13:13" s="60" customFormat="1" ht="15.75" hidden="1" x14ac:dyDescent="0.25">
      <c r="M476" s="30"/>
    </row>
    <row r="477" spans="13:13" s="60" customFormat="1" ht="15.75" hidden="1" x14ac:dyDescent="0.25">
      <c r="M477" s="30"/>
    </row>
    <row r="478" spans="13:13" s="60" customFormat="1" ht="15.75" hidden="1" x14ac:dyDescent="0.25">
      <c r="M478" s="30"/>
    </row>
    <row r="479" spans="13:13" s="60" customFormat="1" ht="15.75" hidden="1" x14ac:dyDescent="0.25">
      <c r="M479" s="30"/>
    </row>
    <row r="480" spans="13:13" s="60" customFormat="1" ht="15.75" hidden="1" x14ac:dyDescent="0.25">
      <c r="M480" s="30"/>
    </row>
    <row r="481" spans="13:13" s="60" customFormat="1" ht="15.75" hidden="1" x14ac:dyDescent="0.25">
      <c r="M481" s="30"/>
    </row>
    <row r="482" spans="13:13" s="60" customFormat="1" ht="15.75" hidden="1" x14ac:dyDescent="0.25">
      <c r="M482" s="30"/>
    </row>
    <row r="483" spans="13:13" s="60" customFormat="1" ht="15.75" hidden="1" x14ac:dyDescent="0.25">
      <c r="M483" s="30"/>
    </row>
    <row r="484" spans="13:13" s="60" customFormat="1" ht="15.75" hidden="1" x14ac:dyDescent="0.25">
      <c r="M484" s="30"/>
    </row>
    <row r="485" spans="13:13" s="60" customFormat="1" ht="15.75" hidden="1" x14ac:dyDescent="0.25">
      <c r="M485" s="30"/>
    </row>
    <row r="486" spans="13:13" s="60" customFormat="1" ht="15.75" hidden="1" x14ac:dyDescent="0.25">
      <c r="M486" s="30"/>
    </row>
    <row r="487" spans="13:13" s="60" customFormat="1" ht="15.75" hidden="1" x14ac:dyDescent="0.25">
      <c r="M487" s="30"/>
    </row>
    <row r="488" spans="13:13" s="60" customFormat="1" ht="15.75" hidden="1" x14ac:dyDescent="0.25">
      <c r="M488" s="30"/>
    </row>
    <row r="489" spans="13:13" s="60" customFormat="1" ht="15.75" hidden="1" x14ac:dyDescent="0.25">
      <c r="M489" s="30"/>
    </row>
    <row r="490" spans="13:13" s="60" customFormat="1" ht="15.75" hidden="1" x14ac:dyDescent="0.25">
      <c r="M490" s="30"/>
    </row>
    <row r="491" spans="13:13" s="60" customFormat="1" ht="15.75" hidden="1" x14ac:dyDescent="0.25">
      <c r="M491" s="30"/>
    </row>
    <row r="492" spans="13:13" s="60" customFormat="1" ht="15.75" hidden="1" x14ac:dyDescent="0.25">
      <c r="M492" s="30"/>
    </row>
    <row r="493" spans="13:13" s="60" customFormat="1" ht="15.75" hidden="1" x14ac:dyDescent="0.25">
      <c r="M493" s="30"/>
    </row>
    <row r="494" spans="13:13" s="60" customFormat="1" ht="15.75" hidden="1" x14ac:dyDescent="0.25">
      <c r="M494" s="30"/>
    </row>
    <row r="495" spans="13:13" s="60" customFormat="1" ht="15.75" hidden="1" x14ac:dyDescent="0.25">
      <c r="M495" s="30"/>
    </row>
    <row r="496" spans="13:13" s="60" customFormat="1" ht="15.75" hidden="1" x14ac:dyDescent="0.25">
      <c r="M496" s="30"/>
    </row>
    <row r="497" spans="13:13" s="60" customFormat="1" ht="15.75" hidden="1" x14ac:dyDescent="0.25">
      <c r="M497" s="30"/>
    </row>
    <row r="498" spans="13:13" s="60" customFormat="1" ht="15.75" hidden="1" x14ac:dyDescent="0.25">
      <c r="M498" s="30"/>
    </row>
    <row r="499" spans="13:13" s="60" customFormat="1" ht="15.75" hidden="1" x14ac:dyDescent="0.25">
      <c r="M499" s="30"/>
    </row>
    <row r="500" spans="13:13" s="60" customFormat="1" ht="15.75" hidden="1" x14ac:dyDescent="0.25">
      <c r="M500" s="30"/>
    </row>
    <row r="501" spans="13:13" s="60" customFormat="1" ht="15.75" hidden="1" x14ac:dyDescent="0.25">
      <c r="M501" s="30"/>
    </row>
    <row r="502" spans="13:13" s="60" customFormat="1" ht="15.75" hidden="1" x14ac:dyDescent="0.25">
      <c r="M502" s="30"/>
    </row>
    <row r="503" spans="13:13" s="60" customFormat="1" ht="15.75" hidden="1" x14ac:dyDescent="0.25">
      <c r="M503" s="30"/>
    </row>
    <row r="504" spans="13:13" s="60" customFormat="1" ht="15.75" hidden="1" x14ac:dyDescent="0.25">
      <c r="M504" s="30"/>
    </row>
    <row r="505" spans="13:13" s="60" customFormat="1" ht="15.75" hidden="1" x14ac:dyDescent="0.25">
      <c r="M505" s="30"/>
    </row>
    <row r="506" spans="13:13" s="60" customFormat="1" ht="15.75" hidden="1" x14ac:dyDescent="0.25">
      <c r="M506" s="30"/>
    </row>
    <row r="507" spans="13:13" s="60" customFormat="1" ht="15.75" hidden="1" x14ac:dyDescent="0.25">
      <c r="M507" s="30"/>
    </row>
    <row r="508" spans="13:13" s="60" customFormat="1" ht="15.75" hidden="1" x14ac:dyDescent="0.25">
      <c r="M508" s="30"/>
    </row>
    <row r="509" spans="13:13" s="60" customFormat="1" ht="15.75" hidden="1" x14ac:dyDescent="0.25">
      <c r="M509" s="30"/>
    </row>
    <row r="510" spans="13:13" s="60" customFormat="1" ht="15.75" hidden="1" x14ac:dyDescent="0.25">
      <c r="M510" s="30"/>
    </row>
    <row r="511" spans="13:13" s="60" customFormat="1" ht="15.75" hidden="1" x14ac:dyDescent="0.25">
      <c r="M511" s="30"/>
    </row>
    <row r="512" spans="13:13" s="60" customFormat="1" ht="15.75" hidden="1" x14ac:dyDescent="0.25">
      <c r="M512" s="30"/>
    </row>
    <row r="513" spans="13:13" s="60" customFormat="1" ht="15.75" hidden="1" x14ac:dyDescent="0.25">
      <c r="M513" s="30"/>
    </row>
    <row r="514" spans="13:13" s="60" customFormat="1" ht="15.75" hidden="1" x14ac:dyDescent="0.25">
      <c r="M514" s="30"/>
    </row>
    <row r="515" spans="13:13" s="60" customFormat="1" ht="15.75" hidden="1" x14ac:dyDescent="0.25">
      <c r="M515" s="30"/>
    </row>
    <row r="516" spans="13:13" s="60" customFormat="1" ht="15.75" hidden="1" x14ac:dyDescent="0.25">
      <c r="M516" s="30"/>
    </row>
    <row r="517" spans="13:13" s="60" customFormat="1" ht="15.75" hidden="1" x14ac:dyDescent="0.25">
      <c r="M517" s="30"/>
    </row>
    <row r="518" spans="13:13" s="60" customFormat="1" ht="15.75" hidden="1" x14ac:dyDescent="0.25">
      <c r="M518" s="30"/>
    </row>
    <row r="519" spans="13:13" s="60" customFormat="1" ht="15.75" hidden="1" x14ac:dyDescent="0.25">
      <c r="M519" s="30"/>
    </row>
    <row r="520" spans="13:13" s="60" customFormat="1" ht="15.75" hidden="1" x14ac:dyDescent="0.25">
      <c r="M520" s="30"/>
    </row>
    <row r="521" spans="13:13" s="60" customFormat="1" ht="15.75" hidden="1" x14ac:dyDescent="0.25">
      <c r="M521" s="30"/>
    </row>
    <row r="522" spans="13:13" s="60" customFormat="1" ht="15.75" hidden="1" x14ac:dyDescent="0.25">
      <c r="M522" s="30"/>
    </row>
    <row r="523" spans="13:13" s="60" customFormat="1" ht="15.75" hidden="1" x14ac:dyDescent="0.25">
      <c r="M523" s="30"/>
    </row>
    <row r="524" spans="13:13" s="60" customFormat="1" ht="15.75" hidden="1" x14ac:dyDescent="0.25">
      <c r="M524" s="30"/>
    </row>
    <row r="525" spans="13:13" s="60" customFormat="1" ht="15.75" hidden="1" x14ac:dyDescent="0.25">
      <c r="M525" s="30"/>
    </row>
    <row r="526" spans="13:13" s="60" customFormat="1" ht="15.75" hidden="1" x14ac:dyDescent="0.25">
      <c r="M526" s="30"/>
    </row>
    <row r="527" spans="13:13" s="60" customFormat="1" ht="15.75" hidden="1" x14ac:dyDescent="0.25">
      <c r="M527" s="30"/>
    </row>
    <row r="528" spans="13:13" s="60" customFormat="1" ht="15.75" hidden="1" x14ac:dyDescent="0.25">
      <c r="M528" s="30"/>
    </row>
    <row r="529" spans="13:13" s="60" customFormat="1" ht="15.75" hidden="1" x14ac:dyDescent="0.25">
      <c r="M529" s="30"/>
    </row>
    <row r="530" spans="13:13" s="60" customFormat="1" ht="15.75" hidden="1" x14ac:dyDescent="0.25">
      <c r="M530" s="30"/>
    </row>
    <row r="531" spans="13:13" s="60" customFormat="1" ht="15.75" hidden="1" x14ac:dyDescent="0.25">
      <c r="M531" s="30"/>
    </row>
    <row r="532" spans="13:13" s="60" customFormat="1" ht="15.75" hidden="1" x14ac:dyDescent="0.25">
      <c r="M532" s="30"/>
    </row>
    <row r="533" spans="13:13" s="60" customFormat="1" ht="15.75" hidden="1" x14ac:dyDescent="0.25">
      <c r="M533" s="30"/>
    </row>
    <row r="534" spans="13:13" s="60" customFormat="1" ht="15.75" hidden="1" x14ac:dyDescent="0.25">
      <c r="M534" s="30"/>
    </row>
    <row r="535" spans="13:13" s="60" customFormat="1" ht="15.75" hidden="1" x14ac:dyDescent="0.25">
      <c r="M535" s="30"/>
    </row>
    <row r="536" spans="13:13" s="60" customFormat="1" ht="15.75" hidden="1" x14ac:dyDescent="0.25">
      <c r="M536" s="30"/>
    </row>
    <row r="537" spans="13:13" s="60" customFormat="1" ht="15.75" hidden="1" x14ac:dyDescent="0.25">
      <c r="M537" s="30"/>
    </row>
    <row r="538" spans="13:13" s="60" customFormat="1" ht="15.75" hidden="1" x14ac:dyDescent="0.25">
      <c r="M538" s="30"/>
    </row>
    <row r="539" spans="13:13" s="60" customFormat="1" ht="15.75" hidden="1" x14ac:dyDescent="0.25">
      <c r="M539" s="30"/>
    </row>
    <row r="540" spans="13:13" s="60" customFormat="1" ht="15.75" hidden="1" x14ac:dyDescent="0.25">
      <c r="M540" s="30"/>
    </row>
    <row r="541" spans="13:13" s="60" customFormat="1" ht="15.75" hidden="1" x14ac:dyDescent="0.25">
      <c r="M541" s="30"/>
    </row>
    <row r="542" spans="13:13" s="60" customFormat="1" ht="15.75" hidden="1" x14ac:dyDescent="0.25">
      <c r="M542" s="30"/>
    </row>
    <row r="543" spans="13:13" s="60" customFormat="1" ht="15.75" hidden="1" x14ac:dyDescent="0.25">
      <c r="M543" s="30"/>
    </row>
    <row r="544" spans="13:13" s="60" customFormat="1" ht="15.75" hidden="1" x14ac:dyDescent="0.25">
      <c r="M544" s="30"/>
    </row>
    <row r="545" spans="13:13" s="60" customFormat="1" ht="15.75" hidden="1" x14ac:dyDescent="0.25">
      <c r="M545" s="30"/>
    </row>
    <row r="546" spans="13:13" s="60" customFormat="1" ht="15.75" hidden="1" x14ac:dyDescent="0.25">
      <c r="M546" s="30"/>
    </row>
    <row r="547" spans="13:13" s="60" customFormat="1" ht="15.75" hidden="1" x14ac:dyDescent="0.25">
      <c r="M547" s="30"/>
    </row>
    <row r="548" spans="13:13" s="60" customFormat="1" ht="15.75" hidden="1" x14ac:dyDescent="0.25">
      <c r="M548" s="30"/>
    </row>
    <row r="549" spans="13:13" s="60" customFormat="1" ht="15.75" hidden="1" x14ac:dyDescent="0.25">
      <c r="M549" s="30"/>
    </row>
    <row r="550" spans="13:13" s="60" customFormat="1" ht="15.75" hidden="1" x14ac:dyDescent="0.25">
      <c r="M550" s="30"/>
    </row>
    <row r="551" spans="13:13" s="60" customFormat="1" ht="15.75" hidden="1" x14ac:dyDescent="0.25">
      <c r="M551" s="30"/>
    </row>
    <row r="552" spans="13:13" s="60" customFormat="1" ht="15.75" hidden="1" x14ac:dyDescent="0.25">
      <c r="M552" s="30"/>
    </row>
    <row r="553" spans="13:13" s="60" customFormat="1" ht="15.75" hidden="1" x14ac:dyDescent="0.25">
      <c r="M553" s="30"/>
    </row>
    <row r="554" spans="13:13" s="60" customFormat="1" ht="15.75" hidden="1" x14ac:dyDescent="0.25">
      <c r="M554" s="30"/>
    </row>
    <row r="555" spans="13:13" s="60" customFormat="1" ht="15.75" hidden="1" x14ac:dyDescent="0.25">
      <c r="M555" s="30"/>
    </row>
    <row r="556" spans="13:13" s="60" customFormat="1" ht="15.75" hidden="1" x14ac:dyDescent="0.25">
      <c r="M556" s="30"/>
    </row>
    <row r="557" spans="13:13" s="60" customFormat="1" ht="15.75" hidden="1" x14ac:dyDescent="0.25">
      <c r="M557" s="30"/>
    </row>
    <row r="558" spans="13:13" s="60" customFormat="1" ht="15.75" hidden="1" x14ac:dyDescent="0.25">
      <c r="M558" s="30"/>
    </row>
    <row r="559" spans="13:13" s="60" customFormat="1" ht="15.75" hidden="1" x14ac:dyDescent="0.25">
      <c r="M559" s="30"/>
    </row>
    <row r="560" spans="13:13" s="60" customFormat="1" ht="15.75" hidden="1" x14ac:dyDescent="0.25">
      <c r="M560" s="30"/>
    </row>
    <row r="561" spans="13:13" s="60" customFormat="1" ht="15.75" hidden="1" x14ac:dyDescent="0.25">
      <c r="M561" s="30"/>
    </row>
    <row r="562" spans="13:13" s="60" customFormat="1" ht="15.75" hidden="1" x14ac:dyDescent="0.25">
      <c r="M562" s="30"/>
    </row>
    <row r="563" spans="13:13" s="60" customFormat="1" ht="15.75" hidden="1" x14ac:dyDescent="0.25">
      <c r="M563" s="30"/>
    </row>
    <row r="564" spans="13:13" s="60" customFormat="1" ht="15.75" hidden="1" x14ac:dyDescent="0.25">
      <c r="M564" s="30"/>
    </row>
    <row r="565" spans="13:13" s="60" customFormat="1" ht="15.75" hidden="1" x14ac:dyDescent="0.25">
      <c r="M565" s="30"/>
    </row>
    <row r="566" spans="13:13" s="60" customFormat="1" ht="15.75" hidden="1" x14ac:dyDescent="0.25">
      <c r="M566" s="30"/>
    </row>
    <row r="567" spans="13:13" s="60" customFormat="1" ht="15.75" hidden="1" x14ac:dyDescent="0.25">
      <c r="M567" s="30"/>
    </row>
    <row r="568" spans="13:13" s="60" customFormat="1" ht="15.75" hidden="1" x14ac:dyDescent="0.25">
      <c r="M568" s="30"/>
    </row>
    <row r="569" spans="13:13" s="60" customFormat="1" ht="15.75" hidden="1" x14ac:dyDescent="0.25">
      <c r="M569" s="30"/>
    </row>
    <row r="570" spans="13:13" s="60" customFormat="1" ht="15.75" hidden="1" x14ac:dyDescent="0.25">
      <c r="M570" s="30"/>
    </row>
    <row r="571" spans="13:13" s="60" customFormat="1" ht="15.75" hidden="1" x14ac:dyDescent="0.25">
      <c r="M571" s="30"/>
    </row>
    <row r="572" spans="13:13" s="60" customFormat="1" ht="15.75" hidden="1" x14ac:dyDescent="0.25">
      <c r="M572" s="30"/>
    </row>
    <row r="573" spans="13:13" s="60" customFormat="1" ht="15.75" hidden="1" x14ac:dyDescent="0.25">
      <c r="M573" s="30"/>
    </row>
    <row r="574" spans="13:13" s="60" customFormat="1" ht="15.75" hidden="1" x14ac:dyDescent="0.25">
      <c r="M574" s="30"/>
    </row>
    <row r="575" spans="13:13" s="60" customFormat="1" ht="15.75" hidden="1" x14ac:dyDescent="0.25">
      <c r="M575" s="30"/>
    </row>
    <row r="576" spans="13:13" s="60" customFormat="1" ht="15.75" hidden="1" x14ac:dyDescent="0.25">
      <c r="M576" s="30"/>
    </row>
    <row r="577" spans="13:13" s="60" customFormat="1" ht="15.75" hidden="1" x14ac:dyDescent="0.25">
      <c r="M577" s="30"/>
    </row>
    <row r="578" spans="13:13" s="60" customFormat="1" ht="15.75" hidden="1" x14ac:dyDescent="0.25">
      <c r="M578" s="30"/>
    </row>
    <row r="579" spans="13:13" s="60" customFormat="1" ht="15.75" hidden="1" x14ac:dyDescent="0.25">
      <c r="M579" s="30"/>
    </row>
    <row r="580" spans="13:13" s="60" customFormat="1" ht="15.75" hidden="1" x14ac:dyDescent="0.25">
      <c r="M580" s="30"/>
    </row>
    <row r="581" spans="13:13" s="60" customFormat="1" ht="15.75" hidden="1" x14ac:dyDescent="0.25">
      <c r="M581" s="30"/>
    </row>
    <row r="582" spans="13:13" s="60" customFormat="1" ht="15.75" hidden="1" x14ac:dyDescent="0.25">
      <c r="M582" s="30"/>
    </row>
    <row r="583" spans="13:13" s="60" customFormat="1" ht="15.75" hidden="1" x14ac:dyDescent="0.25">
      <c r="M583" s="30"/>
    </row>
    <row r="584" spans="13:13" s="60" customFormat="1" ht="15.75" hidden="1" x14ac:dyDescent="0.25">
      <c r="M584" s="30"/>
    </row>
    <row r="585" spans="13:13" s="60" customFormat="1" ht="15.75" hidden="1" x14ac:dyDescent="0.25">
      <c r="M585" s="30"/>
    </row>
    <row r="586" spans="13:13" s="60" customFormat="1" ht="15.75" hidden="1" x14ac:dyDescent="0.25">
      <c r="M586" s="30"/>
    </row>
    <row r="587" spans="13:13" s="60" customFormat="1" ht="15.75" hidden="1" x14ac:dyDescent="0.25">
      <c r="M587" s="30"/>
    </row>
    <row r="588" spans="13:13" s="60" customFormat="1" ht="15.75" hidden="1" x14ac:dyDescent="0.25">
      <c r="M588" s="30"/>
    </row>
    <row r="589" spans="13:13" s="60" customFormat="1" ht="15.75" hidden="1" x14ac:dyDescent="0.25">
      <c r="M589" s="30"/>
    </row>
    <row r="590" spans="13:13" s="60" customFormat="1" ht="15.75" hidden="1" x14ac:dyDescent="0.25">
      <c r="M590" s="30"/>
    </row>
    <row r="591" spans="13:13" s="60" customFormat="1" ht="15.75" hidden="1" x14ac:dyDescent="0.25">
      <c r="M591" s="30"/>
    </row>
    <row r="592" spans="13:13" s="60" customFormat="1" ht="15.75" hidden="1" x14ac:dyDescent="0.25">
      <c r="M592" s="30"/>
    </row>
    <row r="593" spans="13:13" s="60" customFormat="1" ht="15.75" hidden="1" x14ac:dyDescent="0.25">
      <c r="M593" s="30"/>
    </row>
    <row r="594" spans="13:13" s="60" customFormat="1" ht="15.75" hidden="1" x14ac:dyDescent="0.25">
      <c r="M594" s="30"/>
    </row>
    <row r="595" spans="13:13" s="60" customFormat="1" ht="15.75" hidden="1" x14ac:dyDescent="0.25">
      <c r="M595" s="30"/>
    </row>
    <row r="596" spans="13:13" s="60" customFormat="1" ht="15.75" hidden="1" x14ac:dyDescent="0.25">
      <c r="M596" s="30"/>
    </row>
    <row r="597" spans="13:13" s="60" customFormat="1" ht="15.75" hidden="1" x14ac:dyDescent="0.25">
      <c r="M597" s="30"/>
    </row>
    <row r="598" spans="13:13" s="60" customFormat="1" ht="15.75" hidden="1" x14ac:dyDescent="0.25">
      <c r="M598" s="30"/>
    </row>
    <row r="599" spans="13:13" s="60" customFormat="1" ht="15.75" hidden="1" x14ac:dyDescent="0.25">
      <c r="M599" s="30"/>
    </row>
    <row r="600" spans="13:13" s="60" customFormat="1" ht="15.75" hidden="1" x14ac:dyDescent="0.25">
      <c r="M600" s="30"/>
    </row>
    <row r="601" spans="13:13" s="60" customFormat="1" ht="15.75" hidden="1" x14ac:dyDescent="0.25">
      <c r="M601" s="30"/>
    </row>
    <row r="602" spans="13:13" s="60" customFormat="1" ht="15.75" hidden="1" x14ac:dyDescent="0.25">
      <c r="M602" s="30"/>
    </row>
    <row r="603" spans="13:13" s="60" customFormat="1" ht="15.75" hidden="1" x14ac:dyDescent="0.25">
      <c r="M603" s="30"/>
    </row>
    <row r="604" spans="13:13" s="60" customFormat="1" ht="15.75" hidden="1" x14ac:dyDescent="0.25">
      <c r="M604" s="30"/>
    </row>
    <row r="605" spans="13:13" s="60" customFormat="1" ht="15.75" hidden="1" x14ac:dyDescent="0.25">
      <c r="M605" s="30"/>
    </row>
    <row r="606" spans="13:13" s="60" customFormat="1" ht="15.75" hidden="1" x14ac:dyDescent="0.25">
      <c r="M606" s="30"/>
    </row>
    <row r="607" spans="13:13" s="60" customFormat="1" ht="15.75" hidden="1" x14ac:dyDescent="0.25">
      <c r="M607" s="30"/>
    </row>
    <row r="608" spans="13:13" s="60" customFormat="1" ht="15.75" hidden="1" x14ac:dyDescent="0.25">
      <c r="M608" s="30"/>
    </row>
    <row r="609" spans="13:13" s="60" customFormat="1" ht="15.75" hidden="1" x14ac:dyDescent="0.25">
      <c r="M609" s="30"/>
    </row>
    <row r="610" spans="13:13" s="60" customFormat="1" ht="15.75" hidden="1" x14ac:dyDescent="0.25">
      <c r="M610" s="30"/>
    </row>
    <row r="611" spans="13:13" s="60" customFormat="1" ht="15.75" hidden="1" x14ac:dyDescent="0.25">
      <c r="M611" s="30"/>
    </row>
    <row r="612" spans="13:13" s="60" customFormat="1" ht="15.75" hidden="1" x14ac:dyDescent="0.25">
      <c r="M612" s="30"/>
    </row>
    <row r="613" spans="13:13" s="60" customFormat="1" ht="15.75" hidden="1" x14ac:dyDescent="0.25">
      <c r="M613" s="30"/>
    </row>
    <row r="614" spans="13:13" s="60" customFormat="1" ht="15.75" hidden="1" x14ac:dyDescent="0.25">
      <c r="M614" s="30"/>
    </row>
    <row r="615" spans="13:13" s="60" customFormat="1" ht="15.75" hidden="1" x14ac:dyDescent="0.25">
      <c r="M615" s="30"/>
    </row>
    <row r="616" spans="13:13" s="60" customFormat="1" ht="15.75" hidden="1" x14ac:dyDescent="0.25">
      <c r="M616" s="30"/>
    </row>
    <row r="617" spans="13:13" s="60" customFormat="1" ht="15.75" hidden="1" x14ac:dyDescent="0.25">
      <c r="M617" s="30"/>
    </row>
    <row r="618" spans="13:13" s="60" customFormat="1" ht="15.75" hidden="1" x14ac:dyDescent="0.25">
      <c r="M618" s="30"/>
    </row>
    <row r="619" spans="13:13" s="60" customFormat="1" ht="15.75" hidden="1" x14ac:dyDescent="0.25">
      <c r="M619" s="30"/>
    </row>
    <row r="620" spans="13:13" s="60" customFormat="1" ht="15.75" hidden="1" x14ac:dyDescent="0.25">
      <c r="M620" s="30"/>
    </row>
    <row r="621" spans="13:13" s="60" customFormat="1" ht="15.75" hidden="1" x14ac:dyDescent="0.25">
      <c r="M621" s="30"/>
    </row>
    <row r="622" spans="13:13" s="60" customFormat="1" ht="15.75" hidden="1" x14ac:dyDescent="0.25">
      <c r="M622" s="30"/>
    </row>
    <row r="623" spans="13:13" s="60" customFormat="1" ht="15.75" hidden="1" x14ac:dyDescent="0.25">
      <c r="M623" s="30"/>
    </row>
    <row r="624" spans="13:13" s="60" customFormat="1" ht="15.75" hidden="1" x14ac:dyDescent="0.25">
      <c r="M624" s="30"/>
    </row>
    <row r="625" spans="13:13" s="60" customFormat="1" ht="15.75" hidden="1" x14ac:dyDescent="0.25">
      <c r="M625" s="30"/>
    </row>
    <row r="626" spans="13:13" s="60" customFormat="1" ht="15.75" hidden="1" x14ac:dyDescent="0.25">
      <c r="M626" s="30"/>
    </row>
    <row r="627" spans="13:13" s="60" customFormat="1" ht="15.75" hidden="1" x14ac:dyDescent="0.25">
      <c r="M627" s="30"/>
    </row>
    <row r="628" spans="13:13" s="60" customFormat="1" ht="15.75" hidden="1" x14ac:dyDescent="0.25">
      <c r="M628" s="30"/>
    </row>
    <row r="629" spans="13:13" s="60" customFormat="1" ht="15.75" hidden="1" x14ac:dyDescent="0.25">
      <c r="M629" s="30"/>
    </row>
    <row r="630" spans="13:13" s="60" customFormat="1" ht="15.75" hidden="1" x14ac:dyDescent="0.25">
      <c r="M630" s="30"/>
    </row>
    <row r="631" spans="13:13" s="60" customFormat="1" ht="15.75" hidden="1" x14ac:dyDescent="0.25">
      <c r="M631" s="30"/>
    </row>
    <row r="632" spans="13:13" s="60" customFormat="1" ht="15.75" hidden="1" x14ac:dyDescent="0.25">
      <c r="M632" s="30"/>
    </row>
    <row r="633" spans="13:13" s="60" customFormat="1" ht="15.75" hidden="1" x14ac:dyDescent="0.25">
      <c r="M633" s="30"/>
    </row>
    <row r="634" spans="13:13" s="60" customFormat="1" ht="15.75" hidden="1" x14ac:dyDescent="0.25">
      <c r="M634" s="30"/>
    </row>
    <row r="635" spans="13:13" s="60" customFormat="1" ht="15.75" hidden="1" x14ac:dyDescent="0.25">
      <c r="M635" s="30"/>
    </row>
    <row r="636" spans="13:13" s="60" customFormat="1" ht="15.75" hidden="1" x14ac:dyDescent="0.25">
      <c r="M636" s="30"/>
    </row>
    <row r="637" spans="13:13" s="60" customFormat="1" ht="15.75" hidden="1" x14ac:dyDescent="0.25">
      <c r="M637" s="30"/>
    </row>
    <row r="638" spans="13:13" s="60" customFormat="1" ht="15.75" hidden="1" x14ac:dyDescent="0.25">
      <c r="M638" s="30"/>
    </row>
    <row r="639" spans="13:13" s="60" customFormat="1" ht="15.75" hidden="1" x14ac:dyDescent="0.25">
      <c r="M639" s="30"/>
    </row>
    <row r="640" spans="13:13" s="60" customFormat="1" ht="15.75" hidden="1" x14ac:dyDescent="0.25">
      <c r="M640" s="30"/>
    </row>
    <row r="641" spans="13:13" s="60" customFormat="1" ht="15.75" hidden="1" x14ac:dyDescent="0.25">
      <c r="M641" s="30"/>
    </row>
    <row r="642" spans="13:13" s="60" customFormat="1" ht="15.75" hidden="1" x14ac:dyDescent="0.25">
      <c r="M642" s="30"/>
    </row>
    <row r="643" spans="13:13" s="60" customFormat="1" ht="15.75" hidden="1" x14ac:dyDescent="0.25">
      <c r="M643" s="30"/>
    </row>
    <row r="644" spans="13:13" s="60" customFormat="1" ht="15.75" hidden="1" x14ac:dyDescent="0.25">
      <c r="M644" s="30"/>
    </row>
    <row r="645" spans="13:13" s="60" customFormat="1" ht="15.75" hidden="1" x14ac:dyDescent="0.25">
      <c r="M645" s="30"/>
    </row>
    <row r="646" spans="13:13" s="60" customFormat="1" ht="15.75" hidden="1" x14ac:dyDescent="0.25">
      <c r="M646" s="30"/>
    </row>
    <row r="647" spans="13:13" s="60" customFormat="1" ht="15.75" hidden="1" x14ac:dyDescent="0.25">
      <c r="M647" s="30"/>
    </row>
    <row r="648" spans="13:13" s="60" customFormat="1" ht="15.75" hidden="1" x14ac:dyDescent="0.25">
      <c r="M648" s="30"/>
    </row>
    <row r="649" spans="13:13" s="60" customFormat="1" ht="15.75" hidden="1" x14ac:dyDescent="0.25">
      <c r="M649" s="30"/>
    </row>
    <row r="650" spans="13:13" s="60" customFormat="1" ht="15.75" hidden="1" x14ac:dyDescent="0.25">
      <c r="M650" s="30"/>
    </row>
    <row r="651" spans="13:13" s="60" customFormat="1" ht="15.75" hidden="1" x14ac:dyDescent="0.25">
      <c r="M651" s="30"/>
    </row>
    <row r="652" spans="13:13" s="60" customFormat="1" ht="15.75" hidden="1" x14ac:dyDescent="0.25">
      <c r="M652" s="30"/>
    </row>
    <row r="653" spans="13:13" s="60" customFormat="1" ht="15.75" hidden="1" x14ac:dyDescent="0.25">
      <c r="M653" s="30"/>
    </row>
    <row r="654" spans="13:13" s="60" customFormat="1" ht="15.75" hidden="1" x14ac:dyDescent="0.25">
      <c r="M654" s="30"/>
    </row>
    <row r="655" spans="13:13" s="60" customFormat="1" ht="15.75" hidden="1" x14ac:dyDescent="0.25">
      <c r="M655" s="30"/>
    </row>
    <row r="656" spans="13:13" s="60" customFormat="1" ht="15.75" hidden="1" x14ac:dyDescent="0.25">
      <c r="M656" s="30"/>
    </row>
    <row r="657" spans="13:13" s="60" customFormat="1" ht="15.75" hidden="1" x14ac:dyDescent="0.25">
      <c r="M657" s="30"/>
    </row>
    <row r="658" spans="13:13" s="60" customFormat="1" ht="15.75" hidden="1" x14ac:dyDescent="0.25">
      <c r="M658" s="30"/>
    </row>
    <row r="659" spans="13:13" s="60" customFormat="1" ht="15.75" hidden="1" x14ac:dyDescent="0.25">
      <c r="M659" s="30"/>
    </row>
    <row r="660" spans="13:13" s="60" customFormat="1" ht="15.75" hidden="1" x14ac:dyDescent="0.25">
      <c r="M660" s="30"/>
    </row>
    <row r="661" spans="13:13" s="60" customFormat="1" ht="15.75" hidden="1" x14ac:dyDescent="0.25">
      <c r="M661" s="30"/>
    </row>
    <row r="662" spans="13:13" s="60" customFormat="1" ht="15.75" hidden="1" x14ac:dyDescent="0.25">
      <c r="M662" s="30"/>
    </row>
    <row r="663" spans="13:13" s="60" customFormat="1" ht="15.75" hidden="1" x14ac:dyDescent="0.25">
      <c r="M663" s="30"/>
    </row>
    <row r="664" spans="13:13" s="60" customFormat="1" ht="15.75" hidden="1" x14ac:dyDescent="0.25">
      <c r="M664" s="30"/>
    </row>
    <row r="665" spans="13:13" s="60" customFormat="1" ht="15.75" hidden="1" x14ac:dyDescent="0.25">
      <c r="M665" s="30"/>
    </row>
    <row r="666" spans="13:13" s="60" customFormat="1" ht="15.75" hidden="1" x14ac:dyDescent="0.25">
      <c r="M666" s="30"/>
    </row>
    <row r="667" spans="13:13" s="60" customFormat="1" ht="15.75" hidden="1" x14ac:dyDescent="0.25">
      <c r="M667" s="30"/>
    </row>
    <row r="668" spans="13:13" s="60" customFormat="1" ht="15.75" hidden="1" x14ac:dyDescent="0.25">
      <c r="M668" s="30"/>
    </row>
    <row r="669" spans="13:13" s="60" customFormat="1" ht="15.75" hidden="1" x14ac:dyDescent="0.25">
      <c r="M669" s="30"/>
    </row>
    <row r="670" spans="13:13" s="60" customFormat="1" ht="15.75" hidden="1" x14ac:dyDescent="0.25">
      <c r="M670" s="30"/>
    </row>
    <row r="671" spans="13:13" s="60" customFormat="1" ht="15.75" hidden="1" x14ac:dyDescent="0.25">
      <c r="M671" s="30"/>
    </row>
    <row r="672" spans="13:13" s="60" customFormat="1" ht="15.75" hidden="1" x14ac:dyDescent="0.25">
      <c r="M672" s="30"/>
    </row>
    <row r="673" spans="13:13" s="60" customFormat="1" ht="15.75" hidden="1" x14ac:dyDescent="0.25">
      <c r="M673" s="30"/>
    </row>
    <row r="674" spans="13:13" s="60" customFormat="1" ht="15.75" hidden="1" x14ac:dyDescent="0.25">
      <c r="M674" s="30"/>
    </row>
    <row r="675" spans="13:13" s="60" customFormat="1" ht="15.75" hidden="1" x14ac:dyDescent="0.25">
      <c r="M675" s="30"/>
    </row>
    <row r="676" spans="13:13" s="60" customFormat="1" ht="15.75" hidden="1" x14ac:dyDescent="0.25">
      <c r="M676" s="30"/>
    </row>
    <row r="677" spans="13:13" s="60" customFormat="1" ht="15.75" hidden="1" x14ac:dyDescent="0.25">
      <c r="M677" s="30"/>
    </row>
    <row r="678" spans="13:13" s="60" customFormat="1" ht="15.75" hidden="1" x14ac:dyDescent="0.25">
      <c r="M678" s="30"/>
    </row>
    <row r="679" spans="13:13" s="60" customFormat="1" ht="15.75" hidden="1" x14ac:dyDescent="0.25">
      <c r="M679" s="30"/>
    </row>
    <row r="680" spans="13:13" s="60" customFormat="1" ht="15.75" hidden="1" x14ac:dyDescent="0.25">
      <c r="M680" s="30"/>
    </row>
    <row r="681" spans="13:13" s="60" customFormat="1" ht="15.75" hidden="1" x14ac:dyDescent="0.25">
      <c r="M681" s="30"/>
    </row>
    <row r="682" spans="13:13" s="60" customFormat="1" ht="15.75" hidden="1" x14ac:dyDescent="0.25">
      <c r="M682" s="30"/>
    </row>
    <row r="683" spans="13:13" s="60" customFormat="1" ht="15.75" hidden="1" x14ac:dyDescent="0.25">
      <c r="M683" s="30"/>
    </row>
    <row r="684" spans="13:13" s="60" customFormat="1" ht="15.75" hidden="1" x14ac:dyDescent="0.25">
      <c r="M684" s="30"/>
    </row>
    <row r="685" spans="13:13" s="60" customFormat="1" ht="15.75" hidden="1" x14ac:dyDescent="0.25">
      <c r="M685" s="30"/>
    </row>
    <row r="686" spans="13:13" s="60" customFormat="1" ht="15.75" hidden="1" x14ac:dyDescent="0.25">
      <c r="M686" s="30"/>
    </row>
    <row r="687" spans="13:13" s="60" customFormat="1" ht="15.75" hidden="1" x14ac:dyDescent="0.25">
      <c r="M687" s="30"/>
    </row>
    <row r="688" spans="13:13" s="60" customFormat="1" ht="15.75" hidden="1" x14ac:dyDescent="0.25">
      <c r="M688" s="30"/>
    </row>
    <row r="689" spans="13:13" s="60" customFormat="1" ht="15.75" hidden="1" x14ac:dyDescent="0.25">
      <c r="M689" s="30"/>
    </row>
    <row r="690" spans="13:13" s="60" customFormat="1" ht="15.75" hidden="1" x14ac:dyDescent="0.25">
      <c r="M690" s="30"/>
    </row>
    <row r="691" spans="13:13" s="60" customFormat="1" ht="15.75" hidden="1" x14ac:dyDescent="0.25">
      <c r="M691" s="30"/>
    </row>
    <row r="692" spans="13:13" s="60" customFormat="1" ht="15.75" hidden="1" x14ac:dyDescent="0.25">
      <c r="M692" s="30"/>
    </row>
    <row r="693" spans="13:13" s="60" customFormat="1" ht="15.75" hidden="1" x14ac:dyDescent="0.25">
      <c r="M693" s="30"/>
    </row>
    <row r="694" spans="13:13" s="60" customFormat="1" ht="15.75" hidden="1" x14ac:dyDescent="0.25">
      <c r="M694" s="30"/>
    </row>
    <row r="695" spans="13:13" s="60" customFormat="1" ht="15.75" hidden="1" x14ac:dyDescent="0.25">
      <c r="M695" s="30"/>
    </row>
    <row r="696" spans="13:13" s="60" customFormat="1" ht="15.75" hidden="1" x14ac:dyDescent="0.25">
      <c r="M696" s="30"/>
    </row>
    <row r="697" spans="13:13" s="60" customFormat="1" ht="15.75" hidden="1" x14ac:dyDescent="0.25">
      <c r="M697" s="30"/>
    </row>
    <row r="698" spans="13:13" s="60" customFormat="1" ht="15.75" hidden="1" x14ac:dyDescent="0.25">
      <c r="M698" s="30"/>
    </row>
    <row r="699" spans="13:13" s="60" customFormat="1" ht="15.75" hidden="1" x14ac:dyDescent="0.25">
      <c r="M699" s="30"/>
    </row>
    <row r="700" spans="13:13" s="60" customFormat="1" ht="15.75" hidden="1" x14ac:dyDescent="0.25">
      <c r="M700" s="30"/>
    </row>
    <row r="701" spans="13:13" s="60" customFormat="1" ht="15.75" hidden="1" x14ac:dyDescent="0.25">
      <c r="M701" s="30"/>
    </row>
    <row r="702" spans="13:13" s="60" customFormat="1" ht="15.75" hidden="1" x14ac:dyDescent="0.25">
      <c r="M702" s="30"/>
    </row>
    <row r="703" spans="13:13" s="60" customFormat="1" ht="15.75" hidden="1" x14ac:dyDescent="0.25">
      <c r="M703" s="30"/>
    </row>
    <row r="704" spans="13:13" s="60" customFormat="1" ht="15.75" hidden="1" x14ac:dyDescent="0.25">
      <c r="M704" s="30"/>
    </row>
    <row r="705" spans="13:13" s="60" customFormat="1" ht="15.75" hidden="1" x14ac:dyDescent="0.25">
      <c r="M705" s="30"/>
    </row>
    <row r="706" spans="13:13" s="60" customFormat="1" ht="15.75" hidden="1" x14ac:dyDescent="0.25">
      <c r="M706" s="30"/>
    </row>
    <row r="707" spans="13:13" s="60" customFormat="1" ht="15.75" hidden="1" x14ac:dyDescent="0.25">
      <c r="M707" s="30"/>
    </row>
    <row r="708" spans="13:13" s="60" customFormat="1" ht="15.75" hidden="1" x14ac:dyDescent="0.25">
      <c r="M708" s="30"/>
    </row>
    <row r="709" spans="13:13" s="60" customFormat="1" ht="15.75" hidden="1" x14ac:dyDescent="0.25">
      <c r="M709" s="30"/>
    </row>
    <row r="710" spans="13:13" s="60" customFormat="1" ht="15.75" hidden="1" x14ac:dyDescent="0.25">
      <c r="M710" s="30"/>
    </row>
    <row r="711" spans="13:13" s="60" customFormat="1" ht="15.75" hidden="1" x14ac:dyDescent="0.25">
      <c r="M711" s="30"/>
    </row>
    <row r="712" spans="13:13" s="60" customFormat="1" ht="15.75" hidden="1" x14ac:dyDescent="0.25">
      <c r="M712" s="30"/>
    </row>
    <row r="713" spans="13:13" s="60" customFormat="1" ht="15.75" hidden="1" x14ac:dyDescent="0.25">
      <c r="M713" s="30"/>
    </row>
    <row r="714" spans="13:13" s="60" customFormat="1" ht="15.75" hidden="1" x14ac:dyDescent="0.25">
      <c r="M714" s="30"/>
    </row>
    <row r="715" spans="13:13" s="60" customFormat="1" ht="15.75" hidden="1" x14ac:dyDescent="0.25">
      <c r="M715" s="30"/>
    </row>
    <row r="716" spans="13:13" s="60" customFormat="1" ht="15.75" hidden="1" x14ac:dyDescent="0.25">
      <c r="M716" s="30"/>
    </row>
    <row r="717" spans="13:13" s="60" customFormat="1" ht="15.75" hidden="1" x14ac:dyDescent="0.25">
      <c r="M717" s="30"/>
    </row>
    <row r="718" spans="13:13" s="60" customFormat="1" ht="15.75" hidden="1" x14ac:dyDescent="0.25">
      <c r="M718" s="30"/>
    </row>
    <row r="719" spans="13:13" s="60" customFormat="1" ht="15.75" hidden="1" x14ac:dyDescent="0.25">
      <c r="M719" s="30"/>
    </row>
    <row r="720" spans="13:13" s="60" customFormat="1" ht="15.75" hidden="1" x14ac:dyDescent="0.25">
      <c r="M720" s="30"/>
    </row>
    <row r="721" spans="13:13" s="60" customFormat="1" ht="15.75" hidden="1" x14ac:dyDescent="0.25">
      <c r="M721" s="30"/>
    </row>
    <row r="722" spans="13:13" s="60" customFormat="1" ht="15.75" hidden="1" x14ac:dyDescent="0.25">
      <c r="M722" s="30"/>
    </row>
    <row r="723" spans="13:13" s="60" customFormat="1" ht="15.75" hidden="1" x14ac:dyDescent="0.25">
      <c r="M723" s="30"/>
    </row>
    <row r="724" spans="13:13" s="60" customFormat="1" ht="15.75" hidden="1" x14ac:dyDescent="0.25">
      <c r="M724" s="30"/>
    </row>
    <row r="725" spans="13:13" s="60" customFormat="1" ht="15.75" hidden="1" x14ac:dyDescent="0.25">
      <c r="M725" s="30"/>
    </row>
    <row r="726" spans="13:13" s="60" customFormat="1" ht="15.75" hidden="1" x14ac:dyDescent="0.25">
      <c r="M726" s="30"/>
    </row>
    <row r="727" spans="13:13" s="60" customFormat="1" ht="15.75" hidden="1" x14ac:dyDescent="0.25">
      <c r="M727" s="30"/>
    </row>
    <row r="728" spans="13:13" s="60" customFormat="1" ht="15.75" hidden="1" x14ac:dyDescent="0.25">
      <c r="M728" s="30"/>
    </row>
    <row r="729" spans="13:13" s="60" customFormat="1" ht="15.75" hidden="1" x14ac:dyDescent="0.25">
      <c r="M729" s="30"/>
    </row>
    <row r="730" spans="13:13" s="60" customFormat="1" ht="15.75" hidden="1" x14ac:dyDescent="0.25">
      <c r="M730" s="30"/>
    </row>
    <row r="731" spans="13:13" s="60" customFormat="1" ht="15.75" hidden="1" x14ac:dyDescent="0.25">
      <c r="M731" s="30"/>
    </row>
    <row r="732" spans="13:13" s="60" customFormat="1" ht="15.75" hidden="1" x14ac:dyDescent="0.25">
      <c r="M732" s="30"/>
    </row>
    <row r="733" spans="13:13" s="60" customFormat="1" ht="15.75" hidden="1" x14ac:dyDescent="0.25">
      <c r="M733" s="30"/>
    </row>
    <row r="734" spans="13:13" s="60" customFormat="1" ht="15.75" hidden="1" x14ac:dyDescent="0.25">
      <c r="M734" s="30"/>
    </row>
    <row r="735" spans="13:13" s="60" customFormat="1" ht="15.75" hidden="1" x14ac:dyDescent="0.25">
      <c r="M735" s="30"/>
    </row>
    <row r="736" spans="13:13" s="60" customFormat="1" ht="15.75" hidden="1" x14ac:dyDescent="0.25">
      <c r="M736" s="30"/>
    </row>
    <row r="737" spans="13:13" s="60" customFormat="1" ht="15.75" hidden="1" x14ac:dyDescent="0.25">
      <c r="M737" s="30"/>
    </row>
    <row r="738" spans="13:13" s="60" customFormat="1" ht="15.75" hidden="1" x14ac:dyDescent="0.25">
      <c r="M738" s="30"/>
    </row>
    <row r="739" spans="13:13" s="60" customFormat="1" ht="15.75" hidden="1" x14ac:dyDescent="0.25">
      <c r="M739" s="30"/>
    </row>
    <row r="740" spans="13:13" s="60" customFormat="1" ht="15.75" hidden="1" x14ac:dyDescent="0.25">
      <c r="M740" s="30"/>
    </row>
    <row r="741" spans="13:13" s="60" customFormat="1" ht="15.75" hidden="1" x14ac:dyDescent="0.25">
      <c r="M741" s="30"/>
    </row>
    <row r="742" spans="13:13" s="60" customFormat="1" ht="15.75" hidden="1" x14ac:dyDescent="0.25">
      <c r="M742" s="30"/>
    </row>
    <row r="743" spans="13:13" s="60" customFormat="1" ht="15.75" hidden="1" x14ac:dyDescent="0.25">
      <c r="M743" s="30"/>
    </row>
    <row r="744" spans="13:13" s="60" customFormat="1" ht="15.75" hidden="1" x14ac:dyDescent="0.25">
      <c r="M744" s="30"/>
    </row>
    <row r="745" spans="13:13" s="60" customFormat="1" ht="15.75" hidden="1" x14ac:dyDescent="0.25">
      <c r="M745" s="30"/>
    </row>
    <row r="746" spans="13:13" s="60" customFormat="1" ht="15.75" hidden="1" x14ac:dyDescent="0.25">
      <c r="M746" s="30"/>
    </row>
    <row r="747" spans="13:13" s="60" customFormat="1" ht="15.75" hidden="1" x14ac:dyDescent="0.25">
      <c r="M747" s="30"/>
    </row>
    <row r="748" spans="13:13" s="60" customFormat="1" ht="15.75" hidden="1" x14ac:dyDescent="0.25">
      <c r="M748" s="30"/>
    </row>
    <row r="749" spans="13:13" s="60" customFormat="1" ht="15.75" hidden="1" x14ac:dyDescent="0.25">
      <c r="M749" s="30"/>
    </row>
    <row r="750" spans="13:13" s="60" customFormat="1" ht="15.75" hidden="1" x14ac:dyDescent="0.25">
      <c r="M750" s="30"/>
    </row>
    <row r="751" spans="13:13" s="60" customFormat="1" ht="15.75" hidden="1" x14ac:dyDescent="0.25">
      <c r="M751" s="30"/>
    </row>
    <row r="752" spans="13:13" s="60" customFormat="1" ht="15.75" hidden="1" x14ac:dyDescent="0.25">
      <c r="M752" s="30"/>
    </row>
    <row r="753" spans="13:13" s="60" customFormat="1" ht="15.75" hidden="1" x14ac:dyDescent="0.25">
      <c r="M753" s="30"/>
    </row>
    <row r="754" spans="13:13" s="60" customFormat="1" ht="15.75" hidden="1" x14ac:dyDescent="0.25">
      <c r="M754" s="30"/>
    </row>
    <row r="755" spans="13:13" s="60" customFormat="1" ht="15.75" hidden="1" x14ac:dyDescent="0.25">
      <c r="M755" s="30"/>
    </row>
    <row r="756" spans="13:13" s="60" customFormat="1" ht="15.75" hidden="1" x14ac:dyDescent="0.25">
      <c r="M756" s="30"/>
    </row>
    <row r="757" spans="13:13" s="60" customFormat="1" ht="15.75" hidden="1" x14ac:dyDescent="0.25">
      <c r="M757" s="30"/>
    </row>
    <row r="758" spans="13:13" s="60" customFormat="1" ht="15.75" hidden="1" x14ac:dyDescent="0.25">
      <c r="M758" s="30"/>
    </row>
    <row r="759" spans="13:13" s="60" customFormat="1" ht="15.75" hidden="1" x14ac:dyDescent="0.25">
      <c r="M759" s="30"/>
    </row>
    <row r="760" spans="13:13" s="60" customFormat="1" ht="15.75" hidden="1" x14ac:dyDescent="0.25">
      <c r="M760" s="30"/>
    </row>
    <row r="761" spans="13:13" s="60" customFormat="1" ht="15.75" hidden="1" x14ac:dyDescent="0.25">
      <c r="M761" s="30"/>
    </row>
    <row r="762" spans="13:13" s="60" customFormat="1" ht="15.75" hidden="1" x14ac:dyDescent="0.25">
      <c r="M762" s="30"/>
    </row>
    <row r="763" spans="13:13" s="60" customFormat="1" ht="15.75" hidden="1" x14ac:dyDescent="0.25">
      <c r="M763" s="30"/>
    </row>
    <row r="764" spans="13:13" s="60" customFormat="1" ht="15.75" hidden="1" x14ac:dyDescent="0.25">
      <c r="M764" s="30"/>
    </row>
    <row r="765" spans="13:13" s="60" customFormat="1" ht="15.75" hidden="1" x14ac:dyDescent="0.25">
      <c r="M765" s="30"/>
    </row>
    <row r="766" spans="13:13" s="60" customFormat="1" ht="15.75" hidden="1" x14ac:dyDescent="0.25">
      <c r="M766" s="30"/>
    </row>
    <row r="767" spans="13:13" s="60" customFormat="1" ht="15.75" hidden="1" x14ac:dyDescent="0.25">
      <c r="M767" s="30"/>
    </row>
    <row r="768" spans="13:13" s="60" customFormat="1" ht="15.75" hidden="1" x14ac:dyDescent="0.25">
      <c r="M768" s="30"/>
    </row>
    <row r="769" spans="13:13" s="60" customFormat="1" ht="15.75" hidden="1" x14ac:dyDescent="0.25">
      <c r="M769" s="30"/>
    </row>
    <row r="770" spans="13:13" s="60" customFormat="1" ht="15.75" hidden="1" x14ac:dyDescent="0.25">
      <c r="M770" s="30"/>
    </row>
    <row r="771" spans="13:13" s="60" customFormat="1" ht="15.75" hidden="1" x14ac:dyDescent="0.25">
      <c r="M771" s="30"/>
    </row>
    <row r="772" spans="13:13" s="60" customFormat="1" ht="15.75" hidden="1" x14ac:dyDescent="0.25">
      <c r="M772" s="30"/>
    </row>
    <row r="773" spans="13:13" s="60" customFormat="1" ht="15.75" hidden="1" x14ac:dyDescent="0.25">
      <c r="M773" s="30"/>
    </row>
    <row r="774" spans="13:13" s="60" customFormat="1" ht="15.75" hidden="1" x14ac:dyDescent="0.25">
      <c r="M774" s="30"/>
    </row>
    <row r="775" spans="13:13" s="60" customFormat="1" ht="15.75" hidden="1" x14ac:dyDescent="0.25">
      <c r="M775" s="30"/>
    </row>
    <row r="776" spans="13:13" s="60" customFormat="1" ht="15.75" hidden="1" x14ac:dyDescent="0.25">
      <c r="M776" s="30"/>
    </row>
    <row r="777" spans="13:13" s="60" customFormat="1" ht="15.75" hidden="1" x14ac:dyDescent="0.25">
      <c r="M777" s="30"/>
    </row>
    <row r="778" spans="13:13" s="60" customFormat="1" ht="15.75" hidden="1" x14ac:dyDescent="0.25">
      <c r="M778" s="30"/>
    </row>
    <row r="779" spans="13:13" s="60" customFormat="1" ht="15.75" hidden="1" x14ac:dyDescent="0.25">
      <c r="M779" s="30"/>
    </row>
    <row r="780" spans="13:13" s="60" customFormat="1" ht="15.75" hidden="1" x14ac:dyDescent="0.25">
      <c r="M780" s="30"/>
    </row>
    <row r="781" spans="13:13" s="60" customFormat="1" ht="15.75" hidden="1" x14ac:dyDescent="0.25">
      <c r="M781" s="30"/>
    </row>
    <row r="782" spans="13:13" s="60" customFormat="1" ht="15.75" hidden="1" x14ac:dyDescent="0.25">
      <c r="M782" s="30"/>
    </row>
    <row r="783" spans="13:13" s="60" customFormat="1" ht="15.75" hidden="1" x14ac:dyDescent="0.25">
      <c r="M783" s="30"/>
    </row>
    <row r="784" spans="13:13" s="60" customFormat="1" ht="15.75" hidden="1" x14ac:dyDescent="0.25">
      <c r="M784" s="30"/>
    </row>
    <row r="785" spans="13:13" s="60" customFormat="1" ht="15.75" hidden="1" x14ac:dyDescent="0.25">
      <c r="M785" s="30"/>
    </row>
    <row r="786" spans="13:13" s="60" customFormat="1" ht="15.75" hidden="1" x14ac:dyDescent="0.25">
      <c r="M786" s="30"/>
    </row>
    <row r="787" spans="13:13" s="60" customFormat="1" ht="15.75" hidden="1" x14ac:dyDescent="0.25">
      <c r="M787" s="30"/>
    </row>
    <row r="788" spans="13:13" s="60" customFormat="1" ht="15.75" hidden="1" x14ac:dyDescent="0.25">
      <c r="M788" s="30"/>
    </row>
    <row r="789" spans="13:13" s="60" customFormat="1" ht="15.75" hidden="1" x14ac:dyDescent="0.25">
      <c r="M789" s="30"/>
    </row>
    <row r="790" spans="13:13" s="60" customFormat="1" ht="15.75" hidden="1" x14ac:dyDescent="0.25">
      <c r="M790" s="30"/>
    </row>
    <row r="791" spans="13:13" s="60" customFormat="1" ht="15.75" hidden="1" x14ac:dyDescent="0.25">
      <c r="M791" s="30"/>
    </row>
    <row r="792" spans="13:13" s="60" customFormat="1" ht="15.75" hidden="1" x14ac:dyDescent="0.25">
      <c r="M792" s="30"/>
    </row>
    <row r="793" spans="13:13" s="60" customFormat="1" ht="15.75" hidden="1" x14ac:dyDescent="0.25">
      <c r="M793" s="30"/>
    </row>
    <row r="794" spans="13:13" s="60" customFormat="1" ht="15.75" hidden="1" x14ac:dyDescent="0.25">
      <c r="M794" s="30"/>
    </row>
    <row r="795" spans="13:13" s="60" customFormat="1" ht="15.75" hidden="1" x14ac:dyDescent="0.25">
      <c r="M795" s="30"/>
    </row>
    <row r="796" spans="13:13" s="60" customFormat="1" ht="15.75" hidden="1" x14ac:dyDescent="0.25">
      <c r="M796" s="30"/>
    </row>
    <row r="797" spans="13:13" s="60" customFormat="1" ht="15.75" hidden="1" x14ac:dyDescent="0.25">
      <c r="M797" s="30"/>
    </row>
    <row r="798" spans="13:13" s="60" customFormat="1" ht="15.75" hidden="1" x14ac:dyDescent="0.25">
      <c r="M798" s="30"/>
    </row>
    <row r="799" spans="13:13" s="60" customFormat="1" ht="15.75" hidden="1" x14ac:dyDescent="0.25">
      <c r="M799" s="30"/>
    </row>
    <row r="800" spans="13:13" s="60" customFormat="1" ht="15.75" hidden="1" x14ac:dyDescent="0.25">
      <c r="M800" s="30"/>
    </row>
    <row r="801" spans="13:13" s="60" customFormat="1" ht="15.75" hidden="1" x14ac:dyDescent="0.25">
      <c r="M801" s="30"/>
    </row>
    <row r="802" spans="13:13" s="60" customFormat="1" ht="15.75" hidden="1" x14ac:dyDescent="0.25">
      <c r="M802" s="30"/>
    </row>
    <row r="803" spans="13:13" s="60" customFormat="1" ht="15.75" hidden="1" x14ac:dyDescent="0.25">
      <c r="M803" s="30"/>
    </row>
    <row r="804" spans="13:13" s="60" customFormat="1" ht="15.75" hidden="1" x14ac:dyDescent="0.25">
      <c r="M804" s="30"/>
    </row>
    <row r="805" spans="13:13" s="60" customFormat="1" ht="15.75" hidden="1" x14ac:dyDescent="0.25">
      <c r="M805" s="30"/>
    </row>
    <row r="806" spans="13:13" s="60" customFormat="1" ht="15.75" hidden="1" x14ac:dyDescent="0.25">
      <c r="M806" s="30"/>
    </row>
    <row r="807" spans="13:13" s="60" customFormat="1" ht="15.75" hidden="1" x14ac:dyDescent="0.25">
      <c r="M807" s="30"/>
    </row>
    <row r="808" spans="13:13" s="60" customFormat="1" ht="15.75" hidden="1" x14ac:dyDescent="0.25">
      <c r="M808" s="30"/>
    </row>
    <row r="809" spans="13:13" s="60" customFormat="1" ht="15.75" hidden="1" x14ac:dyDescent="0.25">
      <c r="M809" s="30"/>
    </row>
    <row r="810" spans="13:13" s="60" customFormat="1" ht="15.75" hidden="1" x14ac:dyDescent="0.25">
      <c r="M810" s="30"/>
    </row>
    <row r="811" spans="13:13" s="60" customFormat="1" ht="15.75" hidden="1" x14ac:dyDescent="0.25">
      <c r="M811" s="30"/>
    </row>
    <row r="812" spans="13:13" s="60" customFormat="1" ht="15.75" hidden="1" x14ac:dyDescent="0.25">
      <c r="M812" s="30"/>
    </row>
    <row r="813" spans="13:13" s="60" customFormat="1" ht="15.75" hidden="1" x14ac:dyDescent="0.25">
      <c r="M813" s="30"/>
    </row>
    <row r="814" spans="13:13" s="60" customFormat="1" ht="15.75" hidden="1" x14ac:dyDescent="0.25">
      <c r="M814" s="30"/>
    </row>
    <row r="815" spans="13:13" s="60" customFormat="1" ht="15.75" hidden="1" x14ac:dyDescent="0.25">
      <c r="M815" s="30"/>
    </row>
    <row r="816" spans="13:13" s="60" customFormat="1" ht="15.75" hidden="1" x14ac:dyDescent="0.25">
      <c r="M816" s="30"/>
    </row>
    <row r="817" spans="13:13" s="60" customFormat="1" ht="15.75" hidden="1" x14ac:dyDescent="0.25">
      <c r="M817" s="30"/>
    </row>
    <row r="818" spans="13:13" s="60" customFormat="1" ht="15.75" hidden="1" x14ac:dyDescent="0.25">
      <c r="M818" s="30"/>
    </row>
    <row r="819" spans="13:13" s="60" customFormat="1" ht="15.75" hidden="1" x14ac:dyDescent="0.25">
      <c r="M819" s="30"/>
    </row>
    <row r="820" spans="13:13" s="60" customFormat="1" ht="15.75" hidden="1" x14ac:dyDescent="0.25">
      <c r="M820" s="30"/>
    </row>
    <row r="821" spans="13:13" s="60" customFormat="1" ht="15.75" hidden="1" x14ac:dyDescent="0.25">
      <c r="M821" s="30"/>
    </row>
    <row r="822" spans="13:13" s="60" customFormat="1" ht="15.75" hidden="1" x14ac:dyDescent="0.25">
      <c r="M822" s="30"/>
    </row>
    <row r="823" spans="13:13" s="60" customFormat="1" ht="15.75" hidden="1" x14ac:dyDescent="0.25">
      <c r="M823" s="30"/>
    </row>
    <row r="824" spans="13:13" s="60" customFormat="1" ht="15.75" hidden="1" x14ac:dyDescent="0.25">
      <c r="M824" s="30"/>
    </row>
    <row r="825" spans="13:13" s="60" customFormat="1" ht="15.75" hidden="1" x14ac:dyDescent="0.25">
      <c r="M825" s="30"/>
    </row>
    <row r="826" spans="13:13" s="60" customFormat="1" ht="15.75" hidden="1" x14ac:dyDescent="0.25">
      <c r="M826" s="30"/>
    </row>
    <row r="827" spans="13:13" s="60" customFormat="1" ht="15.75" hidden="1" x14ac:dyDescent="0.25">
      <c r="M827" s="30"/>
    </row>
    <row r="828" spans="13:13" s="60" customFormat="1" ht="15.75" hidden="1" x14ac:dyDescent="0.25">
      <c r="M828" s="30"/>
    </row>
    <row r="829" spans="13:13" s="60" customFormat="1" ht="15.75" hidden="1" x14ac:dyDescent="0.25">
      <c r="M829" s="30"/>
    </row>
    <row r="830" spans="13:13" s="60" customFormat="1" ht="15.75" hidden="1" x14ac:dyDescent="0.25">
      <c r="M830" s="30"/>
    </row>
    <row r="831" spans="13:13" s="60" customFormat="1" ht="15.75" hidden="1" x14ac:dyDescent="0.25">
      <c r="M831" s="30"/>
    </row>
    <row r="832" spans="13:13" s="60" customFormat="1" ht="15.75" hidden="1" x14ac:dyDescent="0.25">
      <c r="M832" s="30"/>
    </row>
    <row r="833" spans="13:13" s="60" customFormat="1" ht="15.75" hidden="1" x14ac:dyDescent="0.25">
      <c r="M833" s="30"/>
    </row>
    <row r="834" spans="13:13" s="60" customFormat="1" ht="15.75" hidden="1" x14ac:dyDescent="0.25">
      <c r="M834" s="30"/>
    </row>
    <row r="835" spans="13:13" s="60" customFormat="1" ht="15.75" hidden="1" x14ac:dyDescent="0.25">
      <c r="M835" s="30"/>
    </row>
    <row r="836" spans="13:13" s="60" customFormat="1" ht="15.75" hidden="1" x14ac:dyDescent="0.25">
      <c r="M836" s="30"/>
    </row>
    <row r="837" spans="13:13" s="60" customFormat="1" ht="15.75" hidden="1" x14ac:dyDescent="0.25">
      <c r="M837" s="30"/>
    </row>
    <row r="838" spans="13:13" s="60" customFormat="1" ht="15.75" hidden="1" x14ac:dyDescent="0.25">
      <c r="M838" s="30"/>
    </row>
    <row r="839" spans="13:13" s="60" customFormat="1" ht="15.75" hidden="1" x14ac:dyDescent="0.25">
      <c r="M839" s="30"/>
    </row>
    <row r="840" spans="13:13" s="60" customFormat="1" ht="15.75" hidden="1" x14ac:dyDescent="0.25">
      <c r="M840" s="30"/>
    </row>
    <row r="841" spans="13:13" s="60" customFormat="1" ht="15.75" hidden="1" x14ac:dyDescent="0.25">
      <c r="M841" s="30"/>
    </row>
    <row r="842" spans="13:13" s="60" customFormat="1" ht="15.75" hidden="1" x14ac:dyDescent="0.25">
      <c r="M842" s="30"/>
    </row>
    <row r="843" spans="13:13" s="60" customFormat="1" ht="15.75" hidden="1" x14ac:dyDescent="0.25">
      <c r="M843" s="30"/>
    </row>
    <row r="844" spans="13:13" s="60" customFormat="1" ht="15.75" hidden="1" x14ac:dyDescent="0.25">
      <c r="M844" s="30"/>
    </row>
    <row r="845" spans="13:13" s="60" customFormat="1" ht="15.75" hidden="1" x14ac:dyDescent="0.25">
      <c r="M845" s="30"/>
    </row>
    <row r="846" spans="13:13" s="60" customFormat="1" ht="15.75" hidden="1" x14ac:dyDescent="0.25">
      <c r="M846" s="30"/>
    </row>
    <row r="847" spans="13:13" s="60" customFormat="1" ht="15.75" hidden="1" x14ac:dyDescent="0.25">
      <c r="M847" s="30"/>
    </row>
    <row r="848" spans="13:13" s="60" customFormat="1" ht="15.75" hidden="1" x14ac:dyDescent="0.25">
      <c r="M848" s="30"/>
    </row>
    <row r="849" spans="13:13" s="60" customFormat="1" ht="15.75" hidden="1" x14ac:dyDescent="0.25">
      <c r="M849" s="30"/>
    </row>
    <row r="850" spans="13:13" s="60" customFormat="1" ht="15.75" hidden="1" x14ac:dyDescent="0.25">
      <c r="M850" s="30"/>
    </row>
    <row r="851" spans="13:13" s="60" customFormat="1" ht="15.75" hidden="1" x14ac:dyDescent="0.25">
      <c r="M851" s="30"/>
    </row>
    <row r="852" spans="13:13" s="60" customFormat="1" ht="15.75" hidden="1" x14ac:dyDescent="0.25">
      <c r="M852" s="30"/>
    </row>
    <row r="853" spans="13:13" s="60" customFormat="1" ht="15.75" hidden="1" x14ac:dyDescent="0.25">
      <c r="M853" s="30"/>
    </row>
    <row r="854" spans="13:13" s="60" customFormat="1" ht="15.75" hidden="1" x14ac:dyDescent="0.25">
      <c r="M854" s="30"/>
    </row>
    <row r="855" spans="13:13" s="60" customFormat="1" ht="15.75" hidden="1" x14ac:dyDescent="0.25">
      <c r="M855" s="30"/>
    </row>
    <row r="856" spans="13:13" s="60" customFormat="1" ht="15.75" hidden="1" x14ac:dyDescent="0.25">
      <c r="M856" s="30"/>
    </row>
    <row r="857" spans="13:13" s="60" customFormat="1" ht="15.75" hidden="1" x14ac:dyDescent="0.25">
      <c r="M857" s="30"/>
    </row>
    <row r="858" spans="13:13" s="60" customFormat="1" ht="15.75" hidden="1" x14ac:dyDescent="0.25">
      <c r="M858" s="30"/>
    </row>
    <row r="859" spans="13:13" s="60" customFormat="1" ht="15.75" hidden="1" x14ac:dyDescent="0.25">
      <c r="M859" s="30"/>
    </row>
    <row r="860" spans="13:13" s="60" customFormat="1" ht="15.75" hidden="1" x14ac:dyDescent="0.25">
      <c r="M860" s="30"/>
    </row>
    <row r="861" spans="13:13" s="60" customFormat="1" ht="15.75" hidden="1" x14ac:dyDescent="0.25">
      <c r="M861" s="30"/>
    </row>
    <row r="862" spans="13:13" s="60" customFormat="1" ht="15.75" hidden="1" x14ac:dyDescent="0.25">
      <c r="M862" s="30"/>
    </row>
    <row r="863" spans="13:13" s="60" customFormat="1" ht="15.75" hidden="1" x14ac:dyDescent="0.25">
      <c r="M863" s="30"/>
    </row>
    <row r="864" spans="13:13" s="60" customFormat="1" ht="15.75" hidden="1" x14ac:dyDescent="0.25">
      <c r="M864" s="30"/>
    </row>
    <row r="865" spans="13:13" s="60" customFormat="1" ht="15.75" hidden="1" x14ac:dyDescent="0.25">
      <c r="M865" s="30"/>
    </row>
    <row r="866" spans="13:13" s="60" customFormat="1" ht="15.75" hidden="1" x14ac:dyDescent="0.25">
      <c r="M866" s="30"/>
    </row>
    <row r="867" spans="13:13" s="60" customFormat="1" ht="15.75" hidden="1" x14ac:dyDescent="0.25">
      <c r="M867" s="30"/>
    </row>
    <row r="868" spans="13:13" s="60" customFormat="1" ht="15.75" hidden="1" x14ac:dyDescent="0.25">
      <c r="M868" s="30"/>
    </row>
    <row r="869" spans="13:13" s="60" customFormat="1" ht="15.75" hidden="1" x14ac:dyDescent="0.25">
      <c r="M869" s="30"/>
    </row>
    <row r="870" spans="13:13" s="60" customFormat="1" ht="15.75" hidden="1" x14ac:dyDescent="0.25">
      <c r="M870" s="30"/>
    </row>
    <row r="871" spans="13:13" s="60" customFormat="1" ht="15.75" hidden="1" x14ac:dyDescent="0.25">
      <c r="M871" s="30"/>
    </row>
    <row r="872" spans="13:13" s="60" customFormat="1" ht="15.75" hidden="1" x14ac:dyDescent="0.25">
      <c r="M872" s="30"/>
    </row>
    <row r="873" spans="13:13" s="60" customFormat="1" ht="15.75" hidden="1" x14ac:dyDescent="0.25">
      <c r="M873" s="30"/>
    </row>
    <row r="874" spans="13:13" s="60" customFormat="1" ht="15.75" hidden="1" x14ac:dyDescent="0.25">
      <c r="M874" s="30"/>
    </row>
    <row r="875" spans="13:13" s="60" customFormat="1" ht="15.75" hidden="1" x14ac:dyDescent="0.25">
      <c r="M875" s="30"/>
    </row>
    <row r="876" spans="13:13" s="60" customFormat="1" ht="15.75" hidden="1" x14ac:dyDescent="0.25">
      <c r="M876" s="30"/>
    </row>
    <row r="877" spans="13:13" s="60" customFormat="1" ht="15.75" hidden="1" x14ac:dyDescent="0.25">
      <c r="M877" s="30"/>
    </row>
    <row r="878" spans="13:13" s="60" customFormat="1" ht="15.75" hidden="1" x14ac:dyDescent="0.25">
      <c r="M878" s="30"/>
    </row>
    <row r="879" spans="13:13" s="60" customFormat="1" ht="15.75" hidden="1" x14ac:dyDescent="0.25">
      <c r="M879" s="30"/>
    </row>
    <row r="880" spans="13:13" s="60" customFormat="1" ht="15.75" hidden="1" x14ac:dyDescent="0.25">
      <c r="M880" s="30"/>
    </row>
    <row r="881" spans="13:13" s="60" customFormat="1" ht="15.75" hidden="1" x14ac:dyDescent="0.25">
      <c r="M881" s="30"/>
    </row>
    <row r="882" spans="13:13" s="60" customFormat="1" ht="15.75" hidden="1" x14ac:dyDescent="0.25">
      <c r="M882" s="30"/>
    </row>
    <row r="883" spans="13:13" s="60" customFormat="1" ht="15.75" hidden="1" x14ac:dyDescent="0.25">
      <c r="M883" s="30"/>
    </row>
    <row r="884" spans="13:13" s="60" customFormat="1" ht="15.75" hidden="1" x14ac:dyDescent="0.25">
      <c r="M884" s="30"/>
    </row>
    <row r="885" spans="13:13" s="60" customFormat="1" ht="15.75" hidden="1" x14ac:dyDescent="0.25">
      <c r="M885" s="30"/>
    </row>
    <row r="886" spans="13:13" s="60" customFormat="1" ht="15.75" hidden="1" x14ac:dyDescent="0.25">
      <c r="M886" s="30"/>
    </row>
    <row r="887" spans="13:13" s="60" customFormat="1" ht="15.75" hidden="1" x14ac:dyDescent="0.25">
      <c r="M887" s="30"/>
    </row>
    <row r="888" spans="13:13" s="60" customFormat="1" ht="15.75" hidden="1" x14ac:dyDescent="0.25">
      <c r="M888" s="30"/>
    </row>
    <row r="889" spans="13:13" s="60" customFormat="1" ht="15.75" hidden="1" x14ac:dyDescent="0.25">
      <c r="M889" s="30"/>
    </row>
    <row r="890" spans="13:13" s="60" customFormat="1" ht="15.75" hidden="1" x14ac:dyDescent="0.25">
      <c r="M890" s="30"/>
    </row>
    <row r="891" spans="13:13" s="60" customFormat="1" ht="15.75" hidden="1" x14ac:dyDescent="0.25">
      <c r="M891" s="30"/>
    </row>
    <row r="892" spans="13:13" s="60" customFormat="1" ht="15.75" hidden="1" x14ac:dyDescent="0.25">
      <c r="M892" s="30"/>
    </row>
    <row r="893" spans="13:13" s="60" customFormat="1" ht="15.75" hidden="1" x14ac:dyDescent="0.25">
      <c r="M893" s="30"/>
    </row>
    <row r="894" spans="13:13" s="60" customFormat="1" ht="15.75" hidden="1" x14ac:dyDescent="0.25">
      <c r="M894" s="30"/>
    </row>
    <row r="895" spans="13:13" s="60" customFormat="1" ht="15.75" hidden="1" x14ac:dyDescent="0.25">
      <c r="M895" s="30"/>
    </row>
    <row r="896" spans="13:13" s="60" customFormat="1" ht="15.75" hidden="1" x14ac:dyDescent="0.25">
      <c r="M896" s="30"/>
    </row>
    <row r="897" spans="13:13" s="60" customFormat="1" ht="15.75" hidden="1" x14ac:dyDescent="0.25">
      <c r="M897" s="30"/>
    </row>
    <row r="898" spans="13:13" s="60" customFormat="1" ht="15.75" hidden="1" x14ac:dyDescent="0.25">
      <c r="M898" s="30"/>
    </row>
    <row r="899" spans="13:13" s="60" customFormat="1" ht="15.75" hidden="1" x14ac:dyDescent="0.25">
      <c r="M899" s="30"/>
    </row>
    <row r="900" spans="13:13" s="60" customFormat="1" ht="15.75" hidden="1" x14ac:dyDescent="0.25">
      <c r="M900" s="30"/>
    </row>
    <row r="901" spans="13:13" s="60" customFormat="1" ht="15.75" hidden="1" x14ac:dyDescent="0.25">
      <c r="M901" s="30"/>
    </row>
    <row r="902" spans="13:13" s="60" customFormat="1" ht="15.75" hidden="1" x14ac:dyDescent="0.25">
      <c r="M902" s="30"/>
    </row>
    <row r="903" spans="13:13" s="60" customFormat="1" ht="15.75" hidden="1" x14ac:dyDescent="0.25">
      <c r="M903" s="30"/>
    </row>
    <row r="904" spans="13:13" s="60" customFormat="1" ht="15.75" hidden="1" x14ac:dyDescent="0.25">
      <c r="M904" s="30"/>
    </row>
    <row r="905" spans="13:13" s="60" customFormat="1" ht="15.75" hidden="1" x14ac:dyDescent="0.25">
      <c r="M905" s="30"/>
    </row>
    <row r="906" spans="13:13" s="60" customFormat="1" ht="15.75" hidden="1" x14ac:dyDescent="0.25">
      <c r="M906" s="30"/>
    </row>
    <row r="907" spans="13:13" s="60" customFormat="1" ht="15.75" hidden="1" x14ac:dyDescent="0.25">
      <c r="M907" s="30"/>
    </row>
    <row r="908" spans="13:13" s="60" customFormat="1" ht="15.75" hidden="1" x14ac:dyDescent="0.25">
      <c r="M908" s="30"/>
    </row>
    <row r="909" spans="13:13" s="60" customFormat="1" ht="15.75" hidden="1" x14ac:dyDescent="0.25">
      <c r="M909" s="30"/>
    </row>
    <row r="910" spans="13:13" s="60" customFormat="1" ht="15.75" hidden="1" x14ac:dyDescent="0.25">
      <c r="M910" s="30"/>
    </row>
    <row r="911" spans="13:13" s="60" customFormat="1" ht="15.75" hidden="1" x14ac:dyDescent="0.25">
      <c r="M911" s="30"/>
    </row>
    <row r="912" spans="13:13" s="60" customFormat="1" ht="15.75" hidden="1" x14ac:dyDescent="0.25">
      <c r="M912" s="30"/>
    </row>
    <row r="913" spans="13:13" s="60" customFormat="1" ht="15.75" hidden="1" x14ac:dyDescent="0.25">
      <c r="M913" s="30"/>
    </row>
    <row r="914" spans="13:13" s="60" customFormat="1" ht="15.75" hidden="1" x14ac:dyDescent="0.25">
      <c r="M914" s="30"/>
    </row>
    <row r="915" spans="13:13" s="60" customFormat="1" ht="15.75" hidden="1" x14ac:dyDescent="0.25">
      <c r="M915" s="30"/>
    </row>
    <row r="916" spans="13:13" s="60" customFormat="1" ht="15.75" hidden="1" x14ac:dyDescent="0.25">
      <c r="M916" s="30"/>
    </row>
    <row r="917" spans="13:13" s="60" customFormat="1" ht="15.75" hidden="1" x14ac:dyDescent="0.25">
      <c r="M917" s="30"/>
    </row>
    <row r="918" spans="13:13" s="60" customFormat="1" ht="15.75" hidden="1" x14ac:dyDescent="0.25">
      <c r="M918" s="30"/>
    </row>
    <row r="919" spans="13:13" s="60" customFormat="1" ht="15.75" hidden="1" x14ac:dyDescent="0.25">
      <c r="M919" s="30"/>
    </row>
    <row r="920" spans="13:13" s="60" customFormat="1" ht="15.75" hidden="1" x14ac:dyDescent="0.25">
      <c r="M920" s="30"/>
    </row>
    <row r="921" spans="13:13" s="60" customFormat="1" ht="15.75" hidden="1" x14ac:dyDescent="0.25">
      <c r="M921" s="30"/>
    </row>
    <row r="922" spans="13:13" s="60" customFormat="1" ht="15.75" hidden="1" x14ac:dyDescent="0.25">
      <c r="M922" s="30"/>
    </row>
    <row r="923" spans="13:13" s="60" customFormat="1" ht="15.75" hidden="1" x14ac:dyDescent="0.25">
      <c r="M923" s="30"/>
    </row>
    <row r="924" spans="13:13" s="60" customFormat="1" ht="15.75" hidden="1" x14ac:dyDescent="0.25">
      <c r="M924" s="30"/>
    </row>
    <row r="925" spans="13:13" s="60" customFormat="1" ht="15.75" hidden="1" x14ac:dyDescent="0.25">
      <c r="M925" s="30"/>
    </row>
    <row r="926" spans="13:13" s="60" customFormat="1" ht="15.75" hidden="1" x14ac:dyDescent="0.25">
      <c r="M926" s="30"/>
    </row>
    <row r="927" spans="13:13" s="60" customFormat="1" ht="15.75" hidden="1" x14ac:dyDescent="0.25">
      <c r="M927" s="30"/>
    </row>
    <row r="928" spans="13:13" s="60" customFormat="1" ht="15.75" hidden="1" x14ac:dyDescent="0.25">
      <c r="M928" s="30"/>
    </row>
    <row r="929" spans="13:13" s="60" customFormat="1" ht="15.75" hidden="1" x14ac:dyDescent="0.25">
      <c r="M929" s="30"/>
    </row>
    <row r="930" spans="13:13" s="60" customFormat="1" ht="15.75" hidden="1" x14ac:dyDescent="0.25">
      <c r="M930" s="30"/>
    </row>
    <row r="931" spans="13:13" s="60" customFormat="1" ht="15.75" hidden="1" x14ac:dyDescent="0.25">
      <c r="M931" s="30"/>
    </row>
    <row r="932" spans="13:13" s="60" customFormat="1" ht="15.75" hidden="1" x14ac:dyDescent="0.25">
      <c r="M932" s="30"/>
    </row>
    <row r="933" spans="13:13" s="60" customFormat="1" ht="15.75" hidden="1" x14ac:dyDescent="0.25">
      <c r="M933" s="30"/>
    </row>
    <row r="934" spans="13:13" s="60" customFormat="1" ht="15.75" hidden="1" x14ac:dyDescent="0.25">
      <c r="M934" s="30"/>
    </row>
    <row r="935" spans="13:13" s="60" customFormat="1" ht="15.75" hidden="1" x14ac:dyDescent="0.25">
      <c r="M935" s="30"/>
    </row>
    <row r="936" spans="13:13" s="60" customFormat="1" ht="15.75" hidden="1" x14ac:dyDescent="0.25">
      <c r="M936" s="30"/>
    </row>
    <row r="937" spans="13:13" s="60" customFormat="1" ht="15.75" hidden="1" x14ac:dyDescent="0.25">
      <c r="M937" s="30"/>
    </row>
    <row r="938" spans="13:13" s="60" customFormat="1" ht="15.75" hidden="1" x14ac:dyDescent="0.25">
      <c r="M938" s="30"/>
    </row>
    <row r="939" spans="13:13" s="60" customFormat="1" ht="15.75" hidden="1" x14ac:dyDescent="0.25">
      <c r="M939" s="30"/>
    </row>
    <row r="940" spans="13:13" s="60" customFormat="1" ht="15.75" hidden="1" x14ac:dyDescent="0.25">
      <c r="M940" s="30"/>
    </row>
    <row r="941" spans="13:13" s="60" customFormat="1" ht="15.75" hidden="1" x14ac:dyDescent="0.25">
      <c r="M941" s="30"/>
    </row>
    <row r="942" spans="13:13" s="60" customFormat="1" ht="15.75" hidden="1" x14ac:dyDescent="0.25">
      <c r="M942" s="30"/>
    </row>
    <row r="943" spans="13:13" s="60" customFormat="1" ht="15.75" hidden="1" x14ac:dyDescent="0.25">
      <c r="M943" s="30"/>
    </row>
    <row r="944" spans="13:13" s="60" customFormat="1" ht="15.75" hidden="1" x14ac:dyDescent="0.25">
      <c r="M944" s="30"/>
    </row>
    <row r="945" spans="13:13" s="60" customFormat="1" ht="15.75" hidden="1" x14ac:dyDescent="0.25">
      <c r="M945" s="30"/>
    </row>
    <row r="946" spans="13:13" s="60" customFormat="1" ht="15.75" hidden="1" x14ac:dyDescent="0.25">
      <c r="M946" s="30"/>
    </row>
    <row r="947" spans="13:13" s="60" customFormat="1" ht="15.75" hidden="1" x14ac:dyDescent="0.25">
      <c r="M947" s="30"/>
    </row>
    <row r="948" spans="13:13" s="60" customFormat="1" ht="15.75" hidden="1" x14ac:dyDescent="0.25">
      <c r="M948" s="30"/>
    </row>
    <row r="949" spans="13:13" s="60" customFormat="1" ht="15.75" hidden="1" x14ac:dyDescent="0.25">
      <c r="M949" s="30"/>
    </row>
    <row r="950" spans="13:13" s="60" customFormat="1" ht="15.75" hidden="1" x14ac:dyDescent="0.25">
      <c r="M950" s="30"/>
    </row>
    <row r="951" spans="13:13" s="60" customFormat="1" ht="15.75" hidden="1" x14ac:dyDescent="0.25">
      <c r="M951" s="30"/>
    </row>
    <row r="952" spans="13:13" s="60" customFormat="1" ht="15.75" hidden="1" x14ac:dyDescent="0.25">
      <c r="M952" s="30"/>
    </row>
    <row r="953" spans="13:13" s="60" customFormat="1" ht="15.75" hidden="1" x14ac:dyDescent="0.25">
      <c r="M953" s="30"/>
    </row>
    <row r="954" spans="13:13" s="60" customFormat="1" ht="15.75" hidden="1" x14ac:dyDescent="0.25">
      <c r="M954" s="30"/>
    </row>
    <row r="955" spans="13:13" s="60" customFormat="1" ht="15.75" hidden="1" x14ac:dyDescent="0.25">
      <c r="M955" s="30"/>
    </row>
    <row r="956" spans="13:13" s="60" customFormat="1" ht="15.75" hidden="1" x14ac:dyDescent="0.25">
      <c r="M956" s="30"/>
    </row>
    <row r="957" spans="13:13" s="60" customFormat="1" ht="15.75" hidden="1" x14ac:dyDescent="0.25">
      <c r="M957" s="30"/>
    </row>
    <row r="958" spans="13:13" s="60" customFormat="1" ht="15.75" hidden="1" x14ac:dyDescent="0.25">
      <c r="M958" s="30"/>
    </row>
    <row r="959" spans="13:13" s="60" customFormat="1" ht="15.75" hidden="1" x14ac:dyDescent="0.25">
      <c r="M959" s="30"/>
    </row>
    <row r="960" spans="13:13" s="60" customFormat="1" ht="15.75" hidden="1" x14ac:dyDescent="0.25">
      <c r="M960" s="30"/>
    </row>
    <row r="961" spans="13:13" s="60" customFormat="1" ht="15.75" hidden="1" x14ac:dyDescent="0.25">
      <c r="M961" s="30"/>
    </row>
    <row r="962" spans="13:13" s="60" customFormat="1" ht="15.75" hidden="1" x14ac:dyDescent="0.25">
      <c r="M962" s="30"/>
    </row>
    <row r="963" spans="13:13" s="60" customFormat="1" ht="15.75" hidden="1" x14ac:dyDescent="0.25">
      <c r="M963" s="30"/>
    </row>
    <row r="964" spans="13:13" s="60" customFormat="1" ht="15.75" hidden="1" x14ac:dyDescent="0.25">
      <c r="M964" s="30"/>
    </row>
    <row r="965" spans="13:13" s="60" customFormat="1" ht="15.75" hidden="1" x14ac:dyDescent="0.25">
      <c r="M965" s="30"/>
    </row>
    <row r="966" spans="13:13" s="60" customFormat="1" ht="15.75" hidden="1" x14ac:dyDescent="0.25">
      <c r="M966" s="30"/>
    </row>
    <row r="967" spans="13:13" s="60" customFormat="1" ht="15.75" hidden="1" x14ac:dyDescent="0.25">
      <c r="M967" s="30"/>
    </row>
    <row r="968" spans="13:13" s="60" customFormat="1" ht="15.75" hidden="1" x14ac:dyDescent="0.25">
      <c r="M968" s="30"/>
    </row>
    <row r="969" spans="13:13" s="60" customFormat="1" ht="15.75" hidden="1" x14ac:dyDescent="0.25">
      <c r="M969" s="30"/>
    </row>
    <row r="970" spans="13:13" s="60" customFormat="1" ht="15.75" hidden="1" x14ac:dyDescent="0.25">
      <c r="M970" s="30"/>
    </row>
    <row r="971" spans="13:13" s="60" customFormat="1" ht="15.75" hidden="1" x14ac:dyDescent="0.25">
      <c r="M971" s="30"/>
    </row>
    <row r="972" spans="13:13" s="60" customFormat="1" ht="15.75" hidden="1" x14ac:dyDescent="0.25">
      <c r="M972" s="30"/>
    </row>
    <row r="973" spans="13:13" s="60" customFormat="1" ht="15.75" hidden="1" x14ac:dyDescent="0.25">
      <c r="M973" s="30"/>
    </row>
    <row r="974" spans="13:13" s="60" customFormat="1" ht="15.75" hidden="1" x14ac:dyDescent="0.25">
      <c r="M974" s="30"/>
    </row>
    <row r="975" spans="13:13" s="60" customFormat="1" ht="15.75" hidden="1" x14ac:dyDescent="0.25">
      <c r="M975" s="30"/>
    </row>
    <row r="976" spans="13:13" s="60" customFormat="1" ht="15.75" hidden="1" x14ac:dyDescent="0.25">
      <c r="M976" s="30"/>
    </row>
    <row r="977" spans="13:13" s="60" customFormat="1" ht="15.75" hidden="1" x14ac:dyDescent="0.25">
      <c r="M977" s="30"/>
    </row>
    <row r="978" spans="13:13" s="60" customFormat="1" ht="15.75" hidden="1" x14ac:dyDescent="0.25">
      <c r="M978" s="30"/>
    </row>
    <row r="979" spans="13:13" s="60" customFormat="1" ht="15.75" hidden="1" x14ac:dyDescent="0.25">
      <c r="M979" s="30"/>
    </row>
    <row r="980" spans="13:13" s="60" customFormat="1" ht="15.75" hidden="1" x14ac:dyDescent="0.25">
      <c r="M980" s="30"/>
    </row>
    <row r="981" spans="13:13" s="60" customFormat="1" ht="15.75" hidden="1" x14ac:dyDescent="0.25">
      <c r="M981" s="30"/>
    </row>
    <row r="982" spans="13:13" s="60" customFormat="1" ht="15.75" hidden="1" x14ac:dyDescent="0.25">
      <c r="M982" s="30"/>
    </row>
    <row r="983" spans="13:13" s="60" customFormat="1" ht="15.75" hidden="1" x14ac:dyDescent="0.25">
      <c r="M983" s="30"/>
    </row>
    <row r="984" spans="13:13" s="60" customFormat="1" ht="15.75" hidden="1" x14ac:dyDescent="0.25">
      <c r="M984" s="30"/>
    </row>
    <row r="985" spans="13:13" s="60" customFormat="1" ht="15.75" hidden="1" x14ac:dyDescent="0.25">
      <c r="M985" s="30"/>
    </row>
    <row r="986" spans="13:13" s="60" customFormat="1" ht="15.75" hidden="1" x14ac:dyDescent="0.25">
      <c r="M986" s="30"/>
    </row>
    <row r="987" spans="13:13" s="60" customFormat="1" ht="15.75" hidden="1" x14ac:dyDescent="0.25">
      <c r="M987" s="30"/>
    </row>
    <row r="988" spans="13:13" s="60" customFormat="1" ht="15.75" hidden="1" x14ac:dyDescent="0.25">
      <c r="M988" s="30"/>
    </row>
    <row r="989" spans="13:13" s="60" customFormat="1" ht="15.75" hidden="1" x14ac:dyDescent="0.25">
      <c r="M989" s="30"/>
    </row>
    <row r="990" spans="13:13" s="60" customFormat="1" ht="15.75" hidden="1" x14ac:dyDescent="0.25">
      <c r="M990" s="30"/>
    </row>
    <row r="991" spans="13:13" s="60" customFormat="1" ht="15.75" hidden="1" x14ac:dyDescent="0.25">
      <c r="M991" s="30"/>
    </row>
    <row r="992" spans="13:13" s="60" customFormat="1" ht="15.75" hidden="1" x14ac:dyDescent="0.25">
      <c r="M992" s="30"/>
    </row>
    <row r="993" spans="13:13" s="60" customFormat="1" ht="15.75" hidden="1" x14ac:dyDescent="0.25">
      <c r="M993" s="30"/>
    </row>
    <row r="994" spans="13:13" s="60" customFormat="1" ht="15.75" hidden="1" x14ac:dyDescent="0.25">
      <c r="M994" s="30"/>
    </row>
    <row r="995" spans="13:13" s="60" customFormat="1" ht="15.75" hidden="1" x14ac:dyDescent="0.25">
      <c r="M995" s="30"/>
    </row>
    <row r="996" spans="13:13" s="60" customFormat="1" ht="15.75" hidden="1" x14ac:dyDescent="0.25">
      <c r="M996" s="30"/>
    </row>
    <row r="997" spans="13:13" s="60" customFormat="1" ht="15.75" hidden="1" x14ac:dyDescent="0.25">
      <c r="M997" s="30"/>
    </row>
    <row r="998" spans="13:13" s="60" customFormat="1" ht="15.75" hidden="1" x14ac:dyDescent="0.25">
      <c r="M998" s="30"/>
    </row>
    <row r="999" spans="13:13" s="60" customFormat="1" ht="15.75" hidden="1" x14ac:dyDescent="0.25">
      <c r="M999" s="30"/>
    </row>
    <row r="1000" spans="13:13" s="60" customFormat="1" ht="15.75" hidden="1" x14ac:dyDescent="0.25">
      <c r="M1000" s="30"/>
    </row>
    <row r="1001" spans="13:13" s="60" customFormat="1" ht="15.75" hidden="1" x14ac:dyDescent="0.25">
      <c r="M1001" s="30"/>
    </row>
    <row r="1002" spans="13:13" s="60" customFormat="1" ht="15.75" hidden="1" x14ac:dyDescent="0.25">
      <c r="M1002" s="30"/>
    </row>
    <row r="1003" spans="13:13" s="60" customFormat="1" ht="15.75" hidden="1" x14ac:dyDescent="0.25">
      <c r="M1003" s="30"/>
    </row>
    <row r="1004" spans="13:13" s="60" customFormat="1" ht="15.75" hidden="1" x14ac:dyDescent="0.25">
      <c r="M1004" s="30"/>
    </row>
    <row r="1005" spans="13:13" s="60" customFormat="1" ht="15.75" hidden="1" x14ac:dyDescent="0.25">
      <c r="M1005" s="30"/>
    </row>
    <row r="1006" spans="13:13" s="60" customFormat="1" ht="15.75" hidden="1" x14ac:dyDescent="0.25">
      <c r="M1006" s="30"/>
    </row>
    <row r="1007" spans="13:13" s="60" customFormat="1" ht="15.75" hidden="1" x14ac:dyDescent="0.25">
      <c r="M1007" s="30"/>
    </row>
    <row r="1008" spans="13:13" s="60" customFormat="1" ht="15.75" hidden="1" x14ac:dyDescent="0.25">
      <c r="M1008" s="30"/>
    </row>
    <row r="1009" spans="13:13" s="60" customFormat="1" ht="15.75" hidden="1" x14ac:dyDescent="0.25">
      <c r="M1009" s="30"/>
    </row>
    <row r="1010" spans="13:13" s="60" customFormat="1" ht="15.75" hidden="1" x14ac:dyDescent="0.25">
      <c r="M1010" s="30"/>
    </row>
    <row r="1011" spans="13:13" s="60" customFormat="1" ht="15.75" hidden="1" x14ac:dyDescent="0.25">
      <c r="M1011" s="30"/>
    </row>
    <row r="1012" spans="13:13" s="60" customFormat="1" ht="15.75" hidden="1" x14ac:dyDescent="0.25">
      <c r="M1012" s="30"/>
    </row>
    <row r="1013" spans="13:13" s="60" customFormat="1" ht="15.75" hidden="1" x14ac:dyDescent="0.25">
      <c r="M1013" s="30"/>
    </row>
    <row r="1014" spans="13:13" s="60" customFormat="1" ht="15.75" hidden="1" x14ac:dyDescent="0.25">
      <c r="M1014" s="30"/>
    </row>
    <row r="1015" spans="13:13" s="60" customFormat="1" ht="15.75" hidden="1" x14ac:dyDescent="0.25">
      <c r="M1015" s="30"/>
    </row>
    <row r="1016" spans="13:13" s="60" customFormat="1" ht="15.75" hidden="1" x14ac:dyDescent="0.25">
      <c r="M1016" s="30"/>
    </row>
    <row r="1017" spans="13:13" s="60" customFormat="1" ht="15.75" hidden="1" x14ac:dyDescent="0.25">
      <c r="M1017" s="30"/>
    </row>
    <row r="1018" spans="13:13" s="60" customFormat="1" ht="15.75" hidden="1" x14ac:dyDescent="0.25">
      <c r="M1018" s="30"/>
    </row>
    <row r="1019" spans="13:13" s="60" customFormat="1" ht="15.75" hidden="1" x14ac:dyDescent="0.25">
      <c r="M1019" s="30"/>
    </row>
    <row r="1020" spans="13:13" s="60" customFormat="1" ht="15.75" hidden="1" x14ac:dyDescent="0.25">
      <c r="M1020" s="30"/>
    </row>
    <row r="1021" spans="13:13" s="60" customFormat="1" ht="15.75" hidden="1" x14ac:dyDescent="0.25">
      <c r="M1021" s="30"/>
    </row>
    <row r="1022" spans="13:13" s="60" customFormat="1" ht="15.75" hidden="1" x14ac:dyDescent="0.25">
      <c r="M1022" s="30"/>
    </row>
    <row r="1023" spans="13:13" s="60" customFormat="1" ht="15.75" hidden="1" x14ac:dyDescent="0.25">
      <c r="M1023" s="30"/>
    </row>
    <row r="1024" spans="13:13" s="60" customFormat="1" ht="15.75" hidden="1" x14ac:dyDescent="0.25">
      <c r="M1024" s="30"/>
    </row>
    <row r="1025" spans="13:13" s="60" customFormat="1" ht="15.75" hidden="1" x14ac:dyDescent="0.25">
      <c r="M1025" s="30"/>
    </row>
    <row r="1026" spans="13:13" s="60" customFormat="1" ht="15.75" hidden="1" x14ac:dyDescent="0.25">
      <c r="M1026" s="30"/>
    </row>
    <row r="1027" spans="13:13" s="60" customFormat="1" ht="15.75" hidden="1" x14ac:dyDescent="0.25">
      <c r="M1027" s="30"/>
    </row>
    <row r="1028" spans="13:13" s="60" customFormat="1" ht="15.75" hidden="1" x14ac:dyDescent="0.25">
      <c r="M1028" s="30"/>
    </row>
    <row r="1029" spans="13:13" s="60" customFormat="1" ht="15.75" hidden="1" x14ac:dyDescent="0.25">
      <c r="M1029" s="30"/>
    </row>
    <row r="1030" spans="13:13" s="60" customFormat="1" ht="15.75" hidden="1" x14ac:dyDescent="0.25">
      <c r="M1030" s="30"/>
    </row>
    <row r="1031" spans="13:13" s="60" customFormat="1" ht="15.75" hidden="1" x14ac:dyDescent="0.25">
      <c r="M1031" s="30"/>
    </row>
    <row r="1032" spans="13:13" s="60" customFormat="1" ht="15.75" hidden="1" x14ac:dyDescent="0.25">
      <c r="M1032" s="30"/>
    </row>
    <row r="1033" spans="13:13" s="60" customFormat="1" ht="15.75" hidden="1" x14ac:dyDescent="0.25">
      <c r="M1033" s="30"/>
    </row>
    <row r="1034" spans="13:13" s="60" customFormat="1" ht="15.75" hidden="1" x14ac:dyDescent="0.25">
      <c r="M1034" s="30"/>
    </row>
    <row r="1035" spans="13:13" s="60" customFormat="1" ht="15.75" hidden="1" x14ac:dyDescent="0.25">
      <c r="M1035" s="30"/>
    </row>
    <row r="1036" spans="13:13" s="60" customFormat="1" ht="15.75" hidden="1" x14ac:dyDescent="0.25">
      <c r="M1036" s="30"/>
    </row>
    <row r="1037" spans="13:13" s="60" customFormat="1" ht="15.75" hidden="1" x14ac:dyDescent="0.25">
      <c r="M1037" s="30"/>
    </row>
    <row r="1038" spans="13:13" s="60" customFormat="1" ht="15.75" hidden="1" x14ac:dyDescent="0.25">
      <c r="M1038" s="30"/>
    </row>
    <row r="1039" spans="13:13" s="60" customFormat="1" ht="15.75" hidden="1" x14ac:dyDescent="0.25">
      <c r="M1039" s="30"/>
    </row>
    <row r="1040" spans="13:13" s="60" customFormat="1" ht="15.75" hidden="1" x14ac:dyDescent="0.25">
      <c r="M1040" s="30"/>
    </row>
    <row r="1041" spans="13:13" s="60" customFormat="1" ht="15.75" hidden="1" x14ac:dyDescent="0.25">
      <c r="M1041" s="30"/>
    </row>
    <row r="1042" spans="13:13" s="60" customFormat="1" ht="15.75" hidden="1" x14ac:dyDescent="0.25">
      <c r="M1042" s="30"/>
    </row>
    <row r="1043" spans="13:13" s="60" customFormat="1" ht="15.75" hidden="1" x14ac:dyDescent="0.25">
      <c r="M1043" s="30"/>
    </row>
    <row r="1044" spans="13:13" s="60" customFormat="1" ht="15.75" hidden="1" x14ac:dyDescent="0.25">
      <c r="M1044" s="30"/>
    </row>
    <row r="1045" spans="13:13" s="60" customFormat="1" ht="15.75" hidden="1" x14ac:dyDescent="0.25">
      <c r="M1045" s="30"/>
    </row>
    <row r="1046" spans="13:13" s="60" customFormat="1" ht="15.75" hidden="1" x14ac:dyDescent="0.25">
      <c r="M1046" s="30"/>
    </row>
    <row r="1047" spans="13:13" s="60" customFormat="1" ht="15.75" hidden="1" x14ac:dyDescent="0.25">
      <c r="M1047" s="30"/>
    </row>
    <row r="1048" spans="13:13" s="60" customFormat="1" ht="15.75" hidden="1" x14ac:dyDescent="0.25">
      <c r="M1048" s="30"/>
    </row>
    <row r="1049" spans="13:13" s="60" customFormat="1" ht="15.75" hidden="1" x14ac:dyDescent="0.25">
      <c r="M1049" s="30"/>
    </row>
    <row r="1050" spans="13:13" s="60" customFormat="1" ht="15.75" hidden="1" x14ac:dyDescent="0.25">
      <c r="M1050" s="30"/>
    </row>
    <row r="1051" spans="13:13" s="60" customFormat="1" ht="15.75" hidden="1" x14ac:dyDescent="0.25">
      <c r="M1051" s="30"/>
    </row>
    <row r="1052" spans="13:13" s="60" customFormat="1" ht="15.75" hidden="1" x14ac:dyDescent="0.25">
      <c r="M1052" s="30"/>
    </row>
    <row r="1053" spans="13:13" s="60" customFormat="1" ht="15.75" hidden="1" x14ac:dyDescent="0.25">
      <c r="M1053" s="30"/>
    </row>
    <row r="1054" spans="13:13" s="60" customFormat="1" ht="15.75" hidden="1" x14ac:dyDescent="0.25">
      <c r="M1054" s="30"/>
    </row>
    <row r="1055" spans="13:13" s="60" customFormat="1" ht="15.75" hidden="1" x14ac:dyDescent="0.25">
      <c r="M1055" s="30"/>
    </row>
    <row r="1056" spans="13:13" s="60" customFormat="1" ht="15.75" hidden="1" x14ac:dyDescent="0.25">
      <c r="M1056" s="30"/>
    </row>
    <row r="1057" spans="13:13" s="60" customFormat="1" ht="15.75" hidden="1" x14ac:dyDescent="0.25">
      <c r="M1057" s="30"/>
    </row>
    <row r="1058" spans="13:13" s="60" customFormat="1" ht="15.75" hidden="1" x14ac:dyDescent="0.25">
      <c r="M1058" s="30"/>
    </row>
    <row r="1059" spans="13:13" s="60" customFormat="1" ht="15.75" hidden="1" x14ac:dyDescent="0.25">
      <c r="M1059" s="30"/>
    </row>
    <row r="1060" spans="13:13" s="60" customFormat="1" ht="15.75" hidden="1" x14ac:dyDescent="0.25">
      <c r="M1060" s="30"/>
    </row>
    <row r="1061" spans="13:13" s="60" customFormat="1" ht="15.75" hidden="1" x14ac:dyDescent="0.25">
      <c r="M1061" s="30"/>
    </row>
    <row r="1062" spans="13:13" s="60" customFormat="1" ht="15.75" hidden="1" x14ac:dyDescent="0.25">
      <c r="M1062" s="30"/>
    </row>
    <row r="1063" spans="13:13" s="60" customFormat="1" ht="15.75" hidden="1" x14ac:dyDescent="0.25">
      <c r="M1063" s="30"/>
    </row>
    <row r="1064" spans="13:13" s="60" customFormat="1" ht="15.75" hidden="1" x14ac:dyDescent="0.25">
      <c r="M1064" s="30"/>
    </row>
    <row r="1065" spans="13:13" s="60" customFormat="1" ht="15.75" hidden="1" x14ac:dyDescent="0.25">
      <c r="M1065" s="30"/>
    </row>
    <row r="1066" spans="13:13" s="60" customFormat="1" ht="15.75" hidden="1" x14ac:dyDescent="0.25">
      <c r="M1066" s="30"/>
    </row>
    <row r="1067" spans="13:13" s="60" customFormat="1" ht="15.75" hidden="1" x14ac:dyDescent="0.25">
      <c r="M1067" s="30"/>
    </row>
    <row r="1068" spans="13:13" s="60" customFormat="1" ht="15.75" hidden="1" x14ac:dyDescent="0.25">
      <c r="M1068" s="30"/>
    </row>
    <row r="1069" spans="13:13" s="60" customFormat="1" ht="15.75" hidden="1" x14ac:dyDescent="0.25">
      <c r="M1069" s="30"/>
    </row>
    <row r="1070" spans="13:13" s="60" customFormat="1" ht="15.75" hidden="1" x14ac:dyDescent="0.25">
      <c r="M1070" s="30"/>
    </row>
    <row r="1071" spans="13:13" s="60" customFormat="1" ht="15.75" hidden="1" x14ac:dyDescent="0.25">
      <c r="M1071" s="30"/>
    </row>
    <row r="1072" spans="13:13" s="60" customFormat="1" ht="15.75" hidden="1" x14ac:dyDescent="0.25">
      <c r="M1072" s="30"/>
    </row>
    <row r="1073" spans="13:13" s="60" customFormat="1" ht="15.75" hidden="1" x14ac:dyDescent="0.25">
      <c r="M1073" s="30"/>
    </row>
    <row r="1074" spans="13:13" s="60" customFormat="1" ht="15.75" hidden="1" x14ac:dyDescent="0.25">
      <c r="M1074" s="30"/>
    </row>
    <row r="1075" spans="13:13" s="60" customFormat="1" ht="15.75" hidden="1" x14ac:dyDescent="0.25">
      <c r="M1075" s="30"/>
    </row>
    <row r="1076" spans="13:13" s="60" customFormat="1" ht="15.75" hidden="1" x14ac:dyDescent="0.25">
      <c r="M1076" s="30"/>
    </row>
    <row r="1077" spans="13:13" s="60" customFormat="1" ht="15.75" hidden="1" x14ac:dyDescent="0.25">
      <c r="M1077" s="30"/>
    </row>
    <row r="1078" spans="13:13" s="60" customFormat="1" ht="15.75" hidden="1" x14ac:dyDescent="0.25">
      <c r="M1078" s="30"/>
    </row>
    <row r="1079" spans="13:13" s="60" customFormat="1" ht="15.75" hidden="1" x14ac:dyDescent="0.25">
      <c r="M1079" s="30"/>
    </row>
    <row r="1080" spans="13:13" s="60" customFormat="1" ht="15.75" hidden="1" x14ac:dyDescent="0.25">
      <c r="M1080" s="30"/>
    </row>
    <row r="1081" spans="13:13" s="60" customFormat="1" ht="15.75" hidden="1" x14ac:dyDescent="0.25">
      <c r="M1081" s="30"/>
    </row>
    <row r="1082" spans="13:13" s="60" customFormat="1" ht="15.75" hidden="1" x14ac:dyDescent="0.25">
      <c r="M1082" s="30"/>
    </row>
    <row r="1083" spans="13:13" s="60" customFormat="1" ht="15.75" hidden="1" x14ac:dyDescent="0.25">
      <c r="M1083" s="30"/>
    </row>
    <row r="1084" spans="13:13" s="60" customFormat="1" ht="15.75" hidden="1" x14ac:dyDescent="0.25">
      <c r="M1084" s="30"/>
    </row>
    <row r="1085" spans="13:13" s="60" customFormat="1" ht="15.75" hidden="1" x14ac:dyDescent="0.25">
      <c r="M1085" s="30"/>
    </row>
    <row r="1086" spans="13:13" s="60" customFormat="1" ht="15.75" hidden="1" x14ac:dyDescent="0.25">
      <c r="M1086" s="30"/>
    </row>
    <row r="1087" spans="13:13" s="60" customFormat="1" ht="15.75" hidden="1" x14ac:dyDescent="0.25">
      <c r="M1087" s="30"/>
    </row>
    <row r="1088" spans="13:13" s="60" customFormat="1" ht="15.75" hidden="1" x14ac:dyDescent="0.25">
      <c r="M1088" s="30"/>
    </row>
    <row r="1089" spans="13:13" s="60" customFormat="1" ht="15.75" hidden="1" x14ac:dyDescent="0.25">
      <c r="M1089" s="30"/>
    </row>
    <row r="1090" spans="13:13" s="60" customFormat="1" ht="15.75" hidden="1" x14ac:dyDescent="0.25">
      <c r="M1090" s="30"/>
    </row>
    <row r="1091" spans="13:13" s="60" customFormat="1" ht="15.75" hidden="1" x14ac:dyDescent="0.25">
      <c r="M1091" s="30"/>
    </row>
    <row r="1092" spans="13:13" s="60" customFormat="1" ht="15.75" hidden="1" x14ac:dyDescent="0.25">
      <c r="M1092" s="30"/>
    </row>
    <row r="1093" spans="13:13" s="60" customFormat="1" ht="15.75" hidden="1" x14ac:dyDescent="0.25">
      <c r="M1093" s="30"/>
    </row>
    <row r="1094" spans="13:13" s="60" customFormat="1" ht="15.75" hidden="1" x14ac:dyDescent="0.25">
      <c r="M1094" s="30"/>
    </row>
    <row r="1095" spans="13:13" s="60" customFormat="1" ht="15.75" hidden="1" x14ac:dyDescent="0.25">
      <c r="M1095" s="30"/>
    </row>
    <row r="1096" spans="13:13" s="60" customFormat="1" ht="15.75" hidden="1" x14ac:dyDescent="0.25">
      <c r="M1096" s="30"/>
    </row>
    <row r="1097" spans="13:13" s="60" customFormat="1" ht="15.75" hidden="1" x14ac:dyDescent="0.25">
      <c r="M1097" s="30"/>
    </row>
    <row r="1098" spans="13:13" s="60" customFormat="1" ht="15.75" hidden="1" x14ac:dyDescent="0.25">
      <c r="M1098" s="30"/>
    </row>
    <row r="1099" spans="13:13" s="60" customFormat="1" ht="15.75" hidden="1" x14ac:dyDescent="0.25">
      <c r="M1099" s="30"/>
    </row>
    <row r="1100" spans="13:13" s="60" customFormat="1" ht="15.75" hidden="1" x14ac:dyDescent="0.25">
      <c r="M1100" s="30"/>
    </row>
    <row r="1101" spans="13:13" s="60" customFormat="1" ht="15.75" hidden="1" x14ac:dyDescent="0.25">
      <c r="M1101" s="30"/>
    </row>
    <row r="1102" spans="13:13" s="60" customFormat="1" ht="15.75" hidden="1" x14ac:dyDescent="0.25">
      <c r="M1102" s="30"/>
    </row>
    <row r="1103" spans="13:13" s="60" customFormat="1" ht="15.75" hidden="1" x14ac:dyDescent="0.25">
      <c r="M1103" s="30"/>
    </row>
    <row r="1104" spans="13:13" s="60" customFormat="1" ht="15.75" hidden="1" x14ac:dyDescent="0.25">
      <c r="M1104" s="30"/>
    </row>
    <row r="1105" spans="13:13" s="60" customFormat="1" ht="15.75" hidden="1" x14ac:dyDescent="0.25">
      <c r="M1105" s="30"/>
    </row>
    <row r="1106" spans="13:13" s="60" customFormat="1" ht="15.75" hidden="1" x14ac:dyDescent="0.25">
      <c r="M1106" s="30"/>
    </row>
    <row r="1107" spans="13:13" s="60" customFormat="1" ht="15.75" hidden="1" x14ac:dyDescent="0.25">
      <c r="M1107" s="30"/>
    </row>
    <row r="1108" spans="13:13" s="60" customFormat="1" ht="15.75" hidden="1" x14ac:dyDescent="0.25">
      <c r="M1108" s="30"/>
    </row>
    <row r="1109" spans="13:13" s="60" customFormat="1" ht="15.75" hidden="1" x14ac:dyDescent="0.25">
      <c r="M1109" s="30"/>
    </row>
    <row r="1110" spans="13:13" s="60" customFormat="1" ht="15.75" hidden="1" x14ac:dyDescent="0.25">
      <c r="M1110" s="30"/>
    </row>
    <row r="1111" spans="13:13" s="60" customFormat="1" ht="15.75" hidden="1" x14ac:dyDescent="0.25">
      <c r="M1111" s="30"/>
    </row>
    <row r="1112" spans="13:13" s="60" customFormat="1" ht="15.75" hidden="1" x14ac:dyDescent="0.25">
      <c r="M1112" s="30"/>
    </row>
    <row r="1113" spans="13:13" s="60" customFormat="1" ht="15.75" hidden="1" x14ac:dyDescent="0.25">
      <c r="M1113" s="30"/>
    </row>
    <row r="1114" spans="13:13" s="60" customFormat="1" ht="15.75" hidden="1" x14ac:dyDescent="0.25">
      <c r="M1114" s="30"/>
    </row>
    <row r="1115" spans="13:13" s="60" customFormat="1" ht="15.75" hidden="1" x14ac:dyDescent="0.25">
      <c r="M1115" s="30"/>
    </row>
    <row r="1116" spans="13:13" s="60" customFormat="1" ht="15.75" hidden="1" x14ac:dyDescent="0.25">
      <c r="M1116" s="30"/>
    </row>
    <row r="1117" spans="13:13" s="60" customFormat="1" ht="15.75" hidden="1" x14ac:dyDescent="0.25">
      <c r="M1117" s="30"/>
    </row>
    <row r="1118" spans="13:13" s="60" customFormat="1" ht="15.75" hidden="1" x14ac:dyDescent="0.25">
      <c r="M1118" s="30"/>
    </row>
    <row r="1119" spans="13:13" s="60" customFormat="1" ht="15.75" hidden="1" x14ac:dyDescent="0.25">
      <c r="M1119" s="30"/>
    </row>
    <row r="1120" spans="13:13" s="60" customFormat="1" ht="15.75" hidden="1" x14ac:dyDescent="0.25">
      <c r="M1120" s="30"/>
    </row>
    <row r="1121" spans="13:13" s="60" customFormat="1" ht="15.75" hidden="1" x14ac:dyDescent="0.25">
      <c r="M1121" s="30"/>
    </row>
    <row r="1122" spans="13:13" s="60" customFormat="1" ht="15.75" hidden="1" x14ac:dyDescent="0.25">
      <c r="M1122" s="30"/>
    </row>
    <row r="1123" spans="13:13" s="60" customFormat="1" ht="15.75" hidden="1" x14ac:dyDescent="0.25">
      <c r="M1123" s="30"/>
    </row>
    <row r="1124" spans="13:13" s="60" customFormat="1" ht="15.75" hidden="1" x14ac:dyDescent="0.25">
      <c r="M1124" s="30"/>
    </row>
    <row r="1125" spans="13:13" s="60" customFormat="1" ht="15.75" hidden="1" x14ac:dyDescent="0.25">
      <c r="M1125" s="30"/>
    </row>
    <row r="1126" spans="13:13" s="60" customFormat="1" ht="15.75" hidden="1" x14ac:dyDescent="0.25">
      <c r="M1126" s="30"/>
    </row>
    <row r="1127" spans="13:13" s="60" customFormat="1" ht="15.75" hidden="1" x14ac:dyDescent="0.25">
      <c r="M1127" s="30"/>
    </row>
    <row r="1128" spans="13:13" s="60" customFormat="1" ht="15.75" hidden="1" x14ac:dyDescent="0.25">
      <c r="M1128" s="30"/>
    </row>
    <row r="1129" spans="13:13" s="60" customFormat="1" ht="15.75" hidden="1" x14ac:dyDescent="0.25">
      <c r="M1129" s="30"/>
    </row>
    <row r="1130" spans="13:13" s="60" customFormat="1" ht="15.75" hidden="1" x14ac:dyDescent="0.25">
      <c r="M1130" s="30"/>
    </row>
    <row r="1131" spans="13:13" s="60" customFormat="1" ht="15.75" hidden="1" x14ac:dyDescent="0.25">
      <c r="M1131" s="30"/>
    </row>
    <row r="1132" spans="13:13" s="60" customFormat="1" ht="15.75" hidden="1" x14ac:dyDescent="0.25">
      <c r="M1132" s="30"/>
    </row>
    <row r="1133" spans="13:13" s="60" customFormat="1" ht="15.75" hidden="1" x14ac:dyDescent="0.25">
      <c r="M1133" s="30"/>
    </row>
    <row r="1134" spans="13:13" s="60" customFormat="1" ht="15.75" hidden="1" x14ac:dyDescent="0.25">
      <c r="M1134" s="30"/>
    </row>
    <row r="1135" spans="13:13" s="60" customFormat="1" ht="15.75" hidden="1" x14ac:dyDescent="0.25">
      <c r="M1135" s="30"/>
    </row>
    <row r="1136" spans="13:13" s="60" customFormat="1" ht="15.75" hidden="1" x14ac:dyDescent="0.25">
      <c r="M1136" s="30"/>
    </row>
    <row r="1137" spans="13:13" s="60" customFormat="1" ht="15.75" hidden="1" x14ac:dyDescent="0.25">
      <c r="M1137" s="30"/>
    </row>
    <row r="1138" spans="13:13" s="60" customFormat="1" ht="15.75" hidden="1" x14ac:dyDescent="0.25">
      <c r="M1138" s="30"/>
    </row>
    <row r="1139" spans="13:13" s="60" customFormat="1" ht="15.75" hidden="1" x14ac:dyDescent="0.25">
      <c r="M1139" s="30"/>
    </row>
    <row r="1140" spans="13:13" s="60" customFormat="1" ht="15.75" hidden="1" x14ac:dyDescent="0.25">
      <c r="M1140" s="30"/>
    </row>
    <row r="1141" spans="13:13" s="60" customFormat="1" ht="15.75" hidden="1" x14ac:dyDescent="0.25">
      <c r="M1141" s="30"/>
    </row>
    <row r="1142" spans="13:13" s="60" customFormat="1" ht="15.75" hidden="1" x14ac:dyDescent="0.25">
      <c r="M1142" s="30"/>
    </row>
    <row r="1143" spans="13:13" s="60" customFormat="1" ht="15.75" hidden="1" x14ac:dyDescent="0.25">
      <c r="M1143" s="30"/>
    </row>
    <row r="1144" spans="13:13" s="60" customFormat="1" ht="15.75" hidden="1" x14ac:dyDescent="0.25">
      <c r="M1144" s="30"/>
    </row>
    <row r="1145" spans="13:13" s="60" customFormat="1" ht="15.75" hidden="1" x14ac:dyDescent="0.25">
      <c r="M1145" s="30"/>
    </row>
    <row r="1146" spans="13:13" s="60" customFormat="1" ht="15.75" hidden="1" x14ac:dyDescent="0.25">
      <c r="M1146" s="30"/>
    </row>
    <row r="1147" spans="13:13" s="60" customFormat="1" ht="15.75" hidden="1" x14ac:dyDescent="0.25">
      <c r="M1147" s="30"/>
    </row>
    <row r="1148" spans="13:13" s="60" customFormat="1" ht="15.75" hidden="1" x14ac:dyDescent="0.25">
      <c r="M1148" s="30"/>
    </row>
    <row r="1149" spans="13:13" s="60" customFormat="1" ht="15.75" hidden="1" x14ac:dyDescent="0.25">
      <c r="M1149" s="30"/>
    </row>
    <row r="1150" spans="13:13" s="60" customFormat="1" ht="15.75" hidden="1" x14ac:dyDescent="0.25">
      <c r="M1150" s="30"/>
    </row>
    <row r="1151" spans="13:13" s="60" customFormat="1" ht="15.75" hidden="1" x14ac:dyDescent="0.25">
      <c r="M1151" s="30"/>
    </row>
    <row r="1152" spans="13:13" s="60" customFormat="1" ht="15.75" hidden="1" x14ac:dyDescent="0.25">
      <c r="M1152" s="30"/>
    </row>
    <row r="1153" spans="13:13" s="60" customFormat="1" ht="15.75" hidden="1" x14ac:dyDescent="0.25">
      <c r="M1153" s="30"/>
    </row>
    <row r="1154" spans="13:13" s="60" customFormat="1" ht="15.75" hidden="1" x14ac:dyDescent="0.25">
      <c r="M1154" s="30"/>
    </row>
    <row r="1155" spans="13:13" s="60" customFormat="1" ht="15.75" hidden="1" x14ac:dyDescent="0.25">
      <c r="M1155" s="30"/>
    </row>
    <row r="1156" spans="13:13" s="60" customFormat="1" ht="15.75" hidden="1" x14ac:dyDescent="0.25">
      <c r="M1156" s="30"/>
    </row>
    <row r="1157" spans="13:13" s="60" customFormat="1" ht="15.75" hidden="1" x14ac:dyDescent="0.25">
      <c r="M1157" s="30"/>
    </row>
    <row r="1158" spans="13:13" s="60" customFormat="1" ht="15.75" hidden="1" x14ac:dyDescent="0.25">
      <c r="M1158" s="30"/>
    </row>
    <row r="1159" spans="13:13" s="60" customFormat="1" ht="15.75" hidden="1" x14ac:dyDescent="0.25">
      <c r="M1159" s="30"/>
    </row>
    <row r="1160" spans="13:13" s="60" customFormat="1" ht="15.75" hidden="1" x14ac:dyDescent="0.25">
      <c r="M1160" s="30"/>
    </row>
    <row r="1161" spans="13:13" s="60" customFormat="1" ht="15.75" hidden="1" x14ac:dyDescent="0.25">
      <c r="M1161" s="30"/>
    </row>
    <row r="1162" spans="13:13" s="60" customFormat="1" ht="15.75" hidden="1" x14ac:dyDescent="0.25">
      <c r="M1162" s="30"/>
    </row>
    <row r="1163" spans="13:13" s="60" customFormat="1" ht="15.75" hidden="1" x14ac:dyDescent="0.25">
      <c r="M1163" s="30"/>
    </row>
    <row r="1164" spans="13:13" s="60" customFormat="1" ht="15.75" hidden="1" x14ac:dyDescent="0.25">
      <c r="M1164" s="30"/>
    </row>
    <row r="1165" spans="13:13" s="60" customFormat="1" ht="15.75" hidden="1" x14ac:dyDescent="0.25">
      <c r="M1165" s="30"/>
    </row>
    <row r="1166" spans="13:13" s="60" customFormat="1" ht="15.75" hidden="1" x14ac:dyDescent="0.25">
      <c r="M1166" s="30"/>
    </row>
    <row r="1167" spans="13:13" s="60" customFormat="1" ht="15.75" hidden="1" x14ac:dyDescent="0.25">
      <c r="M1167" s="30"/>
    </row>
    <row r="1168" spans="13:13" s="60" customFormat="1" ht="15.75" hidden="1" x14ac:dyDescent="0.25">
      <c r="M1168" s="30"/>
    </row>
    <row r="1169" spans="13:13" s="60" customFormat="1" ht="15.75" hidden="1" x14ac:dyDescent="0.25">
      <c r="M1169" s="30"/>
    </row>
    <row r="1170" spans="13:13" s="60" customFormat="1" ht="15.75" hidden="1" x14ac:dyDescent="0.25">
      <c r="M1170" s="30"/>
    </row>
    <row r="1171" spans="13:13" s="60" customFormat="1" ht="15.75" hidden="1" x14ac:dyDescent="0.25">
      <c r="M1171" s="30"/>
    </row>
    <row r="1172" spans="13:13" s="60" customFormat="1" ht="15.75" hidden="1" x14ac:dyDescent="0.25">
      <c r="M1172" s="30"/>
    </row>
    <row r="1173" spans="13:13" s="60" customFormat="1" ht="15.75" hidden="1" x14ac:dyDescent="0.25">
      <c r="M1173" s="30"/>
    </row>
    <row r="1174" spans="13:13" s="60" customFormat="1" ht="15.75" hidden="1" x14ac:dyDescent="0.25">
      <c r="M1174" s="30"/>
    </row>
    <row r="1175" spans="13:13" s="60" customFormat="1" ht="15.75" hidden="1" x14ac:dyDescent="0.25">
      <c r="M1175" s="30"/>
    </row>
    <row r="1176" spans="13:13" s="60" customFormat="1" ht="15.75" hidden="1" x14ac:dyDescent="0.25">
      <c r="M1176" s="30"/>
    </row>
    <row r="1177" spans="13:13" s="60" customFormat="1" ht="15.75" hidden="1" x14ac:dyDescent="0.25">
      <c r="M1177" s="30"/>
    </row>
    <row r="1178" spans="13:13" s="60" customFormat="1" ht="15.75" hidden="1" x14ac:dyDescent="0.25">
      <c r="M1178" s="30"/>
    </row>
    <row r="1179" spans="13:13" s="60" customFormat="1" ht="15.75" hidden="1" x14ac:dyDescent="0.25">
      <c r="M1179" s="30"/>
    </row>
    <row r="1180" spans="13:13" s="60" customFormat="1" ht="15.75" hidden="1" x14ac:dyDescent="0.25">
      <c r="M1180" s="30"/>
    </row>
    <row r="1181" spans="13:13" s="60" customFormat="1" ht="15.75" hidden="1" x14ac:dyDescent="0.25">
      <c r="M1181" s="30"/>
    </row>
    <row r="1182" spans="13:13" s="60" customFormat="1" ht="15.75" hidden="1" x14ac:dyDescent="0.25">
      <c r="M1182" s="30"/>
    </row>
    <row r="1183" spans="13:13" s="60" customFormat="1" ht="15.75" hidden="1" x14ac:dyDescent="0.25">
      <c r="M1183" s="30"/>
    </row>
    <row r="1184" spans="13:13" s="60" customFormat="1" ht="15.75" hidden="1" x14ac:dyDescent="0.25">
      <c r="M1184" s="30"/>
    </row>
    <row r="1185" spans="13:13" s="60" customFormat="1" ht="15.75" hidden="1" x14ac:dyDescent="0.25">
      <c r="M1185" s="30"/>
    </row>
    <row r="1186" spans="13:13" s="60" customFormat="1" ht="15.75" hidden="1" x14ac:dyDescent="0.25">
      <c r="M1186" s="30"/>
    </row>
    <row r="1187" spans="13:13" s="60" customFormat="1" ht="15.75" hidden="1" x14ac:dyDescent="0.25">
      <c r="M1187" s="30"/>
    </row>
    <row r="1188" spans="13:13" s="60" customFormat="1" ht="15.75" hidden="1" x14ac:dyDescent="0.25">
      <c r="M1188" s="30"/>
    </row>
    <row r="1189" spans="13:13" s="60" customFormat="1" ht="15.75" hidden="1" x14ac:dyDescent="0.25">
      <c r="M1189" s="30"/>
    </row>
    <row r="1190" spans="13:13" s="60" customFormat="1" ht="15.75" hidden="1" x14ac:dyDescent="0.25">
      <c r="M1190" s="30"/>
    </row>
    <row r="1191" spans="13:13" s="60" customFormat="1" ht="15.75" hidden="1" x14ac:dyDescent="0.25">
      <c r="M1191" s="30"/>
    </row>
    <row r="1192" spans="13:13" s="60" customFormat="1" ht="15.75" hidden="1" x14ac:dyDescent="0.25">
      <c r="M1192" s="30"/>
    </row>
    <row r="1193" spans="13:13" s="60" customFormat="1" ht="15.75" hidden="1" x14ac:dyDescent="0.25">
      <c r="M1193" s="30"/>
    </row>
    <row r="1194" spans="13:13" s="60" customFormat="1" ht="15.75" hidden="1" x14ac:dyDescent="0.25">
      <c r="M1194" s="30"/>
    </row>
    <row r="1195" spans="13:13" s="60" customFormat="1" ht="15.75" hidden="1" x14ac:dyDescent="0.25">
      <c r="M1195" s="30"/>
    </row>
    <row r="1196" spans="13:13" s="60" customFormat="1" ht="15.75" hidden="1" x14ac:dyDescent="0.25">
      <c r="M1196" s="30"/>
    </row>
    <row r="1197" spans="13:13" s="60" customFormat="1" ht="15.75" hidden="1" x14ac:dyDescent="0.25">
      <c r="M1197" s="30"/>
    </row>
    <row r="1198" spans="13:13" s="60" customFormat="1" ht="15.75" hidden="1" x14ac:dyDescent="0.25">
      <c r="M1198" s="30"/>
    </row>
    <row r="1199" spans="13:13" s="60" customFormat="1" ht="15.75" hidden="1" x14ac:dyDescent="0.25">
      <c r="M1199" s="30"/>
    </row>
    <row r="1200" spans="13:13" s="60" customFormat="1" ht="15.75" hidden="1" x14ac:dyDescent="0.25">
      <c r="M1200" s="30"/>
    </row>
    <row r="1201" spans="13:13" s="60" customFormat="1" ht="15.75" hidden="1" x14ac:dyDescent="0.25">
      <c r="M1201" s="30"/>
    </row>
    <row r="1202" spans="13:13" s="60" customFormat="1" ht="15.75" hidden="1" x14ac:dyDescent="0.25">
      <c r="M1202" s="30"/>
    </row>
    <row r="1203" spans="13:13" s="60" customFormat="1" ht="15.75" hidden="1" x14ac:dyDescent="0.25">
      <c r="M1203" s="30"/>
    </row>
    <row r="1204" spans="13:13" s="60" customFormat="1" ht="15.75" hidden="1" x14ac:dyDescent="0.25">
      <c r="M1204" s="30"/>
    </row>
    <row r="1205" spans="13:13" s="60" customFormat="1" ht="15.75" hidden="1" x14ac:dyDescent="0.25">
      <c r="M1205" s="30"/>
    </row>
    <row r="1206" spans="13:13" s="60" customFormat="1" ht="15.75" hidden="1" x14ac:dyDescent="0.25">
      <c r="M1206" s="30"/>
    </row>
    <row r="1207" spans="13:13" s="60" customFormat="1" ht="15.75" hidden="1" x14ac:dyDescent="0.25">
      <c r="M1207" s="30"/>
    </row>
    <row r="1208" spans="13:13" s="60" customFormat="1" ht="15.75" hidden="1" x14ac:dyDescent="0.25">
      <c r="M1208" s="30"/>
    </row>
    <row r="1209" spans="13:13" s="60" customFormat="1" ht="15.75" hidden="1" x14ac:dyDescent="0.25">
      <c r="M1209" s="30"/>
    </row>
    <row r="1210" spans="13:13" s="60" customFormat="1" ht="15.75" hidden="1" x14ac:dyDescent="0.25">
      <c r="M1210" s="30"/>
    </row>
    <row r="1211" spans="13:13" s="60" customFormat="1" ht="15.75" hidden="1" x14ac:dyDescent="0.25">
      <c r="M1211" s="30"/>
    </row>
    <row r="1212" spans="13:13" s="60" customFormat="1" ht="15.75" hidden="1" x14ac:dyDescent="0.25">
      <c r="M1212" s="30"/>
    </row>
    <row r="1213" spans="13:13" s="60" customFormat="1" ht="15.75" hidden="1" x14ac:dyDescent="0.25">
      <c r="M1213" s="30"/>
    </row>
    <row r="1214" spans="13:13" s="60" customFormat="1" ht="15.75" hidden="1" x14ac:dyDescent="0.25">
      <c r="M1214" s="30"/>
    </row>
    <row r="1215" spans="13:13" s="60" customFormat="1" ht="15.75" hidden="1" x14ac:dyDescent="0.25">
      <c r="M1215" s="30"/>
    </row>
    <row r="1216" spans="13:13" s="60" customFormat="1" ht="15.75" hidden="1" x14ac:dyDescent="0.25">
      <c r="M1216" s="30"/>
    </row>
    <row r="1217" spans="13:13" s="60" customFormat="1" ht="15.75" hidden="1" x14ac:dyDescent="0.25">
      <c r="M1217" s="30"/>
    </row>
    <row r="1218" spans="13:13" s="60" customFormat="1" ht="15.75" hidden="1" x14ac:dyDescent="0.25">
      <c r="M1218" s="30"/>
    </row>
    <row r="1219" spans="13:13" s="60" customFormat="1" ht="15.75" hidden="1" x14ac:dyDescent="0.25">
      <c r="M1219" s="30"/>
    </row>
    <row r="1220" spans="13:13" s="60" customFormat="1" ht="15.75" hidden="1" x14ac:dyDescent="0.25">
      <c r="M1220" s="30"/>
    </row>
    <row r="1221" spans="13:13" s="60" customFormat="1" ht="15.75" hidden="1" x14ac:dyDescent="0.25">
      <c r="M1221" s="30"/>
    </row>
    <row r="1222" spans="13:13" s="60" customFormat="1" ht="15.75" hidden="1" x14ac:dyDescent="0.25">
      <c r="M1222" s="30"/>
    </row>
    <row r="1223" spans="13:13" s="60" customFormat="1" ht="15.75" hidden="1" x14ac:dyDescent="0.25">
      <c r="M1223" s="30"/>
    </row>
    <row r="1224" spans="13:13" s="60" customFormat="1" ht="15.75" hidden="1" x14ac:dyDescent="0.25">
      <c r="M1224" s="30"/>
    </row>
    <row r="1225" spans="13:13" s="60" customFormat="1" ht="15.75" hidden="1" x14ac:dyDescent="0.25">
      <c r="M1225" s="30"/>
    </row>
    <row r="1226" spans="13:13" s="60" customFormat="1" ht="15.75" hidden="1" x14ac:dyDescent="0.25">
      <c r="M1226" s="30"/>
    </row>
    <row r="1227" spans="13:13" s="60" customFormat="1" ht="15.75" hidden="1" x14ac:dyDescent="0.25">
      <c r="M1227" s="30"/>
    </row>
    <row r="1228" spans="13:13" s="60" customFormat="1" ht="15.75" hidden="1" x14ac:dyDescent="0.25">
      <c r="M1228" s="30"/>
    </row>
    <row r="1229" spans="13:13" s="60" customFormat="1" ht="15.75" hidden="1" x14ac:dyDescent="0.25">
      <c r="M1229" s="30"/>
    </row>
    <row r="1230" spans="13:13" s="60" customFormat="1" ht="15.75" hidden="1" x14ac:dyDescent="0.25">
      <c r="M1230" s="30"/>
    </row>
    <row r="1231" spans="13:13" s="60" customFormat="1" ht="15.75" hidden="1" x14ac:dyDescent="0.25">
      <c r="M1231" s="30"/>
    </row>
    <row r="1232" spans="13:13" s="60" customFormat="1" ht="15.75" hidden="1" x14ac:dyDescent="0.25">
      <c r="M1232" s="30"/>
    </row>
    <row r="1233" spans="13:13" s="60" customFormat="1" ht="15.75" hidden="1" x14ac:dyDescent="0.25">
      <c r="M1233" s="30"/>
    </row>
    <row r="1234" spans="13:13" s="60" customFormat="1" ht="15.75" hidden="1" x14ac:dyDescent="0.25">
      <c r="M1234" s="30"/>
    </row>
    <row r="1235" spans="13:13" s="60" customFormat="1" ht="15.75" hidden="1" x14ac:dyDescent="0.25">
      <c r="M1235" s="30"/>
    </row>
    <row r="1236" spans="13:13" s="60" customFormat="1" ht="15.75" hidden="1" x14ac:dyDescent="0.25">
      <c r="M1236" s="30"/>
    </row>
    <row r="1237" spans="13:13" s="60" customFormat="1" ht="15.75" hidden="1" x14ac:dyDescent="0.25">
      <c r="M1237" s="30"/>
    </row>
    <row r="1238" spans="13:13" s="60" customFormat="1" ht="15.75" hidden="1" x14ac:dyDescent="0.25">
      <c r="M1238" s="30"/>
    </row>
    <row r="1239" spans="13:13" s="60" customFormat="1" ht="15.75" hidden="1" x14ac:dyDescent="0.25">
      <c r="M1239" s="30"/>
    </row>
    <row r="1240" spans="13:13" s="60" customFormat="1" ht="15.75" hidden="1" x14ac:dyDescent="0.25">
      <c r="M1240" s="30"/>
    </row>
    <row r="1241" spans="13:13" s="60" customFormat="1" ht="15.75" hidden="1" x14ac:dyDescent="0.25">
      <c r="M1241" s="30"/>
    </row>
    <row r="1242" spans="13:13" s="60" customFormat="1" ht="15.75" hidden="1" x14ac:dyDescent="0.25">
      <c r="M1242" s="30"/>
    </row>
    <row r="1243" spans="13:13" s="60" customFormat="1" ht="15.75" hidden="1" x14ac:dyDescent="0.25">
      <c r="M1243" s="30"/>
    </row>
    <row r="1244" spans="13:13" s="60" customFormat="1" ht="15.75" hidden="1" x14ac:dyDescent="0.25">
      <c r="M1244" s="30"/>
    </row>
    <row r="1245" spans="13:13" s="60" customFormat="1" ht="15.75" hidden="1" x14ac:dyDescent="0.25">
      <c r="M1245" s="30"/>
    </row>
    <row r="1246" spans="13:13" s="60" customFormat="1" ht="15.75" hidden="1" x14ac:dyDescent="0.25">
      <c r="M1246" s="30"/>
    </row>
    <row r="1247" spans="13:13" s="60" customFormat="1" ht="15.75" hidden="1" x14ac:dyDescent="0.25">
      <c r="M1247" s="30"/>
    </row>
    <row r="1248" spans="13:13" s="60" customFormat="1" ht="15.75" hidden="1" x14ac:dyDescent="0.25">
      <c r="M1248" s="30"/>
    </row>
    <row r="1249" spans="13:13" s="60" customFormat="1" ht="15.75" hidden="1" x14ac:dyDescent="0.25">
      <c r="M1249" s="30"/>
    </row>
    <row r="1250" spans="13:13" s="60" customFormat="1" ht="15.75" hidden="1" x14ac:dyDescent="0.25">
      <c r="M1250" s="30"/>
    </row>
    <row r="1251" spans="13:13" s="60" customFormat="1" ht="15.75" hidden="1" x14ac:dyDescent="0.25">
      <c r="M1251" s="30"/>
    </row>
    <row r="1252" spans="13:13" s="60" customFormat="1" ht="15.75" hidden="1" x14ac:dyDescent="0.25">
      <c r="M1252" s="30"/>
    </row>
    <row r="1253" spans="13:13" s="60" customFormat="1" ht="15.75" hidden="1" x14ac:dyDescent="0.25">
      <c r="M1253" s="30"/>
    </row>
    <row r="1254" spans="13:13" s="60" customFormat="1" ht="15.75" hidden="1" x14ac:dyDescent="0.25">
      <c r="M1254" s="30"/>
    </row>
    <row r="1255" spans="13:13" s="60" customFormat="1" ht="15.75" hidden="1" x14ac:dyDescent="0.25">
      <c r="M1255" s="30"/>
    </row>
    <row r="1256" spans="13:13" s="60" customFormat="1" ht="15.75" hidden="1" x14ac:dyDescent="0.25">
      <c r="M1256" s="30"/>
    </row>
    <row r="1257" spans="13:13" s="60" customFormat="1" ht="15.75" hidden="1" x14ac:dyDescent="0.25">
      <c r="M1257" s="30"/>
    </row>
    <row r="1258" spans="13:13" s="60" customFormat="1" ht="15.75" hidden="1" x14ac:dyDescent="0.25">
      <c r="M1258" s="30"/>
    </row>
    <row r="1259" spans="13:13" s="60" customFormat="1" ht="15.75" hidden="1" x14ac:dyDescent="0.25">
      <c r="M1259" s="30"/>
    </row>
    <row r="1260" spans="13:13" s="60" customFormat="1" ht="15.75" hidden="1" x14ac:dyDescent="0.25">
      <c r="M1260" s="30"/>
    </row>
    <row r="1261" spans="13:13" s="60" customFormat="1" ht="15.75" hidden="1" x14ac:dyDescent="0.25">
      <c r="M1261" s="30"/>
    </row>
    <row r="1262" spans="13:13" s="60" customFormat="1" ht="15.75" hidden="1" x14ac:dyDescent="0.25">
      <c r="M1262" s="30"/>
    </row>
    <row r="1263" spans="13:13" s="60" customFormat="1" ht="15.75" hidden="1" x14ac:dyDescent="0.25">
      <c r="M1263" s="30"/>
    </row>
    <row r="1264" spans="13:13" s="60" customFormat="1" ht="15.75" hidden="1" x14ac:dyDescent="0.25">
      <c r="M1264" s="30"/>
    </row>
    <row r="1265" spans="13:13" s="60" customFormat="1" ht="15.75" hidden="1" x14ac:dyDescent="0.25">
      <c r="M1265" s="30"/>
    </row>
    <row r="1266" spans="13:13" s="60" customFormat="1" ht="15.75" hidden="1" x14ac:dyDescent="0.25">
      <c r="M1266" s="30"/>
    </row>
    <row r="1267" spans="13:13" s="60" customFormat="1" ht="15.75" hidden="1" x14ac:dyDescent="0.25">
      <c r="M1267" s="30"/>
    </row>
    <row r="1268" spans="13:13" s="60" customFormat="1" ht="15.75" hidden="1" x14ac:dyDescent="0.25">
      <c r="M1268" s="30"/>
    </row>
    <row r="1269" spans="13:13" s="60" customFormat="1" ht="15.75" hidden="1" x14ac:dyDescent="0.25">
      <c r="M1269" s="30"/>
    </row>
    <row r="1270" spans="13:13" s="60" customFormat="1" ht="15.75" hidden="1" x14ac:dyDescent="0.25">
      <c r="M1270" s="30"/>
    </row>
    <row r="1271" spans="13:13" s="60" customFormat="1" ht="15.75" hidden="1" x14ac:dyDescent="0.25">
      <c r="M1271" s="30"/>
    </row>
    <row r="1272" spans="13:13" s="60" customFormat="1" ht="15.75" hidden="1" x14ac:dyDescent="0.25">
      <c r="M1272" s="30"/>
    </row>
    <row r="1273" spans="13:13" s="60" customFormat="1" ht="15.75" hidden="1" x14ac:dyDescent="0.25">
      <c r="M1273" s="30"/>
    </row>
    <row r="1274" spans="13:13" s="60" customFormat="1" ht="15.75" hidden="1" x14ac:dyDescent="0.25">
      <c r="M1274" s="30"/>
    </row>
    <row r="1275" spans="13:13" s="60" customFormat="1" ht="15.75" hidden="1" x14ac:dyDescent="0.25">
      <c r="M1275" s="30"/>
    </row>
    <row r="1276" spans="13:13" s="60" customFormat="1" ht="15.75" hidden="1" x14ac:dyDescent="0.25">
      <c r="M1276" s="30"/>
    </row>
    <row r="1277" spans="13:13" s="60" customFormat="1" ht="15.75" hidden="1" x14ac:dyDescent="0.25">
      <c r="M1277" s="30"/>
    </row>
    <row r="1278" spans="13:13" s="60" customFormat="1" ht="15.75" hidden="1" x14ac:dyDescent="0.25">
      <c r="M1278" s="30"/>
    </row>
    <row r="1279" spans="13:13" s="60" customFormat="1" ht="15.75" hidden="1" x14ac:dyDescent="0.25">
      <c r="M1279" s="30"/>
    </row>
    <row r="1280" spans="13:13" s="60" customFormat="1" ht="15.75" hidden="1" x14ac:dyDescent="0.25">
      <c r="M1280" s="30"/>
    </row>
    <row r="1281" spans="13:13" s="60" customFormat="1" ht="15.75" hidden="1" x14ac:dyDescent="0.25">
      <c r="M1281" s="30"/>
    </row>
    <row r="1282" spans="13:13" s="60" customFormat="1" ht="15.75" hidden="1" x14ac:dyDescent="0.25">
      <c r="M1282" s="30"/>
    </row>
    <row r="1283" spans="13:13" s="60" customFormat="1" ht="15.75" hidden="1" x14ac:dyDescent="0.25">
      <c r="M1283" s="30"/>
    </row>
    <row r="1284" spans="13:13" s="60" customFormat="1" ht="15.75" hidden="1" x14ac:dyDescent="0.25">
      <c r="M1284" s="30"/>
    </row>
    <row r="1285" spans="13:13" s="60" customFormat="1" ht="15.75" hidden="1" x14ac:dyDescent="0.25">
      <c r="M1285" s="30"/>
    </row>
    <row r="1286" spans="13:13" s="60" customFormat="1" ht="15.75" hidden="1" x14ac:dyDescent="0.25">
      <c r="M1286" s="30"/>
    </row>
    <row r="1287" spans="13:13" s="60" customFormat="1" ht="15.75" hidden="1" x14ac:dyDescent="0.25">
      <c r="M1287" s="30"/>
    </row>
    <row r="1288" spans="13:13" s="60" customFormat="1" ht="15.75" hidden="1" x14ac:dyDescent="0.25">
      <c r="M1288" s="30"/>
    </row>
    <row r="1289" spans="13:13" s="60" customFormat="1" ht="15.75" hidden="1" x14ac:dyDescent="0.25">
      <c r="M1289" s="30"/>
    </row>
    <row r="1290" spans="13:13" s="60" customFormat="1" ht="15.75" hidden="1" x14ac:dyDescent="0.25">
      <c r="M1290" s="30"/>
    </row>
    <row r="1291" spans="13:13" s="60" customFormat="1" ht="15.75" hidden="1" x14ac:dyDescent="0.25">
      <c r="M1291" s="30"/>
    </row>
    <row r="1292" spans="13:13" s="60" customFormat="1" ht="15.75" hidden="1" x14ac:dyDescent="0.25">
      <c r="M1292" s="30"/>
    </row>
    <row r="1293" spans="13:13" s="60" customFormat="1" ht="15.75" hidden="1" x14ac:dyDescent="0.25">
      <c r="M1293" s="30"/>
    </row>
    <row r="1294" spans="13:13" s="60" customFormat="1" ht="15.75" hidden="1" x14ac:dyDescent="0.25">
      <c r="M1294" s="30"/>
    </row>
    <row r="1295" spans="13:13" s="60" customFormat="1" ht="15.75" hidden="1" x14ac:dyDescent="0.25">
      <c r="M1295" s="30"/>
    </row>
    <row r="1296" spans="13:13" s="60" customFormat="1" ht="15.75" hidden="1" x14ac:dyDescent="0.25">
      <c r="M1296" s="30"/>
    </row>
    <row r="1297" spans="13:13" s="60" customFormat="1" ht="15.75" hidden="1" x14ac:dyDescent="0.25">
      <c r="M1297" s="30"/>
    </row>
    <row r="1298" spans="13:13" s="60" customFormat="1" ht="15.75" hidden="1" x14ac:dyDescent="0.25">
      <c r="M1298" s="30"/>
    </row>
    <row r="1299" spans="13:13" s="60" customFormat="1" ht="15.75" hidden="1" x14ac:dyDescent="0.25">
      <c r="M1299" s="30"/>
    </row>
    <row r="1300" spans="13:13" s="60" customFormat="1" ht="15.75" hidden="1" x14ac:dyDescent="0.25">
      <c r="M1300" s="30"/>
    </row>
    <row r="1301" spans="13:13" s="60" customFormat="1" ht="15.75" hidden="1" x14ac:dyDescent="0.25">
      <c r="M1301" s="30"/>
    </row>
    <row r="1302" spans="13:13" s="60" customFormat="1" ht="15.75" hidden="1" x14ac:dyDescent="0.25">
      <c r="M1302" s="30"/>
    </row>
    <row r="1303" spans="13:13" s="60" customFormat="1" ht="15.75" hidden="1" x14ac:dyDescent="0.25">
      <c r="M1303" s="30"/>
    </row>
    <row r="1304" spans="13:13" s="60" customFormat="1" ht="15.75" hidden="1" x14ac:dyDescent="0.25">
      <c r="M1304" s="30"/>
    </row>
    <row r="1305" spans="13:13" s="60" customFormat="1" ht="15.75" hidden="1" x14ac:dyDescent="0.25">
      <c r="M1305" s="30"/>
    </row>
    <row r="1306" spans="13:13" s="60" customFormat="1" ht="15.75" hidden="1" x14ac:dyDescent="0.25">
      <c r="M1306" s="30"/>
    </row>
    <row r="1307" spans="13:13" s="60" customFormat="1" ht="15.75" hidden="1" x14ac:dyDescent="0.25">
      <c r="M1307" s="30"/>
    </row>
    <row r="1308" spans="13:13" s="60" customFormat="1" ht="15.75" hidden="1" x14ac:dyDescent="0.25">
      <c r="M1308" s="30"/>
    </row>
    <row r="1309" spans="13:13" s="60" customFormat="1" ht="15.75" hidden="1" x14ac:dyDescent="0.25">
      <c r="M1309" s="30"/>
    </row>
    <row r="1310" spans="13:13" s="60" customFormat="1" ht="15.75" hidden="1" x14ac:dyDescent="0.25">
      <c r="M1310" s="30"/>
    </row>
    <row r="1311" spans="13:13" s="60" customFormat="1" ht="15.75" hidden="1" x14ac:dyDescent="0.25">
      <c r="M1311" s="30"/>
    </row>
    <row r="1312" spans="13:13" s="60" customFormat="1" ht="15.75" hidden="1" x14ac:dyDescent="0.25">
      <c r="M1312" s="30"/>
    </row>
    <row r="1313" spans="13:13" s="60" customFormat="1" ht="15.75" hidden="1" x14ac:dyDescent="0.25">
      <c r="M1313" s="30"/>
    </row>
    <row r="1314" spans="13:13" s="60" customFormat="1" ht="15.75" hidden="1" x14ac:dyDescent="0.25">
      <c r="M1314" s="30"/>
    </row>
    <row r="1315" spans="13:13" s="60" customFormat="1" ht="15.75" hidden="1" x14ac:dyDescent="0.25">
      <c r="M1315" s="30"/>
    </row>
    <row r="1316" spans="13:13" s="60" customFormat="1" ht="15.75" hidden="1" x14ac:dyDescent="0.25">
      <c r="M1316" s="30"/>
    </row>
    <row r="1317" spans="13:13" s="60" customFormat="1" ht="15.75" hidden="1" x14ac:dyDescent="0.25">
      <c r="M1317" s="30"/>
    </row>
    <row r="1318" spans="13:13" s="60" customFormat="1" ht="15.75" hidden="1" x14ac:dyDescent="0.25">
      <c r="M1318" s="30"/>
    </row>
    <row r="1319" spans="13:13" s="60" customFormat="1" ht="15.75" hidden="1" x14ac:dyDescent="0.25">
      <c r="M1319" s="30"/>
    </row>
    <row r="1320" spans="13:13" s="60" customFormat="1" ht="15.75" hidden="1" x14ac:dyDescent="0.25">
      <c r="M1320" s="30"/>
    </row>
    <row r="1321" spans="13:13" s="60" customFormat="1" ht="15.75" hidden="1" x14ac:dyDescent="0.25">
      <c r="M1321" s="30"/>
    </row>
    <row r="1322" spans="13:13" s="60" customFormat="1" ht="15.75" hidden="1" x14ac:dyDescent="0.25">
      <c r="M1322" s="30"/>
    </row>
    <row r="1323" spans="13:13" s="60" customFormat="1" ht="15.75" hidden="1" x14ac:dyDescent="0.25">
      <c r="M1323" s="30"/>
    </row>
    <row r="1324" spans="13:13" s="60" customFormat="1" ht="15.75" hidden="1" x14ac:dyDescent="0.25">
      <c r="M1324" s="30"/>
    </row>
    <row r="1325" spans="13:13" s="60" customFormat="1" ht="15.75" hidden="1" x14ac:dyDescent="0.25">
      <c r="M1325" s="30"/>
    </row>
    <row r="1326" spans="13:13" s="60" customFormat="1" ht="15.75" hidden="1" x14ac:dyDescent="0.25">
      <c r="M1326" s="30"/>
    </row>
    <row r="1327" spans="13:13" s="60" customFormat="1" ht="15.75" hidden="1" x14ac:dyDescent="0.25">
      <c r="M1327" s="30"/>
    </row>
    <row r="1328" spans="13:13" s="60" customFormat="1" ht="15.75" hidden="1" x14ac:dyDescent="0.25">
      <c r="M1328" s="30"/>
    </row>
    <row r="1329" spans="13:13" s="60" customFormat="1" ht="15.75" hidden="1" x14ac:dyDescent="0.25">
      <c r="M1329" s="30"/>
    </row>
    <row r="1330" spans="13:13" s="60" customFormat="1" ht="15.75" hidden="1" x14ac:dyDescent="0.25">
      <c r="M1330" s="30"/>
    </row>
    <row r="1331" spans="13:13" s="60" customFormat="1" ht="15.75" hidden="1" x14ac:dyDescent="0.25">
      <c r="M1331" s="30"/>
    </row>
    <row r="1332" spans="13:13" s="60" customFormat="1" ht="15.75" hidden="1" x14ac:dyDescent="0.25">
      <c r="M1332" s="30"/>
    </row>
    <row r="1333" spans="13:13" s="60" customFormat="1" ht="15.75" hidden="1" x14ac:dyDescent="0.25">
      <c r="M1333" s="30"/>
    </row>
    <row r="1334" spans="13:13" s="60" customFormat="1" ht="15.75" hidden="1" x14ac:dyDescent="0.25">
      <c r="M1334" s="30"/>
    </row>
    <row r="1335" spans="13:13" s="60" customFormat="1" ht="15.75" hidden="1" x14ac:dyDescent="0.25">
      <c r="M1335" s="30"/>
    </row>
    <row r="1336" spans="13:13" s="60" customFormat="1" ht="15.75" hidden="1" x14ac:dyDescent="0.25">
      <c r="M1336" s="30"/>
    </row>
    <row r="1337" spans="13:13" s="60" customFormat="1" ht="15.75" hidden="1" x14ac:dyDescent="0.25">
      <c r="M1337" s="30"/>
    </row>
    <row r="1338" spans="13:13" s="60" customFormat="1" ht="15.75" hidden="1" x14ac:dyDescent="0.25">
      <c r="M1338" s="30"/>
    </row>
    <row r="1339" spans="13:13" s="60" customFormat="1" ht="15.75" hidden="1" x14ac:dyDescent="0.25">
      <c r="M1339" s="30"/>
    </row>
    <row r="1340" spans="13:13" s="60" customFormat="1" ht="15.75" hidden="1" x14ac:dyDescent="0.25">
      <c r="M1340" s="30"/>
    </row>
    <row r="1341" spans="13:13" s="60" customFormat="1" ht="15.75" hidden="1" x14ac:dyDescent="0.25">
      <c r="M1341" s="30"/>
    </row>
    <row r="1342" spans="13:13" s="60" customFormat="1" ht="15.75" hidden="1" x14ac:dyDescent="0.25">
      <c r="M1342" s="30"/>
    </row>
    <row r="1343" spans="13:13" s="60" customFormat="1" ht="15.75" hidden="1" x14ac:dyDescent="0.25">
      <c r="M1343" s="30"/>
    </row>
    <row r="1344" spans="13:13" s="60" customFormat="1" ht="15.75" hidden="1" x14ac:dyDescent="0.25">
      <c r="M1344" s="30"/>
    </row>
    <row r="1345" spans="13:13" s="60" customFormat="1" ht="15.75" hidden="1" x14ac:dyDescent="0.25">
      <c r="M1345" s="30"/>
    </row>
    <row r="1346" spans="13:13" s="60" customFormat="1" ht="15.75" hidden="1" x14ac:dyDescent="0.25">
      <c r="M1346" s="30"/>
    </row>
    <row r="1347" spans="13:13" s="60" customFormat="1" ht="15.75" hidden="1" x14ac:dyDescent="0.25">
      <c r="M1347" s="30"/>
    </row>
    <row r="1348" spans="13:13" s="60" customFormat="1" ht="15.75" hidden="1" x14ac:dyDescent="0.25">
      <c r="M1348" s="30"/>
    </row>
    <row r="1349" spans="13:13" s="60" customFormat="1" ht="15.75" hidden="1" x14ac:dyDescent="0.25">
      <c r="M1349" s="30"/>
    </row>
    <row r="1350" spans="13:13" s="60" customFormat="1" ht="15.75" hidden="1" x14ac:dyDescent="0.25">
      <c r="M1350" s="30"/>
    </row>
    <row r="1351" spans="13:13" s="60" customFormat="1" ht="15.75" hidden="1" x14ac:dyDescent="0.25">
      <c r="M1351" s="30"/>
    </row>
    <row r="1352" spans="13:13" s="60" customFormat="1" ht="15.75" hidden="1" x14ac:dyDescent="0.25">
      <c r="M1352" s="30"/>
    </row>
    <row r="1353" spans="13:13" s="60" customFormat="1" ht="15.75" hidden="1" x14ac:dyDescent="0.25">
      <c r="M1353" s="30"/>
    </row>
    <row r="1354" spans="13:13" s="60" customFormat="1" ht="15.75" hidden="1" x14ac:dyDescent="0.25">
      <c r="M1354" s="30"/>
    </row>
    <row r="1355" spans="13:13" s="60" customFormat="1" ht="15.75" hidden="1" x14ac:dyDescent="0.25">
      <c r="M1355" s="30"/>
    </row>
    <row r="1356" spans="13:13" s="60" customFormat="1" ht="15.75" hidden="1" x14ac:dyDescent="0.25">
      <c r="M1356" s="30"/>
    </row>
    <row r="1357" spans="13:13" s="60" customFormat="1" ht="15.75" hidden="1" x14ac:dyDescent="0.25">
      <c r="M1357" s="30"/>
    </row>
    <row r="1358" spans="13:13" s="60" customFormat="1" ht="15.75" hidden="1" x14ac:dyDescent="0.25">
      <c r="M1358" s="30"/>
    </row>
    <row r="1359" spans="13:13" s="60" customFormat="1" ht="15.75" hidden="1" x14ac:dyDescent="0.25">
      <c r="M1359" s="30"/>
    </row>
    <row r="1360" spans="13:13" s="60" customFormat="1" ht="15.75" hidden="1" x14ac:dyDescent="0.25">
      <c r="M1360" s="30"/>
    </row>
    <row r="1361" spans="13:13" s="60" customFormat="1" ht="15.75" hidden="1" x14ac:dyDescent="0.25">
      <c r="M1361" s="30"/>
    </row>
    <row r="1362" spans="13:13" s="60" customFormat="1" ht="15.75" hidden="1" x14ac:dyDescent="0.25">
      <c r="M1362" s="30"/>
    </row>
    <row r="1363" spans="13:13" s="60" customFormat="1" ht="15.75" hidden="1" x14ac:dyDescent="0.25">
      <c r="M1363" s="30"/>
    </row>
    <row r="1364" spans="13:13" s="60" customFormat="1" ht="15.75" hidden="1" x14ac:dyDescent="0.25">
      <c r="M1364" s="30"/>
    </row>
    <row r="1365" spans="13:13" s="60" customFormat="1" ht="15.75" hidden="1" x14ac:dyDescent="0.25">
      <c r="M1365" s="30"/>
    </row>
    <row r="1366" spans="13:13" s="60" customFormat="1" ht="15.75" hidden="1" x14ac:dyDescent="0.25">
      <c r="M1366" s="30"/>
    </row>
    <row r="1367" spans="13:13" s="60" customFormat="1" ht="15.75" hidden="1" x14ac:dyDescent="0.25">
      <c r="M1367" s="30"/>
    </row>
    <row r="1368" spans="13:13" s="60" customFormat="1" ht="15.75" hidden="1" x14ac:dyDescent="0.25">
      <c r="M1368" s="30"/>
    </row>
    <row r="1369" spans="13:13" s="60" customFormat="1" ht="15.75" hidden="1" x14ac:dyDescent="0.25">
      <c r="M1369" s="30"/>
    </row>
    <row r="1370" spans="13:13" s="60" customFormat="1" ht="15.75" hidden="1" x14ac:dyDescent="0.25">
      <c r="M1370" s="30"/>
    </row>
    <row r="1371" spans="13:13" s="60" customFormat="1" ht="15.75" hidden="1" x14ac:dyDescent="0.25">
      <c r="M1371" s="30"/>
    </row>
    <row r="1372" spans="13:13" s="60" customFormat="1" ht="15.75" hidden="1" x14ac:dyDescent="0.25">
      <c r="M1372" s="30"/>
    </row>
    <row r="1373" spans="13:13" s="60" customFormat="1" ht="15.75" hidden="1" x14ac:dyDescent="0.25">
      <c r="M1373" s="30"/>
    </row>
    <row r="1374" spans="13:13" s="60" customFormat="1" ht="15.75" hidden="1" x14ac:dyDescent="0.25">
      <c r="M1374" s="30"/>
    </row>
    <row r="1375" spans="13:13" s="60" customFormat="1" ht="15.75" hidden="1" x14ac:dyDescent="0.25">
      <c r="M1375" s="30"/>
    </row>
    <row r="1376" spans="13:13" s="60" customFormat="1" ht="15.75" hidden="1" x14ac:dyDescent="0.25">
      <c r="M1376" s="30"/>
    </row>
    <row r="1377" spans="13:13" s="60" customFormat="1" ht="15.75" hidden="1" x14ac:dyDescent="0.25">
      <c r="M1377" s="30"/>
    </row>
    <row r="1378" spans="13:13" s="60" customFormat="1" ht="15.75" hidden="1" x14ac:dyDescent="0.25">
      <c r="M1378" s="30"/>
    </row>
    <row r="1379" spans="13:13" s="60" customFormat="1" ht="15.75" hidden="1" x14ac:dyDescent="0.25">
      <c r="M1379" s="30"/>
    </row>
    <row r="1380" spans="13:13" s="60" customFormat="1" ht="15.75" hidden="1" x14ac:dyDescent="0.25">
      <c r="M1380" s="30"/>
    </row>
    <row r="1381" spans="13:13" s="60" customFormat="1" ht="15.75" hidden="1" x14ac:dyDescent="0.25">
      <c r="M1381" s="30"/>
    </row>
    <row r="1382" spans="13:13" s="60" customFormat="1" ht="15.75" hidden="1" x14ac:dyDescent="0.25">
      <c r="M1382" s="30"/>
    </row>
    <row r="1383" spans="13:13" s="60" customFormat="1" ht="15.75" hidden="1" x14ac:dyDescent="0.25">
      <c r="M1383" s="30"/>
    </row>
    <row r="1384" spans="13:13" s="60" customFormat="1" ht="15.75" hidden="1" x14ac:dyDescent="0.25">
      <c r="M1384" s="30"/>
    </row>
    <row r="1385" spans="13:13" s="60" customFormat="1" ht="15.75" hidden="1" x14ac:dyDescent="0.25">
      <c r="M1385" s="30"/>
    </row>
    <row r="1386" spans="13:13" s="60" customFormat="1" ht="15.75" hidden="1" x14ac:dyDescent="0.25">
      <c r="M1386" s="30"/>
    </row>
    <row r="1387" spans="13:13" s="60" customFormat="1" ht="15.75" hidden="1" x14ac:dyDescent="0.25">
      <c r="M1387" s="30"/>
    </row>
    <row r="1388" spans="13:13" s="60" customFormat="1" ht="15.75" hidden="1" x14ac:dyDescent="0.25">
      <c r="M1388" s="30"/>
    </row>
    <row r="1389" spans="13:13" s="60" customFormat="1" ht="15.75" hidden="1" x14ac:dyDescent="0.25">
      <c r="M1389" s="30"/>
    </row>
    <row r="1390" spans="13:13" s="60" customFormat="1" ht="15.75" hidden="1" x14ac:dyDescent="0.25">
      <c r="M1390" s="30"/>
    </row>
    <row r="1391" spans="13:13" s="60" customFormat="1" ht="15.75" hidden="1" x14ac:dyDescent="0.25">
      <c r="M1391" s="30"/>
    </row>
    <row r="1392" spans="13:13" s="60" customFormat="1" ht="15.75" hidden="1" x14ac:dyDescent="0.25">
      <c r="M1392" s="30"/>
    </row>
    <row r="1393" spans="13:13" s="60" customFormat="1" ht="15.75" hidden="1" x14ac:dyDescent="0.25">
      <c r="M1393" s="30"/>
    </row>
    <row r="1394" spans="13:13" s="60" customFormat="1" ht="15.75" hidden="1" x14ac:dyDescent="0.25">
      <c r="M1394" s="30"/>
    </row>
    <row r="1395" spans="13:13" s="60" customFormat="1" ht="15.75" hidden="1" x14ac:dyDescent="0.25">
      <c r="M1395" s="30"/>
    </row>
    <row r="1396" spans="13:13" s="60" customFormat="1" ht="15.75" hidden="1" x14ac:dyDescent="0.25">
      <c r="M1396" s="30"/>
    </row>
    <row r="1397" spans="13:13" s="60" customFormat="1" ht="15.75" hidden="1" x14ac:dyDescent="0.25">
      <c r="M1397" s="30"/>
    </row>
    <row r="1398" spans="13:13" s="60" customFormat="1" ht="15.75" hidden="1" x14ac:dyDescent="0.25">
      <c r="M1398" s="30"/>
    </row>
    <row r="1399" spans="13:13" s="60" customFormat="1" ht="15.75" hidden="1" x14ac:dyDescent="0.25">
      <c r="M1399" s="30"/>
    </row>
    <row r="1400" spans="13:13" s="60" customFormat="1" ht="15.75" hidden="1" x14ac:dyDescent="0.25">
      <c r="M1400" s="30"/>
    </row>
    <row r="1401" spans="13:13" s="60" customFormat="1" ht="15.75" hidden="1" x14ac:dyDescent="0.25">
      <c r="M1401" s="30"/>
    </row>
    <row r="1402" spans="13:13" s="60" customFormat="1" ht="15.75" hidden="1" x14ac:dyDescent="0.25">
      <c r="M1402" s="30"/>
    </row>
    <row r="1403" spans="13:13" s="60" customFormat="1" ht="15.75" hidden="1" x14ac:dyDescent="0.25">
      <c r="M1403" s="30"/>
    </row>
    <row r="1404" spans="13:13" s="60" customFormat="1" ht="15.75" hidden="1" x14ac:dyDescent="0.25">
      <c r="M1404" s="30"/>
    </row>
    <row r="1405" spans="13:13" s="60" customFormat="1" ht="15.75" hidden="1" x14ac:dyDescent="0.25">
      <c r="M1405" s="30"/>
    </row>
    <row r="1406" spans="13:13" s="60" customFormat="1" ht="15.75" hidden="1" x14ac:dyDescent="0.25">
      <c r="M1406" s="30"/>
    </row>
    <row r="1407" spans="13:13" s="60" customFormat="1" ht="15.75" hidden="1" x14ac:dyDescent="0.25">
      <c r="M1407" s="30"/>
    </row>
    <row r="1408" spans="13:13" s="60" customFormat="1" ht="15.75" hidden="1" x14ac:dyDescent="0.25">
      <c r="M1408" s="30"/>
    </row>
    <row r="1409" spans="13:13" s="60" customFormat="1" ht="15.75" hidden="1" x14ac:dyDescent="0.25">
      <c r="M1409" s="30"/>
    </row>
    <row r="1410" spans="13:13" s="60" customFormat="1" ht="15.75" hidden="1" x14ac:dyDescent="0.25">
      <c r="M1410" s="30"/>
    </row>
    <row r="1411" spans="13:13" s="60" customFormat="1" ht="15.75" hidden="1" x14ac:dyDescent="0.25">
      <c r="M1411" s="30"/>
    </row>
    <row r="1412" spans="13:13" s="60" customFormat="1" ht="15.75" hidden="1" x14ac:dyDescent="0.25">
      <c r="M1412" s="30"/>
    </row>
    <row r="1413" spans="13:13" s="60" customFormat="1" ht="15.75" hidden="1" x14ac:dyDescent="0.25">
      <c r="M1413" s="30"/>
    </row>
    <row r="1414" spans="13:13" s="60" customFormat="1" ht="15.75" hidden="1" x14ac:dyDescent="0.25">
      <c r="M1414" s="30"/>
    </row>
    <row r="1415" spans="13:13" s="60" customFormat="1" ht="15.75" hidden="1" x14ac:dyDescent="0.25">
      <c r="M1415" s="30"/>
    </row>
    <row r="1416" spans="13:13" s="60" customFormat="1" ht="15.75" hidden="1" x14ac:dyDescent="0.25">
      <c r="M1416" s="30"/>
    </row>
    <row r="1417" spans="13:13" s="60" customFormat="1" ht="15.75" hidden="1" x14ac:dyDescent="0.25">
      <c r="M1417" s="30"/>
    </row>
    <row r="1418" spans="13:13" s="60" customFormat="1" ht="15.75" hidden="1" x14ac:dyDescent="0.25">
      <c r="M1418" s="30"/>
    </row>
    <row r="1419" spans="13:13" s="60" customFormat="1" ht="15.75" hidden="1" x14ac:dyDescent="0.25">
      <c r="M1419" s="30"/>
    </row>
    <row r="1420" spans="13:13" s="60" customFormat="1" ht="15.75" hidden="1" x14ac:dyDescent="0.25">
      <c r="M1420" s="30"/>
    </row>
    <row r="1421" spans="13:13" s="60" customFormat="1" ht="15.75" hidden="1" x14ac:dyDescent="0.25">
      <c r="M1421" s="30"/>
    </row>
    <row r="1422" spans="13:13" s="60" customFormat="1" ht="15.75" hidden="1" x14ac:dyDescent="0.25">
      <c r="M1422" s="30"/>
    </row>
    <row r="1423" spans="13:13" s="60" customFormat="1" ht="15.75" hidden="1" x14ac:dyDescent="0.25">
      <c r="M1423" s="30"/>
    </row>
    <row r="1424" spans="13:13" s="60" customFormat="1" ht="15.75" hidden="1" x14ac:dyDescent="0.25">
      <c r="M1424" s="30"/>
    </row>
    <row r="1425" spans="13:13" s="60" customFormat="1" ht="15.75" hidden="1" x14ac:dyDescent="0.25">
      <c r="M1425" s="30"/>
    </row>
    <row r="1426" spans="13:13" s="60" customFormat="1" ht="15.75" hidden="1" x14ac:dyDescent="0.25">
      <c r="M1426" s="30"/>
    </row>
    <row r="1427" spans="13:13" s="60" customFormat="1" ht="15.75" hidden="1" x14ac:dyDescent="0.25">
      <c r="M1427" s="30"/>
    </row>
    <row r="1428" spans="13:13" s="60" customFormat="1" ht="15.75" hidden="1" x14ac:dyDescent="0.25">
      <c r="M1428" s="30"/>
    </row>
    <row r="1429" spans="13:13" s="60" customFormat="1" ht="15.75" hidden="1" x14ac:dyDescent="0.25">
      <c r="M1429" s="30"/>
    </row>
    <row r="1430" spans="13:13" s="60" customFormat="1" ht="15.75" hidden="1" x14ac:dyDescent="0.25">
      <c r="M1430" s="30"/>
    </row>
    <row r="1431" spans="13:13" s="60" customFormat="1" ht="15.75" hidden="1" x14ac:dyDescent="0.25">
      <c r="M1431" s="30"/>
    </row>
    <row r="1432" spans="13:13" s="60" customFormat="1" ht="15.75" hidden="1" x14ac:dyDescent="0.25">
      <c r="M1432" s="30"/>
    </row>
    <row r="1433" spans="13:13" s="60" customFormat="1" ht="15.75" hidden="1" x14ac:dyDescent="0.25">
      <c r="M1433" s="30"/>
    </row>
    <row r="1434" spans="13:13" s="60" customFormat="1" ht="15.75" hidden="1" x14ac:dyDescent="0.25">
      <c r="M1434" s="30"/>
    </row>
    <row r="1435" spans="13:13" s="60" customFormat="1" ht="15.75" hidden="1" x14ac:dyDescent="0.25">
      <c r="M1435" s="30"/>
    </row>
    <row r="1436" spans="13:13" s="60" customFormat="1" ht="15.75" hidden="1" x14ac:dyDescent="0.25">
      <c r="M1436" s="30"/>
    </row>
    <row r="1437" spans="13:13" s="60" customFormat="1" ht="15.75" hidden="1" x14ac:dyDescent="0.25">
      <c r="M1437" s="30"/>
    </row>
    <row r="1438" spans="13:13" s="60" customFormat="1" ht="15.75" hidden="1" x14ac:dyDescent="0.25">
      <c r="M1438" s="30"/>
    </row>
    <row r="1439" spans="13:13" s="60" customFormat="1" ht="15.75" hidden="1" x14ac:dyDescent="0.25">
      <c r="M1439" s="30"/>
    </row>
    <row r="1440" spans="13:13" s="60" customFormat="1" ht="15.75" hidden="1" x14ac:dyDescent="0.25">
      <c r="M1440" s="30"/>
    </row>
    <row r="1441" spans="13:13" s="60" customFormat="1" ht="15.75" hidden="1" x14ac:dyDescent="0.25">
      <c r="M1441" s="30"/>
    </row>
    <row r="1442" spans="13:13" s="60" customFormat="1" ht="15.75" hidden="1" x14ac:dyDescent="0.25">
      <c r="M1442" s="30"/>
    </row>
    <row r="1443" spans="13:13" s="60" customFormat="1" ht="15.75" hidden="1" x14ac:dyDescent="0.25">
      <c r="M1443" s="30"/>
    </row>
    <row r="1444" spans="13:13" s="60" customFormat="1" ht="15.75" hidden="1" x14ac:dyDescent="0.25">
      <c r="M1444" s="30"/>
    </row>
    <row r="1445" spans="13:13" s="60" customFormat="1" ht="15.75" hidden="1" x14ac:dyDescent="0.25">
      <c r="M1445" s="30"/>
    </row>
    <row r="1446" spans="13:13" s="60" customFormat="1" ht="15.75" hidden="1" x14ac:dyDescent="0.25">
      <c r="M1446" s="30"/>
    </row>
    <row r="1447" spans="13:13" s="60" customFormat="1" ht="15.75" hidden="1" x14ac:dyDescent="0.25">
      <c r="M1447" s="30"/>
    </row>
    <row r="1448" spans="13:13" s="60" customFormat="1" ht="15.75" hidden="1" x14ac:dyDescent="0.25">
      <c r="M1448" s="30"/>
    </row>
    <row r="1449" spans="13:13" s="60" customFormat="1" ht="15.75" hidden="1" x14ac:dyDescent="0.25">
      <c r="M1449" s="30"/>
    </row>
    <row r="1450" spans="13:13" s="60" customFormat="1" ht="15.75" hidden="1" x14ac:dyDescent="0.25">
      <c r="M1450" s="30"/>
    </row>
    <row r="1451" spans="13:13" s="60" customFormat="1" ht="15.75" hidden="1" x14ac:dyDescent="0.25">
      <c r="M1451" s="30"/>
    </row>
    <row r="1452" spans="13:13" s="60" customFormat="1" ht="15.75" hidden="1" x14ac:dyDescent="0.25">
      <c r="M1452" s="30"/>
    </row>
    <row r="1453" spans="13:13" s="60" customFormat="1" ht="15.75" hidden="1" x14ac:dyDescent="0.25">
      <c r="M1453" s="30"/>
    </row>
    <row r="1454" spans="13:13" s="60" customFormat="1" ht="15.75" hidden="1" x14ac:dyDescent="0.25">
      <c r="M1454" s="30"/>
    </row>
    <row r="1455" spans="13:13" s="60" customFormat="1" ht="15.75" hidden="1" x14ac:dyDescent="0.25">
      <c r="M1455" s="30"/>
    </row>
    <row r="1456" spans="13:13" s="60" customFormat="1" ht="15.75" hidden="1" x14ac:dyDescent="0.25">
      <c r="M1456" s="30"/>
    </row>
    <row r="1457" spans="13:13" s="60" customFormat="1" ht="15.75" hidden="1" x14ac:dyDescent="0.25">
      <c r="M1457" s="30"/>
    </row>
    <row r="1458" spans="13:13" s="60" customFormat="1" ht="15.75" hidden="1" x14ac:dyDescent="0.25">
      <c r="M1458" s="30"/>
    </row>
    <row r="1459" spans="13:13" s="60" customFormat="1" ht="15.75" hidden="1" x14ac:dyDescent="0.25">
      <c r="M1459" s="30"/>
    </row>
    <row r="1460" spans="13:13" s="60" customFormat="1" ht="15.75" hidden="1" x14ac:dyDescent="0.25">
      <c r="M1460" s="30"/>
    </row>
    <row r="1461" spans="13:13" s="60" customFormat="1" ht="15.75" hidden="1" x14ac:dyDescent="0.25">
      <c r="M1461" s="30"/>
    </row>
    <row r="1462" spans="13:13" s="60" customFormat="1" ht="15.75" hidden="1" x14ac:dyDescent="0.25">
      <c r="M1462" s="30"/>
    </row>
    <row r="1463" spans="13:13" s="60" customFormat="1" ht="15.75" hidden="1" x14ac:dyDescent="0.25">
      <c r="M1463" s="30"/>
    </row>
    <row r="1464" spans="13:13" s="60" customFormat="1" ht="15.75" hidden="1" x14ac:dyDescent="0.25">
      <c r="M1464" s="30"/>
    </row>
    <row r="1465" spans="13:13" s="60" customFormat="1" ht="15.75" hidden="1" x14ac:dyDescent="0.25">
      <c r="M1465" s="30"/>
    </row>
    <row r="1466" spans="13:13" s="60" customFormat="1" ht="15.75" hidden="1" x14ac:dyDescent="0.25">
      <c r="M1466" s="30"/>
    </row>
    <row r="1467" spans="13:13" s="60" customFormat="1" ht="15.75" hidden="1" x14ac:dyDescent="0.25">
      <c r="M1467" s="30"/>
    </row>
    <row r="1468" spans="13:13" s="60" customFormat="1" ht="15.75" hidden="1" x14ac:dyDescent="0.25">
      <c r="M1468" s="30"/>
    </row>
    <row r="1469" spans="13:13" s="60" customFormat="1" ht="15.75" hidden="1" x14ac:dyDescent="0.25">
      <c r="M1469" s="30"/>
    </row>
    <row r="1470" spans="13:13" s="60" customFormat="1" ht="15.75" hidden="1" x14ac:dyDescent="0.25">
      <c r="M1470" s="30"/>
    </row>
    <row r="1471" spans="13:13" s="60" customFormat="1" ht="15.75" hidden="1" x14ac:dyDescent="0.25">
      <c r="M1471" s="30"/>
    </row>
    <row r="1472" spans="13:13" s="60" customFormat="1" ht="15.75" hidden="1" x14ac:dyDescent="0.25">
      <c r="M1472" s="30"/>
    </row>
    <row r="1473" spans="13:13" s="60" customFormat="1" ht="15.75" hidden="1" x14ac:dyDescent="0.25">
      <c r="M1473" s="30"/>
    </row>
    <row r="1474" spans="13:13" s="60" customFormat="1" ht="15.75" hidden="1" x14ac:dyDescent="0.25">
      <c r="M1474" s="30"/>
    </row>
    <row r="1475" spans="13:13" s="60" customFormat="1" ht="15.75" hidden="1" x14ac:dyDescent="0.25">
      <c r="M1475" s="30"/>
    </row>
    <row r="1476" spans="13:13" s="60" customFormat="1" ht="15.75" hidden="1" x14ac:dyDescent="0.25">
      <c r="M1476" s="30"/>
    </row>
    <row r="1477" spans="13:13" s="60" customFormat="1" ht="15.75" hidden="1" x14ac:dyDescent="0.25">
      <c r="M1477" s="30"/>
    </row>
    <row r="1478" spans="13:13" s="60" customFormat="1" ht="15.75" hidden="1" x14ac:dyDescent="0.25">
      <c r="M1478" s="30"/>
    </row>
    <row r="1479" spans="13:13" s="60" customFormat="1" ht="15.75" hidden="1" x14ac:dyDescent="0.25">
      <c r="M1479" s="30"/>
    </row>
    <row r="1480" spans="13:13" s="60" customFormat="1" ht="15.75" hidden="1" x14ac:dyDescent="0.25">
      <c r="M1480" s="30"/>
    </row>
    <row r="1481" spans="13:13" s="60" customFormat="1" ht="15.75" hidden="1" x14ac:dyDescent="0.25">
      <c r="M1481" s="30"/>
    </row>
    <row r="1482" spans="13:13" s="60" customFormat="1" ht="15.75" hidden="1" x14ac:dyDescent="0.25">
      <c r="M1482" s="30"/>
    </row>
    <row r="1483" spans="13:13" s="60" customFormat="1" ht="15.75" hidden="1" x14ac:dyDescent="0.25">
      <c r="M1483" s="30"/>
    </row>
    <row r="1484" spans="13:13" s="60" customFormat="1" ht="15.75" hidden="1" x14ac:dyDescent="0.25">
      <c r="M1484" s="30"/>
    </row>
    <row r="1485" spans="13:13" s="60" customFormat="1" ht="15.75" hidden="1" x14ac:dyDescent="0.25">
      <c r="M1485" s="30"/>
    </row>
    <row r="1486" spans="13:13" s="60" customFormat="1" ht="15.75" hidden="1" x14ac:dyDescent="0.25">
      <c r="M1486" s="30"/>
    </row>
    <row r="1487" spans="13:13" s="60" customFormat="1" ht="15.75" hidden="1" x14ac:dyDescent="0.25">
      <c r="M1487" s="30"/>
    </row>
    <row r="1488" spans="13:13" s="60" customFormat="1" ht="15.75" hidden="1" x14ac:dyDescent="0.25">
      <c r="M1488" s="30"/>
    </row>
    <row r="1489" spans="13:13" s="60" customFormat="1" ht="15.75" hidden="1" x14ac:dyDescent="0.25">
      <c r="M1489" s="30"/>
    </row>
    <row r="1490" spans="13:13" s="60" customFormat="1" ht="15.75" hidden="1" x14ac:dyDescent="0.25">
      <c r="M1490" s="30"/>
    </row>
    <row r="1491" spans="13:13" s="60" customFormat="1" ht="15.75" hidden="1" x14ac:dyDescent="0.25">
      <c r="M1491" s="30"/>
    </row>
    <row r="1492" spans="13:13" s="60" customFormat="1" ht="15.75" hidden="1" x14ac:dyDescent="0.25">
      <c r="M1492" s="30"/>
    </row>
    <row r="1493" spans="13:13" s="60" customFormat="1" ht="15.75" hidden="1" x14ac:dyDescent="0.25">
      <c r="M1493" s="30"/>
    </row>
    <row r="1494" spans="13:13" s="60" customFormat="1" ht="15.75" hidden="1" x14ac:dyDescent="0.25">
      <c r="M1494" s="30"/>
    </row>
    <row r="1495" spans="13:13" s="60" customFormat="1" ht="15.75" hidden="1" x14ac:dyDescent="0.25">
      <c r="M1495" s="30"/>
    </row>
    <row r="1496" spans="13:13" s="60" customFormat="1" ht="15.75" hidden="1" x14ac:dyDescent="0.25">
      <c r="M1496" s="30"/>
    </row>
    <row r="1497" spans="13:13" s="60" customFormat="1" ht="15.75" hidden="1" x14ac:dyDescent="0.25">
      <c r="M1497" s="30"/>
    </row>
    <row r="1498" spans="13:13" s="60" customFormat="1" ht="15.75" hidden="1" x14ac:dyDescent="0.25">
      <c r="M1498" s="30"/>
    </row>
    <row r="1499" spans="13:13" s="60" customFormat="1" ht="15.75" hidden="1" x14ac:dyDescent="0.25">
      <c r="M1499" s="30"/>
    </row>
    <row r="1500" spans="13:13" s="60" customFormat="1" ht="15.75" hidden="1" x14ac:dyDescent="0.25">
      <c r="M1500" s="30"/>
    </row>
    <row r="1501" spans="13:13" s="60" customFormat="1" ht="15.75" hidden="1" x14ac:dyDescent="0.25">
      <c r="M1501" s="30"/>
    </row>
    <row r="1502" spans="13:13" s="60" customFormat="1" ht="15.75" hidden="1" x14ac:dyDescent="0.25">
      <c r="M1502" s="30"/>
    </row>
    <row r="1503" spans="13:13" s="60" customFormat="1" ht="15.75" hidden="1" x14ac:dyDescent="0.25">
      <c r="M1503" s="30"/>
    </row>
    <row r="1504" spans="13:13" s="60" customFormat="1" ht="15.75" hidden="1" x14ac:dyDescent="0.25">
      <c r="M1504" s="30"/>
    </row>
    <row r="1505" spans="13:13" s="60" customFormat="1" ht="15.75" hidden="1" x14ac:dyDescent="0.25">
      <c r="M1505" s="30"/>
    </row>
    <row r="1506" spans="13:13" s="60" customFormat="1" ht="15.75" hidden="1" x14ac:dyDescent="0.25">
      <c r="M1506" s="30"/>
    </row>
    <row r="1507" spans="13:13" s="60" customFormat="1" ht="15.75" hidden="1" x14ac:dyDescent="0.25">
      <c r="M1507" s="30"/>
    </row>
    <row r="1508" spans="13:13" s="60" customFormat="1" ht="15.75" hidden="1" x14ac:dyDescent="0.25">
      <c r="M1508" s="30"/>
    </row>
    <row r="1509" spans="13:13" s="60" customFormat="1" ht="15.75" hidden="1" x14ac:dyDescent="0.25">
      <c r="M1509" s="30"/>
    </row>
    <row r="1510" spans="13:13" s="60" customFormat="1" ht="15.75" hidden="1" x14ac:dyDescent="0.25">
      <c r="M1510" s="30"/>
    </row>
    <row r="1511" spans="13:13" s="60" customFormat="1" ht="15.75" hidden="1" x14ac:dyDescent="0.25">
      <c r="M1511" s="30"/>
    </row>
    <row r="1512" spans="13:13" s="60" customFormat="1" ht="15.75" hidden="1" x14ac:dyDescent="0.25">
      <c r="M1512" s="30"/>
    </row>
    <row r="1513" spans="13:13" s="60" customFormat="1" ht="15.75" hidden="1" x14ac:dyDescent="0.25">
      <c r="M1513" s="30"/>
    </row>
    <row r="1514" spans="13:13" s="60" customFormat="1" ht="15.75" hidden="1" x14ac:dyDescent="0.25">
      <c r="M1514" s="30"/>
    </row>
    <row r="1515" spans="13:13" s="60" customFormat="1" ht="15.75" hidden="1" x14ac:dyDescent="0.25">
      <c r="M1515" s="30"/>
    </row>
    <row r="1516" spans="13:13" s="60" customFormat="1" ht="15.75" hidden="1" x14ac:dyDescent="0.25">
      <c r="M1516" s="30"/>
    </row>
    <row r="1517" spans="13:13" s="60" customFormat="1" ht="15.75" hidden="1" x14ac:dyDescent="0.25">
      <c r="M1517" s="30"/>
    </row>
    <row r="1518" spans="13:13" s="60" customFormat="1" ht="15.75" hidden="1" x14ac:dyDescent="0.25">
      <c r="M1518" s="30"/>
    </row>
    <row r="1519" spans="13:13" s="60" customFormat="1" ht="15.75" hidden="1" x14ac:dyDescent="0.25">
      <c r="M1519" s="30"/>
    </row>
    <row r="1520" spans="13:13" s="60" customFormat="1" ht="15.75" hidden="1" x14ac:dyDescent="0.25">
      <c r="M1520" s="30"/>
    </row>
    <row r="1521" spans="13:13" s="60" customFormat="1" ht="15.75" hidden="1" x14ac:dyDescent="0.25">
      <c r="M1521" s="30"/>
    </row>
    <row r="1522" spans="13:13" s="60" customFormat="1" ht="15.75" hidden="1" x14ac:dyDescent="0.25">
      <c r="M1522" s="30"/>
    </row>
    <row r="1523" spans="13:13" s="60" customFormat="1" ht="15.75" hidden="1" x14ac:dyDescent="0.25">
      <c r="M1523" s="30"/>
    </row>
    <row r="1524" spans="13:13" s="60" customFormat="1" ht="15.75" hidden="1" x14ac:dyDescent="0.25">
      <c r="M1524" s="30"/>
    </row>
    <row r="1525" spans="13:13" s="60" customFormat="1" ht="15.75" hidden="1" x14ac:dyDescent="0.25">
      <c r="M1525" s="30"/>
    </row>
    <row r="1526" spans="13:13" s="60" customFormat="1" ht="15.75" hidden="1" x14ac:dyDescent="0.25">
      <c r="M1526" s="30"/>
    </row>
    <row r="1527" spans="13:13" s="60" customFormat="1" ht="15.75" hidden="1" x14ac:dyDescent="0.25">
      <c r="M1527" s="30"/>
    </row>
    <row r="1528" spans="13:13" s="60" customFormat="1" ht="15.75" hidden="1" x14ac:dyDescent="0.25">
      <c r="M1528" s="30"/>
    </row>
    <row r="1529" spans="13:13" s="60" customFormat="1" ht="15.75" hidden="1" x14ac:dyDescent="0.25">
      <c r="M1529" s="30"/>
    </row>
    <row r="1530" spans="13:13" s="60" customFormat="1" ht="15.75" hidden="1" x14ac:dyDescent="0.25">
      <c r="M1530" s="30"/>
    </row>
    <row r="1531" spans="13:13" s="60" customFormat="1" ht="15.75" hidden="1" x14ac:dyDescent="0.25">
      <c r="M1531" s="30"/>
    </row>
    <row r="1532" spans="13:13" s="60" customFormat="1" ht="15.75" hidden="1" x14ac:dyDescent="0.25">
      <c r="M1532" s="30"/>
    </row>
    <row r="1533" spans="13:13" s="60" customFormat="1" ht="15.75" hidden="1" x14ac:dyDescent="0.25">
      <c r="M1533" s="30"/>
    </row>
    <row r="1534" spans="13:13" s="60" customFormat="1" ht="15.75" hidden="1" x14ac:dyDescent="0.25">
      <c r="M1534" s="30"/>
    </row>
    <row r="1535" spans="13:13" s="60" customFormat="1" ht="15.75" hidden="1" x14ac:dyDescent="0.25">
      <c r="M1535" s="30"/>
    </row>
    <row r="1536" spans="13:13" s="60" customFormat="1" ht="15.75" hidden="1" x14ac:dyDescent="0.25">
      <c r="M1536" s="30"/>
    </row>
    <row r="1537" spans="13:13" s="60" customFormat="1" ht="15.75" hidden="1" x14ac:dyDescent="0.25">
      <c r="M1537" s="30"/>
    </row>
    <row r="1538" spans="13:13" s="60" customFormat="1" ht="15.75" hidden="1" x14ac:dyDescent="0.25">
      <c r="M1538" s="30"/>
    </row>
    <row r="1539" spans="13:13" s="60" customFormat="1" ht="15.75" hidden="1" x14ac:dyDescent="0.25">
      <c r="M1539" s="30"/>
    </row>
    <row r="1540" spans="13:13" s="60" customFormat="1" ht="15.75" hidden="1" x14ac:dyDescent="0.25">
      <c r="M1540" s="30"/>
    </row>
    <row r="1541" spans="13:13" s="60" customFormat="1" ht="15.75" hidden="1" x14ac:dyDescent="0.25">
      <c r="M1541" s="30"/>
    </row>
    <row r="1542" spans="13:13" s="60" customFormat="1" ht="15.75" hidden="1" x14ac:dyDescent="0.25">
      <c r="M1542" s="30"/>
    </row>
    <row r="1543" spans="13:13" s="60" customFormat="1" ht="15.75" hidden="1" x14ac:dyDescent="0.25">
      <c r="M1543" s="30"/>
    </row>
    <row r="1544" spans="13:13" s="60" customFormat="1" ht="15.75" hidden="1" x14ac:dyDescent="0.25">
      <c r="M1544" s="30"/>
    </row>
    <row r="1545" spans="13:13" s="60" customFormat="1" ht="15.75" hidden="1" x14ac:dyDescent="0.25">
      <c r="M1545" s="30"/>
    </row>
    <row r="1546" spans="13:13" s="60" customFormat="1" ht="15.75" hidden="1" x14ac:dyDescent="0.25">
      <c r="M1546" s="30"/>
    </row>
    <row r="1547" spans="13:13" s="60" customFormat="1" ht="15.75" hidden="1" x14ac:dyDescent="0.25">
      <c r="M1547" s="30"/>
    </row>
    <row r="1548" spans="13:13" s="60" customFormat="1" ht="15.75" hidden="1" x14ac:dyDescent="0.25">
      <c r="M1548" s="30"/>
    </row>
    <row r="1549" spans="13:13" s="60" customFormat="1" ht="15.75" hidden="1" x14ac:dyDescent="0.25">
      <c r="M1549" s="30"/>
    </row>
    <row r="1550" spans="13:13" s="60" customFormat="1" ht="15.75" hidden="1" x14ac:dyDescent="0.25">
      <c r="M1550" s="30"/>
    </row>
    <row r="1551" spans="13:13" s="60" customFormat="1" ht="15.75" hidden="1" x14ac:dyDescent="0.25">
      <c r="M1551" s="30"/>
    </row>
    <row r="1552" spans="13:13" s="60" customFormat="1" ht="15.75" hidden="1" x14ac:dyDescent="0.25">
      <c r="M1552" s="30"/>
    </row>
    <row r="1553" spans="13:13" s="60" customFormat="1" ht="15.75" hidden="1" x14ac:dyDescent="0.25">
      <c r="M1553" s="30"/>
    </row>
    <row r="1554" spans="13:13" s="60" customFormat="1" ht="15.75" hidden="1" x14ac:dyDescent="0.25">
      <c r="M1554" s="30"/>
    </row>
    <row r="1555" spans="13:13" s="60" customFormat="1" ht="15.75" hidden="1" x14ac:dyDescent="0.25">
      <c r="M1555" s="30"/>
    </row>
    <row r="1556" spans="13:13" s="60" customFormat="1" ht="15.75" hidden="1" x14ac:dyDescent="0.25">
      <c r="M1556" s="30"/>
    </row>
    <row r="1557" spans="13:13" s="60" customFormat="1" ht="15.75" hidden="1" x14ac:dyDescent="0.25">
      <c r="M1557" s="30"/>
    </row>
    <row r="1558" spans="13:13" s="60" customFormat="1" ht="15.75" hidden="1" x14ac:dyDescent="0.25">
      <c r="M1558" s="30"/>
    </row>
    <row r="1559" spans="13:13" s="60" customFormat="1" ht="15.75" hidden="1" x14ac:dyDescent="0.25">
      <c r="M1559" s="30"/>
    </row>
    <row r="1560" spans="13:13" s="60" customFormat="1" ht="15.75" hidden="1" x14ac:dyDescent="0.25">
      <c r="M1560" s="30"/>
    </row>
    <row r="1561" spans="13:13" s="60" customFormat="1" ht="15.75" hidden="1" x14ac:dyDescent="0.25">
      <c r="M1561" s="30"/>
    </row>
    <row r="1562" spans="13:13" s="60" customFormat="1" ht="15.75" hidden="1" x14ac:dyDescent="0.25">
      <c r="M1562" s="30"/>
    </row>
    <row r="1563" spans="13:13" s="60" customFormat="1" ht="15.75" hidden="1" x14ac:dyDescent="0.25">
      <c r="M1563" s="30"/>
    </row>
    <row r="1564" spans="13:13" s="60" customFormat="1" ht="15.75" hidden="1" x14ac:dyDescent="0.25">
      <c r="M1564" s="30"/>
    </row>
    <row r="1565" spans="13:13" s="60" customFormat="1" ht="15.75" hidden="1" x14ac:dyDescent="0.25">
      <c r="M1565" s="30"/>
    </row>
    <row r="1566" spans="13:13" s="60" customFormat="1" ht="15.75" hidden="1" x14ac:dyDescent="0.25">
      <c r="M1566" s="30"/>
    </row>
    <row r="1567" spans="13:13" s="60" customFormat="1" ht="15.75" hidden="1" x14ac:dyDescent="0.25">
      <c r="M1567" s="30"/>
    </row>
    <row r="1568" spans="13:13" s="60" customFormat="1" ht="15.75" hidden="1" x14ac:dyDescent="0.25">
      <c r="M1568" s="30"/>
    </row>
    <row r="1569" spans="13:13" s="60" customFormat="1" ht="15.75" hidden="1" x14ac:dyDescent="0.25">
      <c r="M1569" s="30"/>
    </row>
    <row r="1570" spans="13:13" s="60" customFormat="1" ht="15.75" hidden="1" x14ac:dyDescent="0.25">
      <c r="M1570" s="30"/>
    </row>
    <row r="1571" spans="13:13" s="60" customFormat="1" ht="15.75" hidden="1" x14ac:dyDescent="0.25">
      <c r="M1571" s="30"/>
    </row>
    <row r="1572" spans="13:13" s="60" customFormat="1" ht="15.75" hidden="1" x14ac:dyDescent="0.25">
      <c r="M1572" s="30"/>
    </row>
    <row r="1573" spans="13:13" s="60" customFormat="1" ht="15.75" hidden="1" x14ac:dyDescent="0.25">
      <c r="M1573" s="30"/>
    </row>
    <row r="1574" spans="13:13" s="60" customFormat="1" ht="15.75" hidden="1" x14ac:dyDescent="0.25">
      <c r="M1574" s="30"/>
    </row>
    <row r="1575" spans="13:13" s="60" customFormat="1" ht="15.75" hidden="1" x14ac:dyDescent="0.25">
      <c r="M1575" s="30"/>
    </row>
    <row r="1576" spans="13:13" s="60" customFormat="1" ht="15.75" hidden="1" x14ac:dyDescent="0.25">
      <c r="M1576" s="30"/>
    </row>
    <row r="1577" spans="13:13" s="60" customFormat="1" ht="15.75" hidden="1" x14ac:dyDescent="0.25">
      <c r="M1577" s="30"/>
    </row>
    <row r="1578" spans="13:13" s="60" customFormat="1" ht="15.75" hidden="1" x14ac:dyDescent="0.25">
      <c r="M1578" s="30"/>
    </row>
    <row r="1579" spans="13:13" s="60" customFormat="1" ht="15.75" hidden="1" x14ac:dyDescent="0.25">
      <c r="M1579" s="30"/>
    </row>
    <row r="1580" spans="13:13" s="60" customFormat="1" ht="15.75" hidden="1" x14ac:dyDescent="0.25">
      <c r="M1580" s="30"/>
    </row>
    <row r="1581" spans="13:13" s="60" customFormat="1" ht="15.75" hidden="1" x14ac:dyDescent="0.25">
      <c r="M1581" s="30"/>
    </row>
    <row r="1582" spans="13:13" s="60" customFormat="1" ht="15.75" hidden="1" x14ac:dyDescent="0.25">
      <c r="M1582" s="30"/>
    </row>
    <row r="1583" spans="13:13" s="60" customFormat="1" ht="15.75" hidden="1" x14ac:dyDescent="0.25">
      <c r="M1583" s="30"/>
    </row>
    <row r="1584" spans="13:13" s="60" customFormat="1" ht="15.75" hidden="1" x14ac:dyDescent="0.25">
      <c r="M1584" s="30"/>
    </row>
    <row r="1585" spans="13:13" s="60" customFormat="1" ht="15.75" hidden="1" x14ac:dyDescent="0.25">
      <c r="M1585" s="30"/>
    </row>
    <row r="1586" spans="13:13" s="60" customFormat="1" ht="15.75" hidden="1" x14ac:dyDescent="0.25">
      <c r="M1586" s="30"/>
    </row>
    <row r="1587" spans="13:13" s="60" customFormat="1" ht="15.75" hidden="1" x14ac:dyDescent="0.25">
      <c r="M1587" s="30"/>
    </row>
    <row r="1588" spans="13:13" s="60" customFormat="1" ht="15.75" hidden="1" x14ac:dyDescent="0.25">
      <c r="M1588" s="30"/>
    </row>
    <row r="1589" spans="13:13" s="60" customFormat="1" ht="15.75" hidden="1" x14ac:dyDescent="0.25">
      <c r="M1589" s="30"/>
    </row>
    <row r="1590" spans="13:13" s="60" customFormat="1" ht="15.75" hidden="1" x14ac:dyDescent="0.25">
      <c r="M1590" s="30"/>
    </row>
    <row r="1591" spans="13:13" s="60" customFormat="1" ht="15.75" hidden="1" x14ac:dyDescent="0.25">
      <c r="M1591" s="30"/>
    </row>
    <row r="1592" spans="13:13" s="60" customFormat="1" ht="15.75" hidden="1" x14ac:dyDescent="0.25">
      <c r="M1592" s="30"/>
    </row>
    <row r="1593" spans="13:13" s="60" customFormat="1" ht="15.75" hidden="1" x14ac:dyDescent="0.25">
      <c r="M1593" s="30"/>
    </row>
    <row r="1594" spans="13:13" s="60" customFormat="1" ht="15.75" hidden="1" x14ac:dyDescent="0.25">
      <c r="M1594" s="30"/>
    </row>
    <row r="1595" spans="13:13" s="60" customFormat="1" ht="15.75" hidden="1" x14ac:dyDescent="0.25">
      <c r="M1595" s="30"/>
    </row>
    <row r="1596" spans="13:13" s="60" customFormat="1" ht="15.75" hidden="1" x14ac:dyDescent="0.25">
      <c r="M1596" s="30"/>
    </row>
    <row r="1597" spans="13:13" s="60" customFormat="1" ht="15.75" hidden="1" x14ac:dyDescent="0.25">
      <c r="M1597" s="30"/>
    </row>
    <row r="1598" spans="13:13" s="60" customFormat="1" ht="15.75" hidden="1" x14ac:dyDescent="0.25">
      <c r="M1598" s="30"/>
    </row>
    <row r="1599" spans="13:13" s="60" customFormat="1" ht="15.75" hidden="1" x14ac:dyDescent="0.25">
      <c r="M1599" s="30"/>
    </row>
    <row r="1600" spans="13:13" s="60" customFormat="1" ht="15.75" hidden="1" x14ac:dyDescent="0.25">
      <c r="M1600" s="30"/>
    </row>
    <row r="1601" spans="13:13" s="60" customFormat="1" ht="15.75" hidden="1" x14ac:dyDescent="0.25">
      <c r="M1601" s="30"/>
    </row>
    <row r="1602" spans="13:13" s="60" customFormat="1" ht="15.75" hidden="1" x14ac:dyDescent="0.25">
      <c r="M1602" s="30"/>
    </row>
    <row r="1603" spans="13:13" s="60" customFormat="1" ht="15.75" hidden="1" x14ac:dyDescent="0.25">
      <c r="M1603" s="30"/>
    </row>
    <row r="1604" spans="13:13" s="60" customFormat="1" ht="15.75" hidden="1" x14ac:dyDescent="0.25">
      <c r="M1604" s="30"/>
    </row>
    <row r="1605" spans="13:13" s="60" customFormat="1" ht="15.75" hidden="1" x14ac:dyDescent="0.25">
      <c r="M1605" s="30"/>
    </row>
    <row r="1606" spans="13:13" s="60" customFormat="1" ht="15.75" hidden="1" x14ac:dyDescent="0.25">
      <c r="M1606" s="30"/>
    </row>
    <row r="1607" spans="13:13" s="60" customFormat="1" ht="15.75" hidden="1" x14ac:dyDescent="0.25">
      <c r="M1607" s="30"/>
    </row>
    <row r="1608" spans="13:13" s="60" customFormat="1" ht="15.75" hidden="1" x14ac:dyDescent="0.25">
      <c r="M1608" s="30"/>
    </row>
    <row r="1609" spans="13:13" s="60" customFormat="1" ht="15.75" hidden="1" x14ac:dyDescent="0.25">
      <c r="M1609" s="30"/>
    </row>
    <row r="1610" spans="13:13" s="60" customFormat="1" ht="15.75" hidden="1" x14ac:dyDescent="0.25">
      <c r="M1610" s="30"/>
    </row>
    <row r="1611" spans="13:13" s="60" customFormat="1" ht="15.75" hidden="1" x14ac:dyDescent="0.25">
      <c r="M1611" s="30"/>
    </row>
    <row r="1612" spans="13:13" s="60" customFormat="1" ht="15.75" hidden="1" x14ac:dyDescent="0.25">
      <c r="M1612" s="30"/>
    </row>
    <row r="1613" spans="13:13" s="60" customFormat="1" ht="15.75" hidden="1" x14ac:dyDescent="0.25">
      <c r="M1613" s="30"/>
    </row>
    <row r="1614" spans="13:13" s="60" customFormat="1" ht="15.75" hidden="1" x14ac:dyDescent="0.25">
      <c r="M1614" s="30"/>
    </row>
    <row r="1615" spans="13:13" s="60" customFormat="1" ht="15.75" hidden="1" x14ac:dyDescent="0.25">
      <c r="M1615" s="30"/>
    </row>
    <row r="1616" spans="13:13" s="60" customFormat="1" ht="15.75" hidden="1" x14ac:dyDescent="0.25">
      <c r="M1616" s="30"/>
    </row>
    <row r="1617" spans="13:13" s="60" customFormat="1" ht="15.75" hidden="1" x14ac:dyDescent="0.25">
      <c r="M1617" s="30"/>
    </row>
    <row r="1618" spans="13:13" s="60" customFormat="1" ht="15.75" hidden="1" x14ac:dyDescent="0.25">
      <c r="M1618" s="30"/>
    </row>
    <row r="1619" spans="13:13" s="60" customFormat="1" ht="15.75" hidden="1" x14ac:dyDescent="0.25">
      <c r="M1619" s="30"/>
    </row>
    <row r="1620" spans="13:13" s="60" customFormat="1" ht="15.75" hidden="1" x14ac:dyDescent="0.25">
      <c r="M1620" s="30"/>
    </row>
    <row r="1621" spans="13:13" s="60" customFormat="1" ht="15.75" hidden="1" x14ac:dyDescent="0.25">
      <c r="M1621" s="30"/>
    </row>
    <row r="1622" spans="13:13" s="60" customFormat="1" ht="15.75" hidden="1" x14ac:dyDescent="0.25">
      <c r="M1622" s="30"/>
    </row>
    <row r="1623" spans="13:13" s="60" customFormat="1" ht="15.75" hidden="1" x14ac:dyDescent="0.25">
      <c r="M1623" s="30"/>
    </row>
    <row r="1624" spans="13:13" s="60" customFormat="1" ht="15.75" hidden="1" x14ac:dyDescent="0.25">
      <c r="M1624" s="30"/>
    </row>
    <row r="1625" spans="13:13" s="60" customFormat="1" ht="15.75" hidden="1" x14ac:dyDescent="0.25">
      <c r="M1625" s="30"/>
    </row>
    <row r="1626" spans="13:13" s="60" customFormat="1" ht="15.75" hidden="1" x14ac:dyDescent="0.25">
      <c r="M1626" s="30"/>
    </row>
    <row r="1627" spans="13:13" s="60" customFormat="1" ht="15.75" hidden="1" x14ac:dyDescent="0.25">
      <c r="M1627" s="30"/>
    </row>
    <row r="1628" spans="13:13" s="60" customFormat="1" ht="15.75" hidden="1" x14ac:dyDescent="0.25">
      <c r="M1628" s="30"/>
    </row>
    <row r="1629" spans="13:13" s="60" customFormat="1" ht="15.75" hidden="1" x14ac:dyDescent="0.25">
      <c r="M1629" s="30"/>
    </row>
    <row r="1630" spans="13:13" s="60" customFormat="1" ht="15.75" hidden="1" x14ac:dyDescent="0.25">
      <c r="M1630" s="30"/>
    </row>
    <row r="1631" spans="13:13" s="60" customFormat="1" ht="15.75" hidden="1" x14ac:dyDescent="0.25">
      <c r="M1631" s="30"/>
    </row>
    <row r="1632" spans="13:13" s="60" customFormat="1" ht="15.75" hidden="1" x14ac:dyDescent="0.25">
      <c r="M1632" s="30"/>
    </row>
    <row r="1633" spans="13:13" s="60" customFormat="1" ht="15.75" hidden="1" x14ac:dyDescent="0.25">
      <c r="M1633" s="30"/>
    </row>
    <row r="1634" spans="13:13" s="60" customFormat="1" ht="15.75" hidden="1" x14ac:dyDescent="0.25">
      <c r="M1634" s="30"/>
    </row>
    <row r="1635" spans="13:13" s="60" customFormat="1" ht="15.75" hidden="1" x14ac:dyDescent="0.25">
      <c r="M1635" s="30"/>
    </row>
    <row r="1636" spans="13:13" s="60" customFormat="1" ht="15.75" hidden="1" x14ac:dyDescent="0.25">
      <c r="M1636" s="30"/>
    </row>
    <row r="1637" spans="13:13" s="60" customFormat="1" ht="15.75" hidden="1" x14ac:dyDescent="0.25">
      <c r="M1637" s="30"/>
    </row>
    <row r="1638" spans="13:13" s="60" customFormat="1" ht="15.75" hidden="1" x14ac:dyDescent="0.25">
      <c r="M1638" s="30"/>
    </row>
    <row r="1639" spans="13:13" s="60" customFormat="1" ht="15.75" hidden="1" x14ac:dyDescent="0.25">
      <c r="M1639" s="30"/>
    </row>
    <row r="1640" spans="13:13" s="60" customFormat="1" ht="15.75" hidden="1" x14ac:dyDescent="0.25">
      <c r="M1640" s="30"/>
    </row>
    <row r="1641" spans="13:13" s="60" customFormat="1" ht="15.75" hidden="1" x14ac:dyDescent="0.25">
      <c r="M1641" s="30"/>
    </row>
    <row r="1642" spans="13:13" s="60" customFormat="1" ht="15.75" hidden="1" x14ac:dyDescent="0.25">
      <c r="M1642" s="30"/>
    </row>
    <row r="1643" spans="13:13" s="60" customFormat="1" ht="15.75" hidden="1" x14ac:dyDescent="0.25">
      <c r="M1643" s="30"/>
    </row>
    <row r="1644" spans="13:13" s="60" customFormat="1" ht="15.75" hidden="1" x14ac:dyDescent="0.25">
      <c r="M1644" s="30"/>
    </row>
    <row r="1645" spans="13:13" s="60" customFormat="1" ht="15.75" hidden="1" x14ac:dyDescent="0.25">
      <c r="M1645" s="30"/>
    </row>
    <row r="1646" spans="13:13" s="60" customFormat="1" ht="15.75" hidden="1" x14ac:dyDescent="0.25">
      <c r="M1646" s="30"/>
    </row>
    <row r="1647" spans="13:13" s="60" customFormat="1" ht="15.75" hidden="1" x14ac:dyDescent="0.25">
      <c r="M1647" s="30"/>
    </row>
    <row r="1648" spans="13:13" s="60" customFormat="1" ht="15.75" hidden="1" x14ac:dyDescent="0.25">
      <c r="M1648" s="30"/>
    </row>
    <row r="1649" spans="13:13" s="60" customFormat="1" ht="15.75" hidden="1" x14ac:dyDescent="0.25">
      <c r="M1649" s="30"/>
    </row>
    <row r="1650" spans="13:13" s="60" customFormat="1" ht="15.75" hidden="1" x14ac:dyDescent="0.25">
      <c r="M1650" s="30"/>
    </row>
    <row r="1651" spans="13:13" s="60" customFormat="1" ht="15.75" hidden="1" x14ac:dyDescent="0.25">
      <c r="M1651" s="30"/>
    </row>
    <row r="1652" spans="13:13" s="60" customFormat="1" ht="15.75" hidden="1" x14ac:dyDescent="0.25">
      <c r="M1652" s="30"/>
    </row>
    <row r="1653" spans="13:13" s="60" customFormat="1" ht="15.75" hidden="1" x14ac:dyDescent="0.25">
      <c r="M1653" s="30"/>
    </row>
    <row r="1654" spans="13:13" s="60" customFormat="1" ht="15.75" hidden="1" x14ac:dyDescent="0.25">
      <c r="M1654" s="30"/>
    </row>
    <row r="1655" spans="13:13" s="60" customFormat="1" ht="15.75" hidden="1" x14ac:dyDescent="0.25">
      <c r="M1655" s="30"/>
    </row>
    <row r="1656" spans="13:13" s="60" customFormat="1" ht="15.75" hidden="1" x14ac:dyDescent="0.25">
      <c r="M1656" s="30"/>
    </row>
    <row r="1657" spans="13:13" s="60" customFormat="1" ht="15.75" hidden="1" x14ac:dyDescent="0.25">
      <c r="M1657" s="30"/>
    </row>
    <row r="1658" spans="13:13" s="60" customFormat="1" ht="15.75" hidden="1" x14ac:dyDescent="0.25">
      <c r="M1658" s="30"/>
    </row>
    <row r="1659" spans="13:13" s="60" customFormat="1" ht="15.75" hidden="1" x14ac:dyDescent="0.25">
      <c r="M1659" s="30"/>
    </row>
    <row r="1660" spans="13:13" s="60" customFormat="1" ht="15.75" hidden="1" x14ac:dyDescent="0.25">
      <c r="M1660" s="30"/>
    </row>
    <row r="1661" spans="13:13" s="60" customFormat="1" ht="15.75" hidden="1" x14ac:dyDescent="0.25">
      <c r="M1661" s="30"/>
    </row>
    <row r="1662" spans="13:13" s="60" customFormat="1" ht="15.75" hidden="1" x14ac:dyDescent="0.25">
      <c r="M1662" s="30"/>
    </row>
    <row r="1663" spans="13:13" s="60" customFormat="1" ht="15.75" hidden="1" x14ac:dyDescent="0.25">
      <c r="M1663" s="30"/>
    </row>
    <row r="1664" spans="13:13" s="60" customFormat="1" ht="15.75" hidden="1" x14ac:dyDescent="0.25">
      <c r="M1664" s="30"/>
    </row>
    <row r="1665" spans="13:13" s="60" customFormat="1" ht="15.75" hidden="1" x14ac:dyDescent="0.25">
      <c r="M1665" s="30"/>
    </row>
    <row r="1666" spans="13:13" s="60" customFormat="1" ht="15.75" hidden="1" x14ac:dyDescent="0.25">
      <c r="M1666" s="30"/>
    </row>
    <row r="1667" spans="13:13" s="60" customFormat="1" ht="15.75" hidden="1" x14ac:dyDescent="0.25">
      <c r="M1667" s="30"/>
    </row>
    <row r="1668" spans="13:13" s="60" customFormat="1" ht="15.75" hidden="1" x14ac:dyDescent="0.25">
      <c r="M1668" s="30"/>
    </row>
    <row r="1669" spans="13:13" s="60" customFormat="1" ht="15.75" hidden="1" x14ac:dyDescent="0.25">
      <c r="M1669" s="30"/>
    </row>
    <row r="1670" spans="13:13" s="60" customFormat="1" ht="15.75" hidden="1" x14ac:dyDescent="0.25">
      <c r="M1670" s="30"/>
    </row>
    <row r="1671" spans="13:13" s="60" customFormat="1" ht="15.75" hidden="1" x14ac:dyDescent="0.25">
      <c r="M1671" s="30"/>
    </row>
    <row r="1672" spans="13:13" s="60" customFormat="1" ht="15.75" hidden="1" x14ac:dyDescent="0.25">
      <c r="M1672" s="30"/>
    </row>
    <row r="1673" spans="13:13" s="60" customFormat="1" ht="15.75" hidden="1" x14ac:dyDescent="0.25">
      <c r="M1673" s="30"/>
    </row>
    <row r="1674" spans="13:13" s="60" customFormat="1" ht="15.75" hidden="1" x14ac:dyDescent="0.25">
      <c r="M1674" s="30"/>
    </row>
    <row r="1675" spans="13:13" s="60" customFormat="1" ht="15.75" hidden="1" x14ac:dyDescent="0.25">
      <c r="M1675" s="30"/>
    </row>
    <row r="1676" spans="13:13" s="60" customFormat="1" ht="15.75" hidden="1" x14ac:dyDescent="0.25">
      <c r="M1676" s="30"/>
    </row>
    <row r="1677" spans="13:13" s="60" customFormat="1" ht="15.75" hidden="1" x14ac:dyDescent="0.25">
      <c r="M1677" s="30"/>
    </row>
    <row r="1678" spans="13:13" s="60" customFormat="1" ht="15.75" hidden="1" x14ac:dyDescent="0.25">
      <c r="M1678" s="30"/>
    </row>
    <row r="1679" spans="13:13" s="60" customFormat="1" ht="15.75" hidden="1" x14ac:dyDescent="0.25">
      <c r="M1679" s="30"/>
    </row>
    <row r="1680" spans="13:13" s="60" customFormat="1" ht="15.75" hidden="1" x14ac:dyDescent="0.25">
      <c r="M1680" s="30"/>
    </row>
    <row r="1681" spans="13:13" s="60" customFormat="1" ht="15.75" hidden="1" x14ac:dyDescent="0.25">
      <c r="M1681" s="30"/>
    </row>
    <row r="1682" spans="13:13" s="60" customFormat="1" ht="15.75" hidden="1" x14ac:dyDescent="0.25">
      <c r="M1682" s="30"/>
    </row>
    <row r="1683" spans="13:13" s="60" customFormat="1" ht="15.75" hidden="1" x14ac:dyDescent="0.25">
      <c r="M1683" s="30"/>
    </row>
    <row r="1684" spans="13:13" s="60" customFormat="1" ht="15.75" hidden="1" x14ac:dyDescent="0.25">
      <c r="M1684" s="30"/>
    </row>
    <row r="1685" spans="13:13" s="60" customFormat="1" ht="15.75" hidden="1" x14ac:dyDescent="0.25">
      <c r="M1685" s="30"/>
    </row>
    <row r="1686" spans="13:13" s="60" customFormat="1" ht="15.75" hidden="1" x14ac:dyDescent="0.25">
      <c r="M1686" s="30"/>
    </row>
    <row r="1687" spans="13:13" s="60" customFormat="1" ht="15.75" hidden="1" x14ac:dyDescent="0.25">
      <c r="M1687" s="30"/>
    </row>
    <row r="1688" spans="13:13" s="60" customFormat="1" ht="15.75" hidden="1" x14ac:dyDescent="0.25">
      <c r="M1688" s="30"/>
    </row>
    <row r="1689" spans="13:13" s="60" customFormat="1" ht="15.75" hidden="1" x14ac:dyDescent="0.25">
      <c r="M1689" s="30"/>
    </row>
    <row r="1690" spans="13:13" s="60" customFormat="1" ht="15.75" hidden="1" x14ac:dyDescent="0.25">
      <c r="M1690" s="30"/>
    </row>
    <row r="1691" spans="13:13" s="60" customFormat="1" ht="15.75" hidden="1" x14ac:dyDescent="0.25">
      <c r="M1691" s="30"/>
    </row>
    <row r="1692" spans="13:13" s="60" customFormat="1" ht="15.75" hidden="1" x14ac:dyDescent="0.25">
      <c r="M1692" s="30"/>
    </row>
    <row r="1693" spans="13:13" s="60" customFormat="1" ht="15.75" hidden="1" x14ac:dyDescent="0.25">
      <c r="M1693" s="30"/>
    </row>
    <row r="1694" spans="13:13" s="60" customFormat="1" ht="15.75" hidden="1" x14ac:dyDescent="0.25">
      <c r="M1694" s="30"/>
    </row>
    <row r="1695" spans="13:13" s="60" customFormat="1" ht="15.75" hidden="1" x14ac:dyDescent="0.25">
      <c r="M1695" s="30"/>
    </row>
    <row r="1696" spans="13:13" s="60" customFormat="1" ht="15.75" hidden="1" x14ac:dyDescent="0.25">
      <c r="M1696" s="30"/>
    </row>
    <row r="1697" spans="13:13" s="60" customFormat="1" ht="15.75" hidden="1" x14ac:dyDescent="0.25">
      <c r="M1697" s="30"/>
    </row>
    <row r="1698" spans="13:13" s="60" customFormat="1" ht="15.75" hidden="1" x14ac:dyDescent="0.25">
      <c r="M1698" s="30"/>
    </row>
    <row r="1699" spans="13:13" s="60" customFormat="1" ht="15.75" hidden="1" x14ac:dyDescent="0.25">
      <c r="M1699" s="30"/>
    </row>
    <row r="1700" spans="13:13" s="60" customFormat="1" ht="15.75" hidden="1" x14ac:dyDescent="0.25">
      <c r="M1700" s="30"/>
    </row>
    <row r="1701" spans="13:13" s="60" customFormat="1" ht="15.75" hidden="1" x14ac:dyDescent="0.25">
      <c r="M1701" s="30"/>
    </row>
    <row r="1702" spans="13:13" s="60" customFormat="1" ht="15.75" hidden="1" x14ac:dyDescent="0.25">
      <c r="M1702" s="30"/>
    </row>
    <row r="1703" spans="13:13" s="60" customFormat="1" ht="15.75" hidden="1" x14ac:dyDescent="0.25">
      <c r="M1703" s="30"/>
    </row>
    <row r="1704" spans="13:13" s="60" customFormat="1" ht="15.75" hidden="1" x14ac:dyDescent="0.25">
      <c r="M1704" s="30"/>
    </row>
    <row r="1705" spans="13:13" s="60" customFormat="1" ht="15.75" hidden="1" x14ac:dyDescent="0.25">
      <c r="M1705" s="30"/>
    </row>
    <row r="1706" spans="13:13" s="60" customFormat="1" ht="15.75" hidden="1" x14ac:dyDescent="0.25">
      <c r="M1706" s="30"/>
    </row>
    <row r="1707" spans="13:13" s="60" customFormat="1" ht="15.75" hidden="1" x14ac:dyDescent="0.25">
      <c r="M1707" s="30"/>
    </row>
    <row r="1708" spans="13:13" s="60" customFormat="1" ht="15.75" hidden="1" x14ac:dyDescent="0.25">
      <c r="M1708" s="30"/>
    </row>
    <row r="1709" spans="13:13" s="60" customFormat="1" ht="15.75" hidden="1" x14ac:dyDescent="0.25">
      <c r="M1709" s="30"/>
    </row>
    <row r="1710" spans="13:13" s="60" customFormat="1" ht="15.75" hidden="1" x14ac:dyDescent="0.25">
      <c r="M1710" s="30"/>
    </row>
    <row r="1711" spans="13:13" s="60" customFormat="1" ht="15.75" hidden="1" x14ac:dyDescent="0.25">
      <c r="M1711" s="30"/>
    </row>
    <row r="1712" spans="13:13" s="60" customFormat="1" ht="15.75" hidden="1" x14ac:dyDescent="0.25">
      <c r="M1712" s="30"/>
    </row>
    <row r="1713" spans="13:13" s="60" customFormat="1" ht="15.75" hidden="1" x14ac:dyDescent="0.25">
      <c r="M1713" s="30"/>
    </row>
    <row r="1714" spans="13:13" s="60" customFormat="1" ht="15.75" hidden="1" x14ac:dyDescent="0.25">
      <c r="M1714" s="30"/>
    </row>
    <row r="1715" spans="13:13" s="60" customFormat="1" ht="15.75" hidden="1" x14ac:dyDescent="0.25">
      <c r="M1715" s="30"/>
    </row>
    <row r="1716" spans="13:13" s="60" customFormat="1" ht="15.75" hidden="1" x14ac:dyDescent="0.25">
      <c r="M1716" s="30"/>
    </row>
    <row r="1717" spans="13:13" s="60" customFormat="1" ht="15.75" hidden="1" x14ac:dyDescent="0.25">
      <c r="M1717" s="30"/>
    </row>
    <row r="1718" spans="13:13" s="60" customFormat="1" ht="15.75" hidden="1" x14ac:dyDescent="0.25">
      <c r="M1718" s="30"/>
    </row>
    <row r="1719" spans="13:13" s="60" customFormat="1" ht="15.75" hidden="1" x14ac:dyDescent="0.25">
      <c r="M1719" s="30"/>
    </row>
    <row r="1720" spans="13:13" s="60" customFormat="1" ht="15.75" hidden="1" x14ac:dyDescent="0.25">
      <c r="M1720" s="30"/>
    </row>
    <row r="1721" spans="13:13" s="60" customFormat="1" ht="15.75" hidden="1" x14ac:dyDescent="0.25">
      <c r="M1721" s="30"/>
    </row>
    <row r="1722" spans="13:13" s="60" customFormat="1" ht="15.75" hidden="1" x14ac:dyDescent="0.25">
      <c r="M1722" s="30"/>
    </row>
    <row r="1723" spans="13:13" s="60" customFormat="1" ht="15.75" hidden="1" x14ac:dyDescent="0.25">
      <c r="M1723" s="30"/>
    </row>
    <row r="1724" spans="13:13" s="60" customFormat="1" ht="15.75" hidden="1" x14ac:dyDescent="0.25">
      <c r="M1724" s="30"/>
    </row>
    <row r="1725" spans="13:13" s="60" customFormat="1" ht="15.75" hidden="1" x14ac:dyDescent="0.25">
      <c r="M1725" s="30"/>
    </row>
    <row r="1726" spans="13:13" s="60" customFormat="1" ht="15.75" hidden="1" x14ac:dyDescent="0.25">
      <c r="M1726" s="30"/>
    </row>
    <row r="1727" spans="13:13" s="60" customFormat="1" ht="15.75" hidden="1" x14ac:dyDescent="0.25">
      <c r="M1727" s="30"/>
    </row>
    <row r="1728" spans="13:13" s="60" customFormat="1" ht="15.75" hidden="1" x14ac:dyDescent="0.25">
      <c r="M1728" s="30"/>
    </row>
    <row r="1729" spans="13:13" s="60" customFormat="1" ht="15.75" hidden="1" x14ac:dyDescent="0.25">
      <c r="M1729" s="30"/>
    </row>
    <row r="1730" spans="13:13" s="60" customFormat="1" ht="15.75" hidden="1" x14ac:dyDescent="0.25">
      <c r="M1730" s="30"/>
    </row>
    <row r="1731" spans="13:13" s="60" customFormat="1" ht="15.75" hidden="1" x14ac:dyDescent="0.25">
      <c r="M1731" s="30"/>
    </row>
    <row r="1732" spans="13:13" s="60" customFormat="1" ht="15.75" hidden="1" x14ac:dyDescent="0.25">
      <c r="M1732" s="30"/>
    </row>
    <row r="1733" spans="13:13" s="60" customFormat="1" ht="15.75" hidden="1" x14ac:dyDescent="0.25">
      <c r="M1733" s="30"/>
    </row>
    <row r="1734" spans="13:13" s="60" customFormat="1" ht="15.75" hidden="1" x14ac:dyDescent="0.25">
      <c r="M1734" s="30"/>
    </row>
    <row r="1735" spans="13:13" s="60" customFormat="1" ht="15.75" hidden="1" x14ac:dyDescent="0.25">
      <c r="M1735" s="30"/>
    </row>
    <row r="1736" spans="13:13" s="60" customFormat="1" ht="15.75" hidden="1" x14ac:dyDescent="0.25">
      <c r="M1736" s="30"/>
    </row>
    <row r="1737" spans="13:13" s="60" customFormat="1" ht="15.75" hidden="1" x14ac:dyDescent="0.25">
      <c r="M1737" s="30"/>
    </row>
    <row r="1738" spans="13:13" s="60" customFormat="1" ht="15.75" hidden="1" x14ac:dyDescent="0.25">
      <c r="M1738" s="30"/>
    </row>
    <row r="1739" spans="13:13" s="60" customFormat="1" ht="15.75" hidden="1" x14ac:dyDescent="0.25">
      <c r="M1739" s="30"/>
    </row>
    <row r="1740" spans="13:13" s="60" customFormat="1" ht="15.75" hidden="1" x14ac:dyDescent="0.25">
      <c r="M1740" s="30"/>
    </row>
    <row r="1741" spans="13:13" s="60" customFormat="1" ht="15.75" hidden="1" x14ac:dyDescent="0.25">
      <c r="M1741" s="30"/>
    </row>
    <row r="1742" spans="13:13" s="60" customFormat="1" ht="15.75" hidden="1" x14ac:dyDescent="0.25">
      <c r="M1742" s="30"/>
    </row>
    <row r="1743" spans="13:13" s="60" customFormat="1" ht="15.75" hidden="1" x14ac:dyDescent="0.25">
      <c r="M1743" s="30"/>
    </row>
    <row r="1744" spans="13:13" s="60" customFormat="1" ht="15.75" hidden="1" x14ac:dyDescent="0.25">
      <c r="M1744" s="30"/>
    </row>
    <row r="1745" spans="13:13" s="60" customFormat="1" ht="15.75" hidden="1" x14ac:dyDescent="0.25">
      <c r="M1745" s="30"/>
    </row>
    <row r="1746" spans="13:13" s="60" customFormat="1" ht="15.75" hidden="1" x14ac:dyDescent="0.25">
      <c r="M1746" s="30"/>
    </row>
    <row r="1747" spans="13:13" s="60" customFormat="1" ht="15.75" hidden="1" x14ac:dyDescent="0.25">
      <c r="M1747" s="30"/>
    </row>
    <row r="1748" spans="13:13" s="60" customFormat="1" ht="15.75" hidden="1" x14ac:dyDescent="0.25">
      <c r="M1748" s="30"/>
    </row>
    <row r="1749" spans="13:13" s="60" customFormat="1" ht="15.75" hidden="1" x14ac:dyDescent="0.25">
      <c r="M1749" s="30"/>
    </row>
    <row r="1750" spans="13:13" s="60" customFormat="1" ht="15.75" hidden="1" x14ac:dyDescent="0.25">
      <c r="M1750" s="30"/>
    </row>
    <row r="1751" spans="13:13" s="60" customFormat="1" ht="15.75" hidden="1" x14ac:dyDescent="0.25">
      <c r="M1751" s="30"/>
    </row>
    <row r="1752" spans="13:13" s="60" customFormat="1" ht="15.75" hidden="1" x14ac:dyDescent="0.25">
      <c r="M1752" s="30"/>
    </row>
    <row r="1753" spans="13:13" s="60" customFormat="1" ht="15.75" hidden="1" x14ac:dyDescent="0.25">
      <c r="M1753" s="30"/>
    </row>
    <row r="1754" spans="13:13" s="60" customFormat="1" ht="15.75" hidden="1" x14ac:dyDescent="0.25">
      <c r="M1754" s="30"/>
    </row>
    <row r="1755" spans="13:13" s="60" customFormat="1" ht="15.75" hidden="1" x14ac:dyDescent="0.25">
      <c r="M1755" s="30"/>
    </row>
    <row r="1756" spans="13:13" s="60" customFormat="1" ht="15.75" hidden="1" x14ac:dyDescent="0.25">
      <c r="M1756" s="30"/>
    </row>
    <row r="1757" spans="13:13" s="60" customFormat="1" ht="15.75" hidden="1" x14ac:dyDescent="0.25">
      <c r="M1757" s="30"/>
    </row>
    <row r="1758" spans="13:13" s="60" customFormat="1" ht="15.75" hidden="1" x14ac:dyDescent="0.25">
      <c r="M1758" s="30"/>
    </row>
    <row r="1759" spans="13:13" s="60" customFormat="1" ht="15.75" hidden="1" x14ac:dyDescent="0.25">
      <c r="M1759" s="30"/>
    </row>
    <row r="1760" spans="13:13" s="60" customFormat="1" ht="15.75" hidden="1" x14ac:dyDescent="0.25">
      <c r="M1760" s="30"/>
    </row>
    <row r="1761" spans="13:13" s="60" customFormat="1" ht="15.75" hidden="1" x14ac:dyDescent="0.25">
      <c r="M1761" s="30"/>
    </row>
    <row r="1762" spans="13:13" s="60" customFormat="1" ht="15.75" hidden="1" x14ac:dyDescent="0.25">
      <c r="M1762" s="30"/>
    </row>
    <row r="1763" spans="13:13" s="60" customFormat="1" ht="15.75" hidden="1" x14ac:dyDescent="0.25">
      <c r="M1763" s="30"/>
    </row>
    <row r="1764" spans="13:13" s="60" customFormat="1" ht="15.75" hidden="1" x14ac:dyDescent="0.25">
      <c r="M1764" s="30"/>
    </row>
    <row r="1765" spans="13:13" s="60" customFormat="1" ht="15.75" hidden="1" x14ac:dyDescent="0.25">
      <c r="M1765" s="30"/>
    </row>
    <row r="1766" spans="13:13" s="60" customFormat="1" ht="15.75" hidden="1" x14ac:dyDescent="0.25">
      <c r="M1766" s="30"/>
    </row>
    <row r="1767" spans="13:13" s="60" customFormat="1" ht="15.75" hidden="1" x14ac:dyDescent="0.25">
      <c r="M1767" s="30"/>
    </row>
    <row r="1768" spans="13:13" s="60" customFormat="1" ht="15.75" hidden="1" x14ac:dyDescent="0.25">
      <c r="M1768" s="30"/>
    </row>
    <row r="1769" spans="13:13" s="60" customFormat="1" ht="15.75" hidden="1" x14ac:dyDescent="0.25">
      <c r="M1769" s="30"/>
    </row>
    <row r="1770" spans="13:13" s="60" customFormat="1" ht="15.75" hidden="1" x14ac:dyDescent="0.25">
      <c r="M1770" s="30"/>
    </row>
    <row r="1771" spans="13:13" s="60" customFormat="1" ht="15.75" hidden="1" x14ac:dyDescent="0.25">
      <c r="M1771" s="30"/>
    </row>
    <row r="1772" spans="13:13" s="60" customFormat="1" ht="15.75" hidden="1" x14ac:dyDescent="0.25">
      <c r="M1772" s="30"/>
    </row>
    <row r="1773" spans="13:13" s="60" customFormat="1" ht="15.75" hidden="1" x14ac:dyDescent="0.25">
      <c r="M1773" s="30"/>
    </row>
    <row r="1774" spans="13:13" s="60" customFormat="1" ht="15.75" hidden="1" x14ac:dyDescent="0.25">
      <c r="M1774" s="30"/>
    </row>
    <row r="1775" spans="13:13" s="60" customFormat="1" ht="15.75" hidden="1" x14ac:dyDescent="0.25">
      <c r="M1775" s="30"/>
    </row>
    <row r="1776" spans="13:13" s="60" customFormat="1" ht="15.75" hidden="1" x14ac:dyDescent="0.25">
      <c r="M1776" s="30"/>
    </row>
    <row r="1777" spans="13:13" s="60" customFormat="1" ht="15.75" hidden="1" x14ac:dyDescent="0.25">
      <c r="M1777" s="30"/>
    </row>
    <row r="1778" spans="13:13" s="60" customFormat="1" ht="15.75" hidden="1" x14ac:dyDescent="0.25">
      <c r="M1778" s="30"/>
    </row>
    <row r="1779" spans="13:13" s="60" customFormat="1" ht="15.75" hidden="1" x14ac:dyDescent="0.25">
      <c r="M1779" s="30"/>
    </row>
    <row r="1780" spans="13:13" s="60" customFormat="1" ht="15.75" hidden="1" x14ac:dyDescent="0.25">
      <c r="M1780" s="30"/>
    </row>
    <row r="1781" spans="13:13" s="60" customFormat="1" ht="15.75" hidden="1" x14ac:dyDescent="0.25">
      <c r="M1781" s="30"/>
    </row>
    <row r="1782" spans="13:13" s="60" customFormat="1" ht="15.75" hidden="1" x14ac:dyDescent="0.25">
      <c r="M1782" s="30"/>
    </row>
    <row r="1783" spans="13:13" s="60" customFormat="1" ht="15.75" hidden="1" x14ac:dyDescent="0.25">
      <c r="M1783" s="30"/>
    </row>
    <row r="1784" spans="13:13" s="60" customFormat="1" ht="15.75" hidden="1" x14ac:dyDescent="0.25">
      <c r="M1784" s="30"/>
    </row>
    <row r="1785" spans="13:13" s="60" customFormat="1" ht="15.75" hidden="1" x14ac:dyDescent="0.25">
      <c r="M1785" s="30"/>
    </row>
    <row r="1786" spans="13:13" s="60" customFormat="1" ht="15.75" hidden="1" x14ac:dyDescent="0.25">
      <c r="M1786" s="30"/>
    </row>
    <row r="1787" spans="13:13" s="60" customFormat="1" ht="15.75" hidden="1" x14ac:dyDescent="0.25">
      <c r="M1787" s="30"/>
    </row>
    <row r="1788" spans="13:13" s="60" customFormat="1" ht="15.75" hidden="1" x14ac:dyDescent="0.25">
      <c r="M1788" s="30"/>
    </row>
    <row r="1789" spans="13:13" s="60" customFormat="1" ht="15.75" hidden="1" x14ac:dyDescent="0.25">
      <c r="M1789" s="30"/>
    </row>
    <row r="1790" spans="13:13" s="60" customFormat="1" ht="15.75" hidden="1" x14ac:dyDescent="0.25">
      <c r="M1790" s="30"/>
    </row>
    <row r="1791" spans="13:13" s="60" customFormat="1" ht="15.75" hidden="1" x14ac:dyDescent="0.25">
      <c r="M1791" s="30"/>
    </row>
    <row r="1792" spans="13:13" s="60" customFormat="1" ht="15.75" hidden="1" x14ac:dyDescent="0.25">
      <c r="M1792" s="30"/>
    </row>
    <row r="1793" spans="13:13" s="60" customFormat="1" ht="15.75" hidden="1" x14ac:dyDescent="0.25">
      <c r="M1793" s="30"/>
    </row>
    <row r="1794" spans="13:13" s="60" customFormat="1" ht="15.75" hidden="1" x14ac:dyDescent="0.25">
      <c r="M1794" s="30"/>
    </row>
    <row r="1795" spans="13:13" s="60" customFormat="1" ht="15.75" hidden="1" x14ac:dyDescent="0.25">
      <c r="M1795" s="30"/>
    </row>
    <row r="1796" spans="13:13" s="60" customFormat="1" ht="15.75" hidden="1" x14ac:dyDescent="0.25">
      <c r="M1796" s="30"/>
    </row>
    <row r="1797" spans="13:13" s="60" customFormat="1" ht="15.75" hidden="1" x14ac:dyDescent="0.25">
      <c r="M1797" s="30"/>
    </row>
    <row r="1798" spans="13:13" s="60" customFormat="1" ht="15.75" hidden="1" x14ac:dyDescent="0.25">
      <c r="M1798" s="30"/>
    </row>
    <row r="1799" spans="13:13" s="60" customFormat="1" ht="15.75" hidden="1" x14ac:dyDescent="0.25">
      <c r="M1799" s="30"/>
    </row>
    <row r="1800" spans="13:13" s="60" customFormat="1" ht="15.75" hidden="1" x14ac:dyDescent="0.25">
      <c r="M1800" s="30"/>
    </row>
    <row r="1801" spans="13:13" s="60" customFormat="1" ht="15.75" hidden="1" x14ac:dyDescent="0.25">
      <c r="M1801" s="30"/>
    </row>
    <row r="1802" spans="13:13" s="60" customFormat="1" ht="15.75" hidden="1" x14ac:dyDescent="0.25">
      <c r="M1802" s="30"/>
    </row>
    <row r="1803" spans="13:13" s="60" customFormat="1" ht="15.75" hidden="1" x14ac:dyDescent="0.25">
      <c r="M1803" s="30"/>
    </row>
    <row r="1804" spans="13:13" s="60" customFormat="1" ht="15.75" hidden="1" x14ac:dyDescent="0.25">
      <c r="M1804" s="30"/>
    </row>
    <row r="1805" spans="13:13" s="60" customFormat="1" ht="15.75" hidden="1" x14ac:dyDescent="0.25">
      <c r="M1805" s="30"/>
    </row>
    <row r="1806" spans="13:13" s="60" customFormat="1" ht="15.75" hidden="1" x14ac:dyDescent="0.25">
      <c r="M1806" s="30"/>
    </row>
    <row r="1807" spans="13:13" s="60" customFormat="1" ht="15.75" hidden="1" x14ac:dyDescent="0.25">
      <c r="M1807" s="30"/>
    </row>
    <row r="1808" spans="13:13" s="60" customFormat="1" ht="15.75" hidden="1" x14ac:dyDescent="0.25">
      <c r="M1808" s="30"/>
    </row>
    <row r="1809" spans="13:13" s="60" customFormat="1" ht="15.75" hidden="1" x14ac:dyDescent="0.25">
      <c r="M1809" s="30"/>
    </row>
    <row r="1810" spans="13:13" s="60" customFormat="1" ht="15.75" hidden="1" x14ac:dyDescent="0.25">
      <c r="M1810" s="30"/>
    </row>
    <row r="1811" spans="13:13" s="60" customFormat="1" ht="15.75" hidden="1" x14ac:dyDescent="0.25">
      <c r="M1811" s="30"/>
    </row>
    <row r="1812" spans="13:13" s="60" customFormat="1" ht="15.75" hidden="1" x14ac:dyDescent="0.25">
      <c r="M1812" s="30"/>
    </row>
    <row r="1813" spans="13:13" s="60" customFormat="1" ht="15.75" hidden="1" x14ac:dyDescent="0.25">
      <c r="M1813" s="30"/>
    </row>
    <row r="1814" spans="13:13" s="60" customFormat="1" ht="15.75" hidden="1" x14ac:dyDescent="0.25">
      <c r="M1814" s="30"/>
    </row>
    <row r="1815" spans="13:13" s="60" customFormat="1" ht="15.75" hidden="1" x14ac:dyDescent="0.25">
      <c r="M1815" s="30"/>
    </row>
    <row r="1816" spans="13:13" s="60" customFormat="1" ht="15.75" hidden="1" x14ac:dyDescent="0.25">
      <c r="M1816" s="30"/>
    </row>
    <row r="1817" spans="13:13" s="60" customFormat="1" ht="15.75" hidden="1" x14ac:dyDescent="0.25">
      <c r="M1817" s="30"/>
    </row>
    <row r="1818" spans="13:13" s="60" customFormat="1" ht="15.75" hidden="1" x14ac:dyDescent="0.25">
      <c r="M1818" s="30"/>
    </row>
    <row r="1819" spans="13:13" s="60" customFormat="1" ht="15.75" hidden="1" x14ac:dyDescent="0.25">
      <c r="M1819" s="30"/>
    </row>
    <row r="1820" spans="13:13" s="60" customFormat="1" ht="15.75" hidden="1" x14ac:dyDescent="0.25">
      <c r="M1820" s="30"/>
    </row>
    <row r="1821" spans="13:13" s="60" customFormat="1" ht="15.75" hidden="1" x14ac:dyDescent="0.25">
      <c r="M1821" s="30"/>
    </row>
    <row r="1822" spans="13:13" s="60" customFormat="1" ht="15.75" hidden="1" x14ac:dyDescent="0.25">
      <c r="M1822" s="30"/>
    </row>
    <row r="1823" spans="13:13" s="60" customFormat="1" ht="15.75" hidden="1" x14ac:dyDescent="0.25">
      <c r="M1823" s="30"/>
    </row>
    <row r="1824" spans="13:13" s="60" customFormat="1" ht="15.75" hidden="1" x14ac:dyDescent="0.25">
      <c r="M1824" s="30"/>
    </row>
    <row r="1825" spans="13:13" s="60" customFormat="1" ht="15.75" hidden="1" x14ac:dyDescent="0.25">
      <c r="M1825" s="30"/>
    </row>
    <row r="1826" spans="13:13" s="60" customFormat="1" ht="15.75" hidden="1" x14ac:dyDescent="0.25">
      <c r="M1826" s="30"/>
    </row>
    <row r="1827" spans="13:13" s="60" customFormat="1" ht="15.75" hidden="1" x14ac:dyDescent="0.25">
      <c r="M1827" s="30"/>
    </row>
    <row r="1828" spans="13:13" s="60" customFormat="1" ht="15.75" hidden="1" x14ac:dyDescent="0.25">
      <c r="M1828" s="30"/>
    </row>
    <row r="1829" spans="13:13" s="60" customFormat="1" ht="15.75" hidden="1" x14ac:dyDescent="0.25">
      <c r="M1829" s="30"/>
    </row>
    <row r="1830" spans="13:13" s="60" customFormat="1" ht="15.75" hidden="1" x14ac:dyDescent="0.25">
      <c r="M1830" s="30"/>
    </row>
    <row r="1831" spans="13:13" s="60" customFormat="1" ht="15.75" hidden="1" x14ac:dyDescent="0.25">
      <c r="M1831" s="30"/>
    </row>
    <row r="1832" spans="13:13" s="60" customFormat="1" ht="15.75" hidden="1" x14ac:dyDescent="0.25">
      <c r="M1832" s="30"/>
    </row>
    <row r="1833" spans="13:13" s="60" customFormat="1" ht="15.75" hidden="1" x14ac:dyDescent="0.25">
      <c r="M1833" s="30"/>
    </row>
    <row r="1834" spans="13:13" s="60" customFormat="1" ht="15.75" hidden="1" x14ac:dyDescent="0.25">
      <c r="M1834" s="30"/>
    </row>
    <row r="1835" spans="13:13" s="60" customFormat="1" ht="15.75" hidden="1" x14ac:dyDescent="0.25">
      <c r="M1835" s="30"/>
    </row>
    <row r="1836" spans="13:13" s="60" customFormat="1" ht="15.75" hidden="1" x14ac:dyDescent="0.25">
      <c r="M1836" s="30"/>
    </row>
    <row r="1837" spans="13:13" s="60" customFormat="1" ht="15.75" hidden="1" x14ac:dyDescent="0.25">
      <c r="M1837" s="30"/>
    </row>
    <row r="1838" spans="13:13" s="60" customFormat="1" ht="15.75" hidden="1" x14ac:dyDescent="0.25">
      <c r="M1838" s="30"/>
    </row>
    <row r="1839" spans="13:13" s="60" customFormat="1" ht="15.75" hidden="1" x14ac:dyDescent="0.25">
      <c r="M1839" s="30"/>
    </row>
    <row r="1840" spans="13:13" s="60" customFormat="1" ht="15.75" hidden="1" x14ac:dyDescent="0.25">
      <c r="M1840" s="30"/>
    </row>
    <row r="1841" spans="13:13" s="60" customFormat="1" ht="15.75" hidden="1" x14ac:dyDescent="0.25">
      <c r="M1841" s="30"/>
    </row>
    <row r="1842" spans="13:13" s="60" customFormat="1" ht="15.75" hidden="1" x14ac:dyDescent="0.25">
      <c r="M1842" s="30"/>
    </row>
    <row r="1843" spans="13:13" s="60" customFormat="1" ht="15.75" hidden="1" x14ac:dyDescent="0.25">
      <c r="M1843" s="30"/>
    </row>
    <row r="1844" spans="13:13" s="60" customFormat="1" ht="15.75" hidden="1" x14ac:dyDescent="0.25">
      <c r="M1844" s="30"/>
    </row>
    <row r="1845" spans="13:13" s="60" customFormat="1" ht="15.75" hidden="1" x14ac:dyDescent="0.25">
      <c r="M1845" s="30"/>
    </row>
    <row r="1846" spans="13:13" s="60" customFormat="1" ht="15.75" hidden="1" x14ac:dyDescent="0.25">
      <c r="M1846" s="30"/>
    </row>
    <row r="1847" spans="13:13" s="60" customFormat="1" ht="15.75" hidden="1" x14ac:dyDescent="0.25">
      <c r="M1847" s="30"/>
    </row>
    <row r="1848" spans="13:13" s="60" customFormat="1" ht="15.75" hidden="1" x14ac:dyDescent="0.25">
      <c r="M1848" s="30"/>
    </row>
    <row r="1849" spans="13:13" s="60" customFormat="1" ht="15.75" hidden="1" x14ac:dyDescent="0.25">
      <c r="M1849" s="30"/>
    </row>
    <row r="1850" spans="13:13" s="60" customFormat="1" ht="15.75" hidden="1" x14ac:dyDescent="0.25">
      <c r="M1850" s="30"/>
    </row>
    <row r="1851" spans="13:13" s="60" customFormat="1" ht="15.75" hidden="1" x14ac:dyDescent="0.25">
      <c r="M1851" s="30"/>
    </row>
    <row r="1852" spans="13:13" s="60" customFormat="1" ht="15.75" hidden="1" x14ac:dyDescent="0.25">
      <c r="M1852" s="30"/>
    </row>
    <row r="1853" spans="13:13" s="60" customFormat="1" ht="15.75" hidden="1" x14ac:dyDescent="0.25">
      <c r="M1853" s="30"/>
    </row>
    <row r="1854" spans="13:13" s="60" customFormat="1" ht="15.75" hidden="1" x14ac:dyDescent="0.25">
      <c r="M1854" s="30"/>
    </row>
    <row r="1855" spans="13:13" s="60" customFormat="1" ht="15.75" hidden="1" x14ac:dyDescent="0.25">
      <c r="M1855" s="30"/>
    </row>
    <row r="1856" spans="13:13" s="60" customFormat="1" ht="15.75" hidden="1" x14ac:dyDescent="0.25">
      <c r="M1856" s="30"/>
    </row>
    <row r="1857" spans="13:13" s="60" customFormat="1" ht="15.75" hidden="1" x14ac:dyDescent="0.25">
      <c r="M1857" s="30"/>
    </row>
    <row r="1858" spans="13:13" s="60" customFormat="1" ht="15.75" hidden="1" x14ac:dyDescent="0.25">
      <c r="M1858" s="30"/>
    </row>
    <row r="1859" spans="13:13" s="60" customFormat="1" ht="15.75" hidden="1" x14ac:dyDescent="0.25">
      <c r="M1859" s="30"/>
    </row>
    <row r="1860" spans="13:13" s="60" customFormat="1" ht="15.75" hidden="1" x14ac:dyDescent="0.25">
      <c r="M1860" s="30"/>
    </row>
    <row r="1861" spans="13:13" s="60" customFormat="1" ht="15.75" hidden="1" x14ac:dyDescent="0.25">
      <c r="M1861" s="30"/>
    </row>
    <row r="1862" spans="13:13" s="60" customFormat="1" ht="15.75" hidden="1" x14ac:dyDescent="0.25">
      <c r="M1862" s="30"/>
    </row>
    <row r="1863" spans="13:13" s="60" customFormat="1" ht="15.75" hidden="1" x14ac:dyDescent="0.25">
      <c r="M1863" s="30"/>
    </row>
    <row r="1864" spans="13:13" s="60" customFormat="1" ht="15.75" hidden="1" x14ac:dyDescent="0.25">
      <c r="M1864" s="30"/>
    </row>
    <row r="1865" spans="13:13" s="60" customFormat="1" ht="15.75" hidden="1" x14ac:dyDescent="0.25">
      <c r="M1865" s="30"/>
    </row>
    <row r="1866" spans="13:13" s="60" customFormat="1" ht="15.75" hidden="1" x14ac:dyDescent="0.25">
      <c r="M1866" s="30"/>
    </row>
    <row r="1867" spans="13:13" s="60" customFormat="1" ht="15.75" hidden="1" x14ac:dyDescent="0.25">
      <c r="M1867" s="30"/>
    </row>
    <row r="1868" spans="13:13" s="60" customFormat="1" ht="15.75" hidden="1" x14ac:dyDescent="0.25">
      <c r="M1868" s="30"/>
    </row>
    <row r="1869" spans="13:13" s="60" customFormat="1" ht="15.75" hidden="1" x14ac:dyDescent="0.25">
      <c r="M1869" s="30"/>
    </row>
    <row r="1870" spans="13:13" s="60" customFormat="1" ht="15.75" hidden="1" x14ac:dyDescent="0.25">
      <c r="M1870" s="30"/>
    </row>
    <row r="1871" spans="13:13" s="60" customFormat="1" ht="15.75" hidden="1" x14ac:dyDescent="0.25">
      <c r="M1871" s="30"/>
    </row>
    <row r="1872" spans="13:13" s="60" customFormat="1" ht="15.75" hidden="1" x14ac:dyDescent="0.25">
      <c r="M1872" s="30"/>
    </row>
    <row r="1873" spans="13:13" s="60" customFormat="1" ht="15.75" hidden="1" x14ac:dyDescent="0.25">
      <c r="M1873" s="30"/>
    </row>
    <row r="1874" spans="13:13" s="60" customFormat="1" ht="15.75" hidden="1" x14ac:dyDescent="0.25">
      <c r="M1874" s="30"/>
    </row>
    <row r="1875" spans="13:13" s="60" customFormat="1" ht="15.75" hidden="1" x14ac:dyDescent="0.25">
      <c r="M1875" s="30"/>
    </row>
    <row r="1876" spans="13:13" s="60" customFormat="1" ht="15.75" hidden="1" x14ac:dyDescent="0.25">
      <c r="M1876" s="30"/>
    </row>
    <row r="1877" spans="13:13" s="60" customFormat="1" ht="15.75" hidden="1" x14ac:dyDescent="0.25">
      <c r="M1877" s="30"/>
    </row>
    <row r="1878" spans="13:13" s="60" customFormat="1" ht="15.75" hidden="1" x14ac:dyDescent="0.25">
      <c r="M1878" s="30"/>
    </row>
    <row r="1879" spans="13:13" s="60" customFormat="1" ht="15.75" hidden="1" x14ac:dyDescent="0.25">
      <c r="M1879" s="30"/>
    </row>
    <row r="1880" spans="13:13" s="60" customFormat="1" ht="15.75" hidden="1" x14ac:dyDescent="0.25">
      <c r="M1880" s="30"/>
    </row>
    <row r="1881" spans="13:13" s="60" customFormat="1" ht="15.75" hidden="1" x14ac:dyDescent="0.25">
      <c r="M1881" s="30"/>
    </row>
    <row r="1882" spans="13:13" s="60" customFormat="1" ht="15.75" hidden="1" x14ac:dyDescent="0.25">
      <c r="M1882" s="30"/>
    </row>
    <row r="1883" spans="13:13" s="60" customFormat="1" ht="15.75" hidden="1" x14ac:dyDescent="0.25">
      <c r="M1883" s="30"/>
    </row>
    <row r="1884" spans="13:13" s="60" customFormat="1" ht="15.75" hidden="1" x14ac:dyDescent="0.25">
      <c r="M1884" s="30"/>
    </row>
    <row r="1885" spans="13:13" s="60" customFormat="1" ht="15.75" hidden="1" x14ac:dyDescent="0.25">
      <c r="M1885" s="30"/>
    </row>
    <row r="1886" spans="13:13" s="60" customFormat="1" ht="15.75" hidden="1" x14ac:dyDescent="0.25">
      <c r="M1886" s="30"/>
    </row>
    <row r="1887" spans="13:13" s="60" customFormat="1" ht="15.75" hidden="1" x14ac:dyDescent="0.25">
      <c r="M1887" s="30"/>
    </row>
    <row r="1888" spans="13:13" s="60" customFormat="1" ht="15.75" hidden="1" x14ac:dyDescent="0.25">
      <c r="M1888" s="30"/>
    </row>
    <row r="1889" spans="13:13" s="60" customFormat="1" ht="15.75" hidden="1" x14ac:dyDescent="0.25">
      <c r="M1889" s="30"/>
    </row>
    <row r="1890" spans="13:13" s="60" customFormat="1" ht="15.75" hidden="1" x14ac:dyDescent="0.25">
      <c r="M1890" s="30"/>
    </row>
    <row r="1891" spans="13:13" s="60" customFormat="1" ht="15.75" hidden="1" x14ac:dyDescent="0.25">
      <c r="M1891" s="30"/>
    </row>
    <row r="1892" spans="13:13" s="60" customFormat="1" ht="15.75" hidden="1" x14ac:dyDescent="0.25">
      <c r="M1892" s="30"/>
    </row>
    <row r="1893" spans="13:13" s="60" customFormat="1" ht="15.75" hidden="1" x14ac:dyDescent="0.25">
      <c r="M1893" s="30"/>
    </row>
    <row r="1894" spans="13:13" s="60" customFormat="1" ht="15.75" hidden="1" x14ac:dyDescent="0.25">
      <c r="M1894" s="30"/>
    </row>
    <row r="1895" spans="13:13" s="60" customFormat="1" ht="15.75" hidden="1" x14ac:dyDescent="0.25">
      <c r="M1895" s="30"/>
    </row>
    <row r="1896" spans="13:13" s="60" customFormat="1" ht="15.75" hidden="1" x14ac:dyDescent="0.25">
      <c r="M1896" s="30"/>
    </row>
    <row r="1897" spans="13:13" s="60" customFormat="1" ht="15.75" hidden="1" x14ac:dyDescent="0.25">
      <c r="M1897" s="30"/>
    </row>
    <row r="1898" spans="13:13" s="60" customFormat="1" ht="15.75" hidden="1" x14ac:dyDescent="0.25">
      <c r="M1898" s="30"/>
    </row>
    <row r="1899" spans="13:13" s="60" customFormat="1" ht="15.75" hidden="1" x14ac:dyDescent="0.25">
      <c r="M1899" s="30"/>
    </row>
    <row r="1900" spans="13:13" s="60" customFormat="1" ht="15.75" hidden="1" x14ac:dyDescent="0.25">
      <c r="M1900" s="30"/>
    </row>
    <row r="1901" spans="13:13" s="60" customFormat="1" ht="15.75" hidden="1" x14ac:dyDescent="0.25">
      <c r="M1901" s="30"/>
    </row>
    <row r="1902" spans="13:13" s="60" customFormat="1" ht="15.75" hidden="1" x14ac:dyDescent="0.25">
      <c r="M1902" s="30"/>
    </row>
    <row r="1903" spans="13:13" s="60" customFormat="1" ht="15.75" hidden="1" x14ac:dyDescent="0.25">
      <c r="M1903" s="30"/>
    </row>
    <row r="1904" spans="13:13" s="60" customFormat="1" ht="15.75" hidden="1" x14ac:dyDescent="0.25">
      <c r="M1904" s="30"/>
    </row>
    <row r="1905" spans="13:13" s="60" customFormat="1" ht="15.75" hidden="1" x14ac:dyDescent="0.25">
      <c r="M1905" s="30"/>
    </row>
    <row r="1906" spans="13:13" s="60" customFormat="1" ht="15.75" hidden="1" x14ac:dyDescent="0.25">
      <c r="M1906" s="30"/>
    </row>
    <row r="1907" spans="13:13" s="60" customFormat="1" ht="15.75" hidden="1" x14ac:dyDescent="0.25">
      <c r="M1907" s="30"/>
    </row>
    <row r="1908" spans="13:13" s="60" customFormat="1" ht="15.75" hidden="1" x14ac:dyDescent="0.25">
      <c r="M1908" s="30"/>
    </row>
    <row r="1909" spans="13:13" s="60" customFormat="1" ht="15.75" hidden="1" x14ac:dyDescent="0.25">
      <c r="M1909" s="30"/>
    </row>
    <row r="1910" spans="13:13" s="60" customFormat="1" ht="15.75" hidden="1" x14ac:dyDescent="0.25">
      <c r="M1910" s="30"/>
    </row>
    <row r="1911" spans="13:13" s="60" customFormat="1" ht="15.75" hidden="1" x14ac:dyDescent="0.25">
      <c r="M1911" s="30"/>
    </row>
    <row r="1912" spans="13:13" s="60" customFormat="1" ht="15.75" hidden="1" x14ac:dyDescent="0.25">
      <c r="M1912" s="30"/>
    </row>
    <row r="1913" spans="13:13" s="60" customFormat="1" ht="15.75" hidden="1" x14ac:dyDescent="0.25">
      <c r="M1913" s="30"/>
    </row>
    <row r="1914" spans="13:13" s="60" customFormat="1" ht="15.75" hidden="1" x14ac:dyDescent="0.25">
      <c r="M1914" s="30"/>
    </row>
    <row r="1915" spans="13:13" s="60" customFormat="1" ht="15.75" hidden="1" x14ac:dyDescent="0.25">
      <c r="M1915" s="30"/>
    </row>
    <row r="1916" spans="13:13" s="60" customFormat="1" ht="15.75" hidden="1" x14ac:dyDescent="0.25">
      <c r="M1916" s="30"/>
    </row>
    <row r="1917" spans="13:13" s="60" customFormat="1" ht="15.75" hidden="1" x14ac:dyDescent="0.25">
      <c r="M1917" s="30"/>
    </row>
    <row r="1918" spans="13:13" s="60" customFormat="1" ht="15.75" hidden="1" x14ac:dyDescent="0.25">
      <c r="M1918" s="30"/>
    </row>
    <row r="1919" spans="13:13" s="60" customFormat="1" ht="15.75" hidden="1" x14ac:dyDescent="0.25">
      <c r="M1919" s="30"/>
    </row>
    <row r="1920" spans="13:13" s="60" customFormat="1" ht="15.75" hidden="1" x14ac:dyDescent="0.25">
      <c r="M1920" s="30"/>
    </row>
    <row r="1921" spans="13:13" s="60" customFormat="1" ht="15.75" hidden="1" x14ac:dyDescent="0.25">
      <c r="M1921" s="30"/>
    </row>
    <row r="1922" spans="13:13" s="60" customFormat="1" ht="15.75" hidden="1" x14ac:dyDescent="0.25">
      <c r="M1922" s="30"/>
    </row>
    <row r="1923" spans="13:13" s="60" customFormat="1" ht="15.75" hidden="1" x14ac:dyDescent="0.25">
      <c r="M1923" s="30"/>
    </row>
    <row r="1924" spans="13:13" s="60" customFormat="1" ht="15.75" hidden="1" x14ac:dyDescent="0.25">
      <c r="M1924" s="30"/>
    </row>
    <row r="1925" spans="13:13" s="60" customFormat="1" ht="15.75" hidden="1" x14ac:dyDescent="0.25">
      <c r="M1925" s="30"/>
    </row>
    <row r="1926" spans="13:13" s="60" customFormat="1" ht="15.75" hidden="1" x14ac:dyDescent="0.25">
      <c r="M1926" s="30"/>
    </row>
    <row r="1927" spans="13:13" s="60" customFormat="1" ht="15.75" hidden="1" x14ac:dyDescent="0.25">
      <c r="M1927" s="30"/>
    </row>
    <row r="1928" spans="13:13" s="60" customFormat="1" ht="15.75" hidden="1" x14ac:dyDescent="0.25">
      <c r="M1928" s="30"/>
    </row>
    <row r="1929" spans="13:13" s="60" customFormat="1" ht="15.75" hidden="1" x14ac:dyDescent="0.25">
      <c r="M1929" s="30"/>
    </row>
    <row r="1930" spans="13:13" s="60" customFormat="1" ht="15.75" hidden="1" x14ac:dyDescent="0.25">
      <c r="M1930" s="30"/>
    </row>
    <row r="1931" spans="13:13" s="60" customFormat="1" ht="15.75" hidden="1" x14ac:dyDescent="0.25">
      <c r="M1931" s="30"/>
    </row>
    <row r="1932" spans="13:13" s="60" customFormat="1" ht="15.75" hidden="1" x14ac:dyDescent="0.25">
      <c r="M1932" s="30"/>
    </row>
    <row r="1933" spans="13:13" s="60" customFormat="1" ht="15.75" hidden="1" x14ac:dyDescent="0.25">
      <c r="M1933" s="30"/>
    </row>
    <row r="1934" spans="13:13" s="60" customFormat="1" ht="15.75" hidden="1" x14ac:dyDescent="0.25">
      <c r="M1934" s="30"/>
    </row>
    <row r="1935" spans="13:13" s="60" customFormat="1" ht="15.75" hidden="1" x14ac:dyDescent="0.25">
      <c r="M1935" s="30"/>
    </row>
    <row r="1936" spans="13:13" s="60" customFormat="1" ht="15.75" hidden="1" x14ac:dyDescent="0.25">
      <c r="M1936" s="30"/>
    </row>
    <row r="1937" spans="13:13" s="60" customFormat="1" ht="15.75" hidden="1" x14ac:dyDescent="0.25">
      <c r="M1937" s="30"/>
    </row>
    <row r="1938" spans="13:13" s="60" customFormat="1" ht="15.75" hidden="1" x14ac:dyDescent="0.25">
      <c r="M1938" s="30"/>
    </row>
    <row r="1939" spans="13:13" s="60" customFormat="1" ht="15.75" hidden="1" x14ac:dyDescent="0.25">
      <c r="M1939" s="30"/>
    </row>
    <row r="1940" spans="13:13" s="60" customFormat="1" ht="15.75" hidden="1" x14ac:dyDescent="0.25">
      <c r="M1940" s="30"/>
    </row>
    <row r="1941" spans="13:13" s="60" customFormat="1" ht="15.75" hidden="1" x14ac:dyDescent="0.25">
      <c r="M1941" s="30"/>
    </row>
    <row r="1942" spans="13:13" s="60" customFormat="1" ht="15.75" hidden="1" x14ac:dyDescent="0.25">
      <c r="M1942" s="30"/>
    </row>
    <row r="1943" spans="13:13" s="60" customFormat="1" ht="15.75" hidden="1" x14ac:dyDescent="0.25">
      <c r="M1943" s="30"/>
    </row>
    <row r="1944" spans="13:13" s="60" customFormat="1" ht="15.75" hidden="1" x14ac:dyDescent="0.25">
      <c r="M1944" s="30"/>
    </row>
    <row r="1945" spans="13:13" s="60" customFormat="1" ht="15.75" hidden="1" x14ac:dyDescent="0.25">
      <c r="M1945" s="30"/>
    </row>
    <row r="1946" spans="13:13" s="60" customFormat="1" ht="15.75" hidden="1" x14ac:dyDescent="0.25">
      <c r="M1946" s="30"/>
    </row>
    <row r="1947" spans="13:13" s="60" customFormat="1" ht="15.75" hidden="1" x14ac:dyDescent="0.25">
      <c r="M1947" s="30"/>
    </row>
    <row r="1948" spans="13:13" s="60" customFormat="1" ht="15.75" hidden="1" x14ac:dyDescent="0.25">
      <c r="M1948" s="30"/>
    </row>
    <row r="1949" spans="13:13" s="60" customFormat="1" ht="15.75" hidden="1" x14ac:dyDescent="0.25">
      <c r="M1949" s="30"/>
    </row>
    <row r="1950" spans="13:13" s="60" customFormat="1" ht="15.75" hidden="1" x14ac:dyDescent="0.25">
      <c r="M1950" s="30"/>
    </row>
    <row r="1951" spans="13:13" s="60" customFormat="1" ht="15.75" hidden="1" x14ac:dyDescent="0.25">
      <c r="M1951" s="30"/>
    </row>
    <row r="1952" spans="13:13" s="60" customFormat="1" ht="15.75" hidden="1" x14ac:dyDescent="0.25">
      <c r="M1952" s="30"/>
    </row>
    <row r="1953" spans="13:13" s="60" customFormat="1" ht="15.75" hidden="1" x14ac:dyDescent="0.25">
      <c r="M1953" s="30"/>
    </row>
    <row r="1954" spans="13:13" s="60" customFormat="1" ht="15.75" hidden="1" x14ac:dyDescent="0.25">
      <c r="M1954" s="30"/>
    </row>
    <row r="1955" spans="13:13" s="60" customFormat="1" ht="15.75" hidden="1" x14ac:dyDescent="0.25">
      <c r="M1955" s="30"/>
    </row>
    <row r="1956" spans="13:13" s="60" customFormat="1" ht="15.75" hidden="1" x14ac:dyDescent="0.25">
      <c r="M1956" s="30"/>
    </row>
    <row r="1957" spans="13:13" s="60" customFormat="1" ht="15.75" hidden="1" x14ac:dyDescent="0.25">
      <c r="M1957" s="30"/>
    </row>
    <row r="1958" spans="13:13" s="60" customFormat="1" ht="15.75" hidden="1" x14ac:dyDescent="0.25">
      <c r="M1958" s="30"/>
    </row>
    <row r="1959" spans="13:13" s="60" customFormat="1" ht="15.75" hidden="1" x14ac:dyDescent="0.25">
      <c r="M1959" s="30"/>
    </row>
    <row r="1960" spans="13:13" s="60" customFormat="1" ht="15.75" hidden="1" x14ac:dyDescent="0.25">
      <c r="M1960" s="30"/>
    </row>
    <row r="1961" spans="13:13" s="60" customFormat="1" ht="15.75" hidden="1" x14ac:dyDescent="0.25">
      <c r="M1961" s="30"/>
    </row>
    <row r="1962" spans="13:13" s="60" customFormat="1" ht="15.75" hidden="1" x14ac:dyDescent="0.25">
      <c r="M1962" s="30"/>
    </row>
    <row r="1963" spans="13:13" s="60" customFormat="1" ht="15.75" hidden="1" x14ac:dyDescent="0.25">
      <c r="M1963" s="30"/>
    </row>
    <row r="1964" spans="13:13" s="60" customFormat="1" ht="15.75" hidden="1" x14ac:dyDescent="0.25">
      <c r="M1964" s="30"/>
    </row>
    <row r="1965" spans="13:13" s="60" customFormat="1" ht="15.75" hidden="1" x14ac:dyDescent="0.25">
      <c r="M1965" s="30"/>
    </row>
    <row r="1966" spans="13:13" s="60" customFormat="1" ht="15.75" hidden="1" x14ac:dyDescent="0.25">
      <c r="M1966" s="30"/>
    </row>
    <row r="1967" spans="13:13" s="60" customFormat="1" ht="15.75" hidden="1" x14ac:dyDescent="0.25">
      <c r="M1967" s="30"/>
    </row>
    <row r="1968" spans="13:13" s="60" customFormat="1" ht="15.75" hidden="1" x14ac:dyDescent="0.25">
      <c r="M1968" s="30"/>
    </row>
    <row r="1969" spans="13:13" s="60" customFormat="1" ht="15.75" hidden="1" x14ac:dyDescent="0.25">
      <c r="M1969" s="30"/>
    </row>
    <row r="1970" spans="13:13" s="60" customFormat="1" ht="15.75" hidden="1" x14ac:dyDescent="0.25">
      <c r="M1970" s="30"/>
    </row>
    <row r="1971" spans="13:13" s="60" customFormat="1" ht="15.75" hidden="1" x14ac:dyDescent="0.25">
      <c r="M1971" s="30"/>
    </row>
    <row r="1972" spans="13:13" s="60" customFormat="1" ht="15.75" hidden="1" x14ac:dyDescent="0.25">
      <c r="M1972" s="30"/>
    </row>
    <row r="1973" spans="13:13" s="60" customFormat="1" ht="15.75" hidden="1" x14ac:dyDescent="0.25">
      <c r="M1973" s="30"/>
    </row>
    <row r="1974" spans="13:13" s="60" customFormat="1" ht="15.75" hidden="1" x14ac:dyDescent="0.25">
      <c r="M1974" s="30"/>
    </row>
    <row r="1975" spans="13:13" s="60" customFormat="1" ht="15.75" hidden="1" x14ac:dyDescent="0.25">
      <c r="M1975" s="30"/>
    </row>
    <row r="1976" spans="13:13" s="60" customFormat="1" ht="15.75" hidden="1" x14ac:dyDescent="0.25">
      <c r="M1976" s="30"/>
    </row>
    <row r="1977" spans="13:13" s="60" customFormat="1" ht="15.75" hidden="1" x14ac:dyDescent="0.25">
      <c r="M1977" s="30"/>
    </row>
    <row r="1978" spans="13:13" s="60" customFormat="1" ht="15.75" hidden="1" x14ac:dyDescent="0.25">
      <c r="M1978" s="30"/>
    </row>
    <row r="1979" spans="13:13" s="60" customFormat="1" ht="15.75" hidden="1" x14ac:dyDescent="0.25">
      <c r="M1979" s="30"/>
    </row>
    <row r="1980" spans="13:13" s="60" customFormat="1" ht="15.75" hidden="1" x14ac:dyDescent="0.25">
      <c r="M1980" s="30"/>
    </row>
    <row r="1981" spans="13:13" s="60" customFormat="1" ht="15.75" hidden="1" x14ac:dyDescent="0.25">
      <c r="M1981" s="30"/>
    </row>
    <row r="1982" spans="13:13" s="60" customFormat="1" ht="15.75" hidden="1" x14ac:dyDescent="0.25">
      <c r="M1982" s="30"/>
    </row>
    <row r="1983" spans="13:13" s="60" customFormat="1" ht="15.75" hidden="1" x14ac:dyDescent="0.25">
      <c r="M1983" s="30"/>
    </row>
    <row r="1984" spans="13:13" s="60" customFormat="1" ht="15.75" hidden="1" x14ac:dyDescent="0.25">
      <c r="M1984" s="30"/>
    </row>
    <row r="1985" spans="13:13" s="60" customFormat="1" ht="15.75" hidden="1" x14ac:dyDescent="0.25">
      <c r="M1985" s="30"/>
    </row>
    <row r="1986" spans="13:13" s="60" customFormat="1" ht="15.75" hidden="1" x14ac:dyDescent="0.25">
      <c r="M1986" s="30"/>
    </row>
    <row r="1987" spans="13:13" s="60" customFormat="1" ht="15.75" hidden="1" x14ac:dyDescent="0.25">
      <c r="M1987" s="30"/>
    </row>
    <row r="1988" spans="13:13" s="60" customFormat="1" ht="15.75" hidden="1" x14ac:dyDescent="0.25">
      <c r="M1988" s="30"/>
    </row>
    <row r="1989" spans="13:13" s="60" customFormat="1" ht="15.75" hidden="1" x14ac:dyDescent="0.25">
      <c r="M1989" s="30"/>
    </row>
    <row r="1990" spans="13:13" s="60" customFormat="1" ht="15.75" hidden="1" x14ac:dyDescent="0.25">
      <c r="M1990" s="30"/>
    </row>
    <row r="1991" spans="13:13" s="60" customFormat="1" ht="15.75" hidden="1" x14ac:dyDescent="0.25">
      <c r="M1991" s="30"/>
    </row>
    <row r="1992" spans="13:13" s="60" customFormat="1" ht="15.75" hidden="1" x14ac:dyDescent="0.25">
      <c r="M1992" s="30"/>
    </row>
    <row r="1993" spans="13:13" s="60" customFormat="1" ht="15.75" hidden="1" x14ac:dyDescent="0.25">
      <c r="M1993" s="30"/>
    </row>
    <row r="1994" spans="13:13" s="60" customFormat="1" ht="15.75" hidden="1" x14ac:dyDescent="0.25">
      <c r="M1994" s="30"/>
    </row>
    <row r="1995" spans="13:13" s="60" customFormat="1" ht="15.75" hidden="1" x14ac:dyDescent="0.25">
      <c r="M1995" s="30"/>
    </row>
    <row r="1996" spans="13:13" s="60" customFormat="1" ht="15.75" hidden="1" x14ac:dyDescent="0.25">
      <c r="M1996" s="30"/>
    </row>
    <row r="1997" spans="13:13" s="60" customFormat="1" ht="15.75" hidden="1" x14ac:dyDescent="0.25">
      <c r="M1997" s="30"/>
    </row>
    <row r="1998" spans="13:13" s="60" customFormat="1" ht="15.75" hidden="1" x14ac:dyDescent="0.25">
      <c r="M1998" s="30"/>
    </row>
    <row r="1999" spans="13:13" s="60" customFormat="1" ht="15.75" hidden="1" x14ac:dyDescent="0.25">
      <c r="M1999" s="30"/>
    </row>
    <row r="2000" spans="13:13" s="60" customFormat="1" ht="15.75" hidden="1" x14ac:dyDescent="0.25">
      <c r="M2000" s="30"/>
    </row>
    <row r="2001" spans="13:13" s="60" customFormat="1" ht="15.75" hidden="1" x14ac:dyDescent="0.25">
      <c r="M2001" s="30"/>
    </row>
    <row r="2002" spans="13:13" s="60" customFormat="1" ht="15.75" hidden="1" x14ac:dyDescent="0.25">
      <c r="M2002" s="30"/>
    </row>
    <row r="2003" spans="13:13" s="60" customFormat="1" ht="15.75" hidden="1" x14ac:dyDescent="0.25">
      <c r="M2003" s="30"/>
    </row>
    <row r="2004" spans="13:13" s="60" customFormat="1" ht="15.75" hidden="1" x14ac:dyDescent="0.25">
      <c r="M2004" s="30"/>
    </row>
    <row r="2005" spans="13:13" s="60" customFormat="1" ht="15.75" hidden="1" x14ac:dyDescent="0.25">
      <c r="M2005" s="30"/>
    </row>
    <row r="2006" spans="13:13" s="60" customFormat="1" ht="15.75" hidden="1" x14ac:dyDescent="0.25">
      <c r="M2006" s="30"/>
    </row>
    <row r="2007" spans="13:13" s="60" customFormat="1" ht="15.75" hidden="1" x14ac:dyDescent="0.25">
      <c r="M2007" s="30"/>
    </row>
    <row r="2008" spans="13:13" s="60" customFormat="1" ht="15.75" hidden="1" x14ac:dyDescent="0.25">
      <c r="M2008" s="30"/>
    </row>
    <row r="2009" spans="13:13" s="60" customFormat="1" ht="15.75" hidden="1" x14ac:dyDescent="0.25">
      <c r="M2009" s="30"/>
    </row>
    <row r="2010" spans="13:13" s="60" customFormat="1" ht="15.75" hidden="1" x14ac:dyDescent="0.25">
      <c r="M2010" s="30"/>
    </row>
    <row r="2011" spans="13:13" s="60" customFormat="1" ht="15.75" hidden="1" x14ac:dyDescent="0.25">
      <c r="M2011" s="30"/>
    </row>
    <row r="2012" spans="13:13" s="60" customFormat="1" ht="15.75" hidden="1" x14ac:dyDescent="0.25">
      <c r="M2012" s="30"/>
    </row>
    <row r="2013" spans="13:13" s="60" customFormat="1" ht="15.75" hidden="1" x14ac:dyDescent="0.25">
      <c r="M2013" s="30"/>
    </row>
    <row r="2014" spans="13:13" s="60" customFormat="1" ht="15.75" hidden="1" x14ac:dyDescent="0.25">
      <c r="M2014" s="30"/>
    </row>
    <row r="2015" spans="13:13" s="60" customFormat="1" ht="15.75" hidden="1" x14ac:dyDescent="0.25">
      <c r="M2015" s="30"/>
    </row>
    <row r="2016" spans="13:13" s="60" customFormat="1" ht="15.75" hidden="1" x14ac:dyDescent="0.25">
      <c r="M2016" s="30"/>
    </row>
    <row r="2017" spans="13:13" s="60" customFormat="1" ht="15.75" hidden="1" x14ac:dyDescent="0.25">
      <c r="M2017" s="30"/>
    </row>
    <row r="2018" spans="13:13" s="60" customFormat="1" ht="15.75" hidden="1" x14ac:dyDescent="0.25">
      <c r="M2018" s="30"/>
    </row>
    <row r="2019" spans="13:13" s="60" customFormat="1" ht="15.75" hidden="1" x14ac:dyDescent="0.25">
      <c r="M2019" s="30"/>
    </row>
    <row r="2020" spans="13:13" s="60" customFormat="1" ht="15.75" hidden="1" x14ac:dyDescent="0.25">
      <c r="M2020" s="30"/>
    </row>
    <row r="2021" spans="13:13" s="60" customFormat="1" ht="15.75" hidden="1" x14ac:dyDescent="0.25">
      <c r="M2021" s="30"/>
    </row>
    <row r="2022" spans="13:13" s="60" customFormat="1" ht="15.75" hidden="1" x14ac:dyDescent="0.25">
      <c r="M2022" s="30"/>
    </row>
    <row r="2023" spans="13:13" s="60" customFormat="1" ht="15.75" hidden="1" x14ac:dyDescent="0.25">
      <c r="M2023" s="30"/>
    </row>
    <row r="2024" spans="13:13" s="60" customFormat="1" ht="15.75" hidden="1" x14ac:dyDescent="0.25">
      <c r="M2024" s="30"/>
    </row>
    <row r="2025" spans="13:13" s="60" customFormat="1" ht="15.75" hidden="1" x14ac:dyDescent="0.25">
      <c r="M2025" s="30"/>
    </row>
    <row r="2026" spans="13:13" s="60" customFormat="1" ht="15.75" hidden="1" x14ac:dyDescent="0.25">
      <c r="M2026" s="30"/>
    </row>
    <row r="2027" spans="13:13" s="60" customFormat="1" ht="15.75" hidden="1" x14ac:dyDescent="0.25">
      <c r="M2027" s="30"/>
    </row>
    <row r="2028" spans="13:13" s="60" customFormat="1" ht="15.75" hidden="1" x14ac:dyDescent="0.25">
      <c r="M2028" s="30"/>
    </row>
    <row r="2029" spans="13:13" s="60" customFormat="1" ht="15.75" hidden="1" x14ac:dyDescent="0.25">
      <c r="M2029" s="30"/>
    </row>
    <row r="2030" spans="13:13" s="60" customFormat="1" ht="15.75" hidden="1" x14ac:dyDescent="0.25">
      <c r="M2030" s="30"/>
    </row>
    <row r="2031" spans="13:13" s="60" customFormat="1" ht="15.75" hidden="1" x14ac:dyDescent="0.25">
      <c r="M2031" s="30"/>
    </row>
    <row r="2032" spans="13:13" s="60" customFormat="1" ht="15.75" hidden="1" x14ac:dyDescent="0.25">
      <c r="M2032" s="30"/>
    </row>
    <row r="2033" spans="13:13" s="60" customFormat="1" ht="15.75" hidden="1" x14ac:dyDescent="0.25">
      <c r="M2033" s="30"/>
    </row>
    <row r="2034" spans="13:13" s="60" customFormat="1" ht="15.75" hidden="1" x14ac:dyDescent="0.25">
      <c r="M2034" s="30"/>
    </row>
    <row r="2035" spans="13:13" s="60" customFormat="1" ht="15.75" hidden="1" x14ac:dyDescent="0.25">
      <c r="M2035" s="30"/>
    </row>
    <row r="2036" spans="13:13" s="60" customFormat="1" ht="15.75" hidden="1" x14ac:dyDescent="0.25">
      <c r="M2036" s="30"/>
    </row>
    <row r="2037" spans="13:13" s="60" customFormat="1" ht="15.75" hidden="1" x14ac:dyDescent="0.25">
      <c r="M2037" s="30"/>
    </row>
    <row r="2038" spans="13:13" s="60" customFormat="1" ht="15.75" hidden="1" x14ac:dyDescent="0.25">
      <c r="M2038" s="30"/>
    </row>
    <row r="2039" spans="13:13" s="60" customFormat="1" ht="15.75" hidden="1" x14ac:dyDescent="0.25">
      <c r="M2039" s="30"/>
    </row>
    <row r="2040" spans="13:13" s="60" customFormat="1" ht="15.75" hidden="1" x14ac:dyDescent="0.25">
      <c r="M2040" s="30"/>
    </row>
    <row r="2041" spans="13:13" s="60" customFormat="1" ht="15.75" hidden="1" x14ac:dyDescent="0.25">
      <c r="M2041" s="30"/>
    </row>
    <row r="2042" spans="13:13" s="60" customFormat="1" ht="15.75" hidden="1" x14ac:dyDescent="0.25">
      <c r="M2042" s="30"/>
    </row>
    <row r="2043" spans="13:13" s="60" customFormat="1" ht="15.75" hidden="1" x14ac:dyDescent="0.25">
      <c r="M2043" s="30"/>
    </row>
    <row r="2044" spans="13:13" s="60" customFormat="1" ht="15.75" hidden="1" x14ac:dyDescent="0.25">
      <c r="M2044" s="30"/>
    </row>
    <row r="2045" spans="13:13" s="60" customFormat="1" ht="15.75" hidden="1" x14ac:dyDescent="0.25">
      <c r="M2045" s="30"/>
    </row>
    <row r="2046" spans="13:13" s="60" customFormat="1" ht="15.75" hidden="1" x14ac:dyDescent="0.25">
      <c r="M2046" s="30"/>
    </row>
    <row r="2047" spans="13:13" s="60" customFormat="1" ht="15.75" hidden="1" x14ac:dyDescent="0.25">
      <c r="M2047" s="30"/>
    </row>
    <row r="2048" spans="13:13" s="60" customFormat="1" ht="15.75" hidden="1" x14ac:dyDescent="0.25">
      <c r="M2048" s="30"/>
    </row>
    <row r="2049" spans="13:13" s="60" customFormat="1" ht="15.75" hidden="1" x14ac:dyDescent="0.25">
      <c r="M2049" s="30"/>
    </row>
    <row r="2050" spans="13:13" s="60" customFormat="1" ht="15.75" hidden="1" x14ac:dyDescent="0.25">
      <c r="M2050" s="30"/>
    </row>
    <row r="2051" spans="13:13" s="60" customFormat="1" ht="15.75" hidden="1" x14ac:dyDescent="0.25">
      <c r="M2051" s="30"/>
    </row>
    <row r="2052" spans="13:13" s="60" customFormat="1" ht="15.75" hidden="1" x14ac:dyDescent="0.25">
      <c r="M2052" s="30"/>
    </row>
    <row r="2053" spans="13:13" s="60" customFormat="1" ht="15.75" hidden="1" x14ac:dyDescent="0.25">
      <c r="M2053" s="30"/>
    </row>
    <row r="2054" spans="13:13" s="60" customFormat="1" ht="15.75" hidden="1" x14ac:dyDescent="0.25">
      <c r="M2054" s="30"/>
    </row>
    <row r="2055" spans="13:13" s="60" customFormat="1" ht="15.75" hidden="1" x14ac:dyDescent="0.25">
      <c r="M2055" s="30"/>
    </row>
    <row r="2056" spans="13:13" s="60" customFormat="1" ht="15.75" hidden="1" x14ac:dyDescent="0.25">
      <c r="M2056" s="30"/>
    </row>
    <row r="2057" spans="13:13" s="60" customFormat="1" ht="15.75" hidden="1" x14ac:dyDescent="0.25">
      <c r="M2057" s="30"/>
    </row>
    <row r="2058" spans="13:13" s="60" customFormat="1" ht="15.75" hidden="1" x14ac:dyDescent="0.25">
      <c r="M2058" s="30"/>
    </row>
    <row r="2059" spans="13:13" s="60" customFormat="1" ht="15.75" hidden="1" x14ac:dyDescent="0.25">
      <c r="M2059" s="30"/>
    </row>
    <row r="2060" spans="13:13" s="60" customFormat="1" ht="15.75" hidden="1" x14ac:dyDescent="0.25">
      <c r="M2060" s="30"/>
    </row>
    <row r="2061" spans="13:13" s="60" customFormat="1" ht="15.75" hidden="1" x14ac:dyDescent="0.25">
      <c r="M2061" s="30"/>
    </row>
    <row r="2062" spans="13:13" s="60" customFormat="1" ht="15.75" hidden="1" x14ac:dyDescent="0.25">
      <c r="M2062" s="30"/>
    </row>
    <row r="2063" spans="13:13" s="60" customFormat="1" ht="15.75" hidden="1" x14ac:dyDescent="0.25">
      <c r="M2063" s="30"/>
    </row>
    <row r="2064" spans="13:13" s="60" customFormat="1" ht="15.75" hidden="1" x14ac:dyDescent="0.25">
      <c r="M2064" s="30"/>
    </row>
    <row r="2065" spans="13:13" s="60" customFormat="1" ht="15.75" hidden="1" x14ac:dyDescent="0.25">
      <c r="M2065" s="30"/>
    </row>
    <row r="2066" spans="13:13" s="60" customFormat="1" ht="15.75" hidden="1" x14ac:dyDescent="0.25">
      <c r="M2066" s="30"/>
    </row>
    <row r="2067" spans="13:13" s="60" customFormat="1" ht="15.75" hidden="1" x14ac:dyDescent="0.25">
      <c r="M2067" s="30"/>
    </row>
    <row r="2068" spans="13:13" s="60" customFormat="1" ht="15.75" hidden="1" x14ac:dyDescent="0.25">
      <c r="M2068" s="30"/>
    </row>
    <row r="2069" spans="13:13" s="60" customFormat="1" ht="15.75" hidden="1" x14ac:dyDescent="0.25">
      <c r="M2069" s="30"/>
    </row>
    <row r="2070" spans="13:13" s="60" customFormat="1" ht="15.75" hidden="1" x14ac:dyDescent="0.25">
      <c r="M2070" s="30"/>
    </row>
    <row r="2071" spans="13:13" s="60" customFormat="1" ht="15.75" hidden="1" x14ac:dyDescent="0.25">
      <c r="M2071" s="30"/>
    </row>
    <row r="2072" spans="13:13" s="60" customFormat="1" ht="15.75" hidden="1" x14ac:dyDescent="0.25">
      <c r="M2072" s="30"/>
    </row>
    <row r="2073" spans="13:13" s="60" customFormat="1" ht="15.75" hidden="1" x14ac:dyDescent="0.25">
      <c r="M2073" s="30"/>
    </row>
    <row r="2074" spans="13:13" s="60" customFormat="1" ht="15.75" hidden="1" x14ac:dyDescent="0.25">
      <c r="M2074" s="30"/>
    </row>
    <row r="2075" spans="13:13" s="60" customFormat="1" ht="15.75" hidden="1" x14ac:dyDescent="0.25">
      <c r="M2075" s="30"/>
    </row>
    <row r="2076" spans="13:13" s="60" customFormat="1" ht="15.75" hidden="1" x14ac:dyDescent="0.25">
      <c r="M2076" s="30"/>
    </row>
    <row r="2077" spans="13:13" s="60" customFormat="1" ht="15.75" hidden="1" x14ac:dyDescent="0.25">
      <c r="M2077" s="30"/>
    </row>
    <row r="2078" spans="13:13" s="60" customFormat="1" ht="15.75" hidden="1" x14ac:dyDescent="0.25">
      <c r="M2078" s="30"/>
    </row>
    <row r="2079" spans="13:13" s="60" customFormat="1" ht="15.75" hidden="1" x14ac:dyDescent="0.25">
      <c r="M2079" s="30"/>
    </row>
    <row r="2080" spans="13:13" s="60" customFormat="1" ht="15.75" hidden="1" x14ac:dyDescent="0.25">
      <c r="M2080" s="30"/>
    </row>
    <row r="2081" spans="13:13" s="60" customFormat="1" ht="15.75" hidden="1" x14ac:dyDescent="0.25">
      <c r="M2081" s="30"/>
    </row>
    <row r="2082" spans="13:13" s="60" customFormat="1" ht="15.75" hidden="1" x14ac:dyDescent="0.25">
      <c r="M2082" s="30"/>
    </row>
    <row r="2083" spans="13:13" s="60" customFormat="1" ht="15.75" hidden="1" x14ac:dyDescent="0.25">
      <c r="M2083" s="30"/>
    </row>
    <row r="2084" spans="13:13" s="60" customFormat="1" ht="15.75" hidden="1" x14ac:dyDescent="0.25">
      <c r="M2084" s="30"/>
    </row>
    <row r="2085" spans="13:13" s="60" customFormat="1" ht="15.75" hidden="1" x14ac:dyDescent="0.25">
      <c r="M2085" s="30"/>
    </row>
    <row r="2086" spans="13:13" s="60" customFormat="1" ht="15.75" hidden="1" x14ac:dyDescent="0.25">
      <c r="M2086" s="30"/>
    </row>
    <row r="2087" spans="13:13" s="60" customFormat="1" ht="15.75" hidden="1" x14ac:dyDescent="0.25">
      <c r="M2087" s="30"/>
    </row>
    <row r="2088" spans="13:13" s="60" customFormat="1" ht="15.75" hidden="1" x14ac:dyDescent="0.25">
      <c r="M2088" s="30"/>
    </row>
    <row r="2089" spans="13:13" s="60" customFormat="1" ht="15.75" hidden="1" x14ac:dyDescent="0.25">
      <c r="M2089" s="30"/>
    </row>
    <row r="2090" spans="13:13" s="60" customFormat="1" ht="15.75" hidden="1" x14ac:dyDescent="0.25">
      <c r="M2090" s="30"/>
    </row>
    <row r="2091" spans="13:13" s="60" customFormat="1" ht="15.75" hidden="1" x14ac:dyDescent="0.25">
      <c r="M2091" s="30"/>
    </row>
    <row r="2092" spans="13:13" s="60" customFormat="1" ht="15.75" hidden="1" x14ac:dyDescent="0.25">
      <c r="M2092" s="30"/>
    </row>
    <row r="2093" spans="13:13" s="60" customFormat="1" ht="15.75" hidden="1" x14ac:dyDescent="0.25">
      <c r="M2093" s="30"/>
    </row>
    <row r="2094" spans="13:13" s="60" customFormat="1" ht="15.75" hidden="1" x14ac:dyDescent="0.25">
      <c r="M2094" s="30"/>
    </row>
    <row r="2095" spans="13:13" s="60" customFormat="1" ht="15.75" hidden="1" x14ac:dyDescent="0.25">
      <c r="M2095" s="30"/>
    </row>
    <row r="2096" spans="13:13" s="60" customFormat="1" ht="15.75" hidden="1" x14ac:dyDescent="0.25">
      <c r="M2096" s="30"/>
    </row>
    <row r="2097" spans="13:13" s="60" customFormat="1" ht="15.75" hidden="1" x14ac:dyDescent="0.25">
      <c r="M2097" s="30"/>
    </row>
    <row r="2098" spans="13:13" s="60" customFormat="1" ht="15.75" hidden="1" x14ac:dyDescent="0.25">
      <c r="M2098" s="30"/>
    </row>
    <row r="2099" spans="13:13" s="60" customFormat="1" ht="15.75" hidden="1" x14ac:dyDescent="0.25">
      <c r="M2099" s="30"/>
    </row>
    <row r="2100" spans="13:13" s="60" customFormat="1" ht="15.75" hidden="1" x14ac:dyDescent="0.25">
      <c r="M2100" s="30"/>
    </row>
    <row r="2101" spans="13:13" s="60" customFormat="1" ht="15.75" hidden="1" x14ac:dyDescent="0.25">
      <c r="M2101" s="30"/>
    </row>
    <row r="2102" spans="13:13" s="60" customFormat="1" ht="15.75" hidden="1" x14ac:dyDescent="0.25">
      <c r="M2102" s="30"/>
    </row>
    <row r="2103" spans="13:13" s="60" customFormat="1" ht="15.75" hidden="1" x14ac:dyDescent="0.25">
      <c r="M2103" s="30"/>
    </row>
    <row r="2104" spans="13:13" s="60" customFormat="1" ht="15.75" hidden="1" x14ac:dyDescent="0.25">
      <c r="M2104" s="30"/>
    </row>
    <row r="2105" spans="13:13" s="60" customFormat="1" ht="15.75" hidden="1" x14ac:dyDescent="0.25">
      <c r="M2105" s="30"/>
    </row>
    <row r="2106" spans="13:13" s="60" customFormat="1" ht="15.75" hidden="1" x14ac:dyDescent="0.25">
      <c r="M2106" s="30"/>
    </row>
    <row r="2107" spans="13:13" s="60" customFormat="1" ht="15.75" hidden="1" x14ac:dyDescent="0.25">
      <c r="M2107" s="30"/>
    </row>
    <row r="2108" spans="13:13" s="60" customFormat="1" ht="15.75" hidden="1" x14ac:dyDescent="0.25">
      <c r="M2108" s="30"/>
    </row>
    <row r="2109" spans="13:13" s="60" customFormat="1" ht="15.75" hidden="1" x14ac:dyDescent="0.25">
      <c r="M2109" s="30"/>
    </row>
    <row r="2110" spans="13:13" s="60" customFormat="1" ht="15.75" hidden="1" x14ac:dyDescent="0.25">
      <c r="M2110" s="30"/>
    </row>
    <row r="2111" spans="13:13" s="60" customFormat="1" ht="15.75" hidden="1" x14ac:dyDescent="0.25">
      <c r="M2111" s="30"/>
    </row>
    <row r="2112" spans="13:13" s="60" customFormat="1" ht="15.75" hidden="1" x14ac:dyDescent="0.25">
      <c r="M2112" s="30"/>
    </row>
    <row r="2113" spans="13:13" s="60" customFormat="1" ht="15.75" hidden="1" x14ac:dyDescent="0.25">
      <c r="M2113" s="30"/>
    </row>
    <row r="2114" spans="13:13" s="60" customFormat="1" ht="15.75" hidden="1" x14ac:dyDescent="0.25">
      <c r="M2114" s="30"/>
    </row>
    <row r="2115" spans="13:13" s="60" customFormat="1" ht="15.75" hidden="1" x14ac:dyDescent="0.25">
      <c r="M2115" s="30"/>
    </row>
    <row r="2116" spans="13:13" s="60" customFormat="1" ht="15.75" hidden="1" x14ac:dyDescent="0.25">
      <c r="M2116" s="30"/>
    </row>
    <row r="2117" spans="13:13" s="60" customFormat="1" ht="15.75" hidden="1" x14ac:dyDescent="0.25">
      <c r="M2117" s="30"/>
    </row>
    <row r="2118" spans="13:13" s="60" customFormat="1" ht="15.75" hidden="1" x14ac:dyDescent="0.25">
      <c r="M2118" s="30"/>
    </row>
    <row r="2119" spans="13:13" s="60" customFormat="1" ht="15.75" hidden="1" x14ac:dyDescent="0.25">
      <c r="M2119" s="30"/>
    </row>
    <row r="2120" spans="13:13" s="60" customFormat="1" ht="15.75" hidden="1" x14ac:dyDescent="0.25">
      <c r="M2120" s="30"/>
    </row>
    <row r="2121" spans="13:13" s="60" customFormat="1" ht="15.75" hidden="1" x14ac:dyDescent="0.25">
      <c r="M2121" s="30"/>
    </row>
    <row r="2122" spans="13:13" s="60" customFormat="1" ht="15.75" hidden="1" x14ac:dyDescent="0.25">
      <c r="M2122" s="30"/>
    </row>
    <row r="2123" spans="13:13" s="60" customFormat="1" ht="15.75" hidden="1" x14ac:dyDescent="0.25">
      <c r="M2123" s="30"/>
    </row>
    <row r="2124" spans="13:13" s="60" customFormat="1" ht="15.75" hidden="1" x14ac:dyDescent="0.25">
      <c r="M2124" s="30"/>
    </row>
    <row r="2125" spans="13:13" s="60" customFormat="1" ht="15.75" hidden="1" x14ac:dyDescent="0.25">
      <c r="M2125" s="30"/>
    </row>
    <row r="2126" spans="13:13" s="60" customFormat="1" ht="15.75" hidden="1" x14ac:dyDescent="0.25">
      <c r="M2126" s="30"/>
    </row>
    <row r="2127" spans="13:13" s="60" customFormat="1" ht="15.75" hidden="1" x14ac:dyDescent="0.25">
      <c r="M2127" s="30"/>
    </row>
    <row r="2128" spans="13:13" s="60" customFormat="1" ht="15.75" hidden="1" x14ac:dyDescent="0.25">
      <c r="M2128" s="30"/>
    </row>
    <row r="2129" spans="13:13" s="60" customFormat="1" ht="15.75" hidden="1" x14ac:dyDescent="0.25">
      <c r="M2129" s="30"/>
    </row>
    <row r="2130" spans="13:13" s="60" customFormat="1" ht="15.75" hidden="1" x14ac:dyDescent="0.25">
      <c r="M2130" s="30"/>
    </row>
    <row r="2131" spans="13:13" s="60" customFormat="1" ht="15.75" hidden="1" x14ac:dyDescent="0.25">
      <c r="M2131" s="30"/>
    </row>
    <row r="2132" spans="13:13" s="60" customFormat="1" ht="15.75" hidden="1" x14ac:dyDescent="0.25">
      <c r="M2132" s="30"/>
    </row>
    <row r="2133" spans="13:13" s="60" customFormat="1" ht="15.75" hidden="1" x14ac:dyDescent="0.25">
      <c r="M2133" s="30"/>
    </row>
    <row r="2134" spans="13:13" s="60" customFormat="1" ht="15.75" hidden="1" x14ac:dyDescent="0.25">
      <c r="M2134" s="30"/>
    </row>
    <row r="2135" spans="13:13" s="60" customFormat="1" ht="15.75" hidden="1" x14ac:dyDescent="0.25">
      <c r="M2135" s="30"/>
    </row>
    <row r="2136" spans="13:13" s="60" customFormat="1" ht="15.75" hidden="1" x14ac:dyDescent="0.25">
      <c r="M2136" s="30"/>
    </row>
    <row r="2137" spans="13:13" s="60" customFormat="1" ht="15.75" hidden="1" x14ac:dyDescent="0.25">
      <c r="M2137" s="30"/>
    </row>
    <row r="2138" spans="13:13" s="60" customFormat="1" ht="15.75" hidden="1" x14ac:dyDescent="0.25">
      <c r="M2138" s="30"/>
    </row>
    <row r="2139" spans="13:13" s="60" customFormat="1" ht="15.75" hidden="1" x14ac:dyDescent="0.25">
      <c r="M2139" s="30"/>
    </row>
    <row r="2140" spans="13:13" s="60" customFormat="1" ht="15.75" hidden="1" x14ac:dyDescent="0.25">
      <c r="M2140" s="30"/>
    </row>
    <row r="2141" spans="13:13" s="60" customFormat="1" ht="15.75" hidden="1" x14ac:dyDescent="0.25">
      <c r="M2141" s="30"/>
    </row>
    <row r="2142" spans="13:13" s="60" customFormat="1" ht="15.75" hidden="1" x14ac:dyDescent="0.25">
      <c r="M2142" s="30"/>
    </row>
    <row r="2143" spans="13:13" s="60" customFormat="1" ht="15.75" hidden="1" x14ac:dyDescent="0.25">
      <c r="M2143" s="30"/>
    </row>
    <row r="2144" spans="13:13" s="60" customFormat="1" ht="15.75" hidden="1" x14ac:dyDescent="0.25">
      <c r="M2144" s="30"/>
    </row>
    <row r="2145" spans="13:13" s="60" customFormat="1" ht="15.75" hidden="1" x14ac:dyDescent="0.25">
      <c r="M2145" s="30"/>
    </row>
    <row r="2146" spans="13:13" s="60" customFormat="1" ht="15.75" hidden="1" x14ac:dyDescent="0.25">
      <c r="M2146" s="30"/>
    </row>
    <row r="2147" spans="13:13" s="60" customFormat="1" ht="15.75" hidden="1" x14ac:dyDescent="0.25">
      <c r="M2147" s="30"/>
    </row>
    <row r="2148" spans="13:13" s="60" customFormat="1" ht="15.75" hidden="1" x14ac:dyDescent="0.25">
      <c r="M2148" s="30"/>
    </row>
    <row r="2149" spans="13:13" s="60" customFormat="1" ht="15.75" hidden="1" x14ac:dyDescent="0.25">
      <c r="M2149" s="30"/>
    </row>
    <row r="2150" spans="13:13" s="60" customFormat="1" ht="15.75" hidden="1" x14ac:dyDescent="0.25">
      <c r="M2150" s="30"/>
    </row>
    <row r="2151" spans="13:13" s="60" customFormat="1" ht="15.75" hidden="1" x14ac:dyDescent="0.25">
      <c r="M2151" s="30"/>
    </row>
    <row r="2152" spans="13:13" s="60" customFormat="1" ht="15.75" hidden="1" x14ac:dyDescent="0.25">
      <c r="M2152" s="30"/>
    </row>
    <row r="2153" spans="13:13" s="60" customFormat="1" ht="15.75" hidden="1" x14ac:dyDescent="0.25">
      <c r="M2153" s="30"/>
    </row>
    <row r="2154" spans="13:13" s="60" customFormat="1" ht="15.75" hidden="1" x14ac:dyDescent="0.25">
      <c r="M2154" s="30"/>
    </row>
    <row r="2155" spans="13:13" s="60" customFormat="1" ht="15.75" hidden="1" x14ac:dyDescent="0.25">
      <c r="M2155" s="30"/>
    </row>
    <row r="2156" spans="13:13" s="60" customFormat="1" ht="15.75" hidden="1" x14ac:dyDescent="0.25">
      <c r="M2156" s="30"/>
    </row>
    <row r="2157" spans="13:13" s="60" customFormat="1" ht="15.75" hidden="1" x14ac:dyDescent="0.25">
      <c r="M2157" s="30"/>
    </row>
    <row r="2158" spans="13:13" s="60" customFormat="1" ht="15.75" hidden="1" x14ac:dyDescent="0.25">
      <c r="M2158" s="30"/>
    </row>
    <row r="2159" spans="13:13" s="60" customFormat="1" ht="15.75" hidden="1" x14ac:dyDescent="0.25">
      <c r="M2159" s="30"/>
    </row>
    <row r="2160" spans="13:13" s="60" customFormat="1" ht="15.75" hidden="1" x14ac:dyDescent="0.25">
      <c r="M2160" s="30"/>
    </row>
    <row r="2161" spans="13:13" s="60" customFormat="1" ht="15.75" hidden="1" x14ac:dyDescent="0.25">
      <c r="M2161" s="30"/>
    </row>
    <row r="2162" spans="13:13" s="60" customFormat="1" ht="15.75" hidden="1" x14ac:dyDescent="0.25">
      <c r="M2162" s="30"/>
    </row>
    <row r="2163" spans="13:13" s="60" customFormat="1" ht="15.75" hidden="1" x14ac:dyDescent="0.25">
      <c r="M2163" s="30"/>
    </row>
    <row r="2164" spans="13:13" s="60" customFormat="1" ht="15.75" hidden="1" x14ac:dyDescent="0.25">
      <c r="M2164" s="30"/>
    </row>
    <row r="2165" spans="13:13" s="60" customFormat="1" ht="15.75" hidden="1" x14ac:dyDescent="0.25">
      <c r="M2165" s="30"/>
    </row>
    <row r="2166" spans="13:13" s="60" customFormat="1" ht="15.75" hidden="1" x14ac:dyDescent="0.25">
      <c r="M2166" s="30"/>
    </row>
    <row r="2167" spans="13:13" s="60" customFormat="1" ht="15.75" hidden="1" x14ac:dyDescent="0.25">
      <c r="M2167" s="30"/>
    </row>
    <row r="2168" spans="13:13" s="60" customFormat="1" ht="15.75" hidden="1" x14ac:dyDescent="0.25">
      <c r="M2168" s="30"/>
    </row>
    <row r="2169" spans="13:13" s="60" customFormat="1" ht="15.75" hidden="1" x14ac:dyDescent="0.25">
      <c r="M2169" s="30"/>
    </row>
    <row r="2170" spans="13:13" s="60" customFormat="1" ht="15.75" hidden="1" x14ac:dyDescent="0.25">
      <c r="M2170" s="30"/>
    </row>
    <row r="2171" spans="13:13" s="60" customFormat="1" ht="15.75" hidden="1" x14ac:dyDescent="0.25">
      <c r="M2171" s="30"/>
    </row>
    <row r="2172" spans="13:13" s="60" customFormat="1" ht="15.75" hidden="1" x14ac:dyDescent="0.25">
      <c r="M2172" s="30"/>
    </row>
    <row r="2173" spans="13:13" s="60" customFormat="1" ht="15.75" hidden="1" x14ac:dyDescent="0.25">
      <c r="M2173" s="30"/>
    </row>
    <row r="2174" spans="13:13" s="60" customFormat="1" ht="15.75" hidden="1" x14ac:dyDescent="0.25">
      <c r="M2174" s="30"/>
    </row>
    <row r="2175" spans="13:13" s="60" customFormat="1" ht="15.75" hidden="1" x14ac:dyDescent="0.25">
      <c r="M2175" s="30"/>
    </row>
    <row r="2176" spans="13:13" s="60" customFormat="1" ht="15.75" hidden="1" x14ac:dyDescent="0.25">
      <c r="M2176" s="30"/>
    </row>
    <row r="2177" spans="13:13" s="60" customFormat="1" ht="15.75" hidden="1" x14ac:dyDescent="0.25">
      <c r="M2177" s="30"/>
    </row>
    <row r="2178" spans="13:13" s="60" customFormat="1" ht="15.75" hidden="1" x14ac:dyDescent="0.25">
      <c r="M2178" s="30"/>
    </row>
    <row r="2179" spans="13:13" s="60" customFormat="1" ht="15.75" hidden="1" x14ac:dyDescent="0.25">
      <c r="M2179" s="30"/>
    </row>
    <row r="2180" spans="13:13" s="60" customFormat="1" ht="15.75" hidden="1" x14ac:dyDescent="0.25">
      <c r="M2180" s="30"/>
    </row>
    <row r="2181" spans="13:13" s="60" customFormat="1" ht="15.75" hidden="1" x14ac:dyDescent="0.25">
      <c r="M2181" s="30"/>
    </row>
    <row r="2182" spans="13:13" s="60" customFormat="1" ht="15.75" hidden="1" x14ac:dyDescent="0.25">
      <c r="M2182" s="30"/>
    </row>
    <row r="2183" spans="13:13" s="60" customFormat="1" ht="15.75" hidden="1" x14ac:dyDescent="0.25">
      <c r="M2183" s="30"/>
    </row>
    <row r="2184" spans="13:13" s="60" customFormat="1" ht="15.75" hidden="1" x14ac:dyDescent="0.25">
      <c r="M2184" s="30"/>
    </row>
    <row r="2185" spans="13:13" s="60" customFormat="1" ht="15.75" hidden="1" x14ac:dyDescent="0.25">
      <c r="M2185" s="30"/>
    </row>
    <row r="2186" spans="13:13" s="60" customFormat="1" ht="15.75" hidden="1" x14ac:dyDescent="0.25">
      <c r="M2186" s="30"/>
    </row>
    <row r="2187" spans="13:13" s="60" customFormat="1" ht="15.75" hidden="1" x14ac:dyDescent="0.25">
      <c r="M2187" s="30"/>
    </row>
    <row r="2188" spans="13:13" s="60" customFormat="1" ht="15.75" hidden="1" x14ac:dyDescent="0.25">
      <c r="M2188" s="30"/>
    </row>
    <row r="2189" spans="13:13" s="60" customFormat="1" ht="15.75" hidden="1" x14ac:dyDescent="0.25">
      <c r="M2189" s="30"/>
    </row>
    <row r="2190" spans="13:13" s="60" customFormat="1" ht="15.75" hidden="1" x14ac:dyDescent="0.25">
      <c r="M2190" s="30"/>
    </row>
    <row r="2191" spans="13:13" s="60" customFormat="1" ht="15.75" hidden="1" x14ac:dyDescent="0.25">
      <c r="M2191" s="30"/>
    </row>
    <row r="2192" spans="13:13" s="60" customFormat="1" ht="15.75" hidden="1" x14ac:dyDescent="0.25">
      <c r="M2192" s="30"/>
    </row>
    <row r="2193" spans="13:13" s="60" customFormat="1" ht="15.75" hidden="1" x14ac:dyDescent="0.25">
      <c r="M2193" s="30"/>
    </row>
    <row r="2194" spans="13:13" s="60" customFormat="1" ht="15.75" hidden="1" x14ac:dyDescent="0.25">
      <c r="M2194" s="30"/>
    </row>
    <row r="2195" spans="13:13" s="60" customFormat="1" ht="15.75" hidden="1" x14ac:dyDescent="0.25">
      <c r="M2195" s="30"/>
    </row>
    <row r="2196" spans="13:13" s="60" customFormat="1" ht="15.75" hidden="1" x14ac:dyDescent="0.25">
      <c r="M2196" s="30"/>
    </row>
    <row r="2197" spans="13:13" s="60" customFormat="1" ht="15.75" hidden="1" x14ac:dyDescent="0.25">
      <c r="M2197" s="30"/>
    </row>
    <row r="2198" spans="13:13" s="60" customFormat="1" ht="15.75" hidden="1" x14ac:dyDescent="0.25">
      <c r="M2198" s="30"/>
    </row>
    <row r="2199" spans="13:13" s="60" customFormat="1" ht="15.75" hidden="1" x14ac:dyDescent="0.25">
      <c r="M2199" s="30"/>
    </row>
    <row r="2200" spans="13:13" s="60" customFormat="1" ht="15.75" hidden="1" x14ac:dyDescent="0.25">
      <c r="M2200" s="30"/>
    </row>
    <row r="2201" spans="13:13" s="60" customFormat="1" ht="15.75" hidden="1" x14ac:dyDescent="0.25">
      <c r="M2201" s="30"/>
    </row>
    <row r="2202" spans="13:13" s="60" customFormat="1" ht="15.75" hidden="1" x14ac:dyDescent="0.25">
      <c r="M2202" s="30"/>
    </row>
    <row r="2203" spans="13:13" s="60" customFormat="1" ht="15.75" hidden="1" x14ac:dyDescent="0.25">
      <c r="M2203" s="30"/>
    </row>
    <row r="2204" spans="13:13" s="60" customFormat="1" ht="15.75" hidden="1" x14ac:dyDescent="0.25">
      <c r="M2204" s="30"/>
    </row>
    <row r="2205" spans="13:13" s="60" customFormat="1" ht="15.75" hidden="1" x14ac:dyDescent="0.25">
      <c r="M2205" s="30"/>
    </row>
    <row r="2206" spans="13:13" s="60" customFormat="1" ht="15.75" hidden="1" x14ac:dyDescent="0.25">
      <c r="M2206" s="30"/>
    </row>
    <row r="2207" spans="13:13" s="60" customFormat="1" ht="15.75" hidden="1" x14ac:dyDescent="0.25">
      <c r="M2207" s="30"/>
    </row>
    <row r="2208" spans="13:13" s="60" customFormat="1" ht="15.75" hidden="1" x14ac:dyDescent="0.25">
      <c r="M2208" s="30"/>
    </row>
    <row r="2209" spans="13:13" s="60" customFormat="1" ht="15.75" hidden="1" x14ac:dyDescent="0.25">
      <c r="M2209" s="30"/>
    </row>
    <row r="2210" spans="13:13" s="60" customFormat="1" ht="15.75" hidden="1" x14ac:dyDescent="0.25">
      <c r="M2210" s="30"/>
    </row>
    <row r="2211" spans="13:13" s="60" customFormat="1" ht="15.75" hidden="1" x14ac:dyDescent="0.25">
      <c r="M2211" s="30"/>
    </row>
    <row r="2212" spans="13:13" s="60" customFormat="1" ht="15.75" hidden="1" x14ac:dyDescent="0.25">
      <c r="M2212" s="30"/>
    </row>
    <row r="2213" spans="13:13" s="60" customFormat="1" ht="15.75" hidden="1" x14ac:dyDescent="0.25">
      <c r="M2213" s="30"/>
    </row>
    <row r="2214" spans="13:13" s="60" customFormat="1" ht="15.75" hidden="1" x14ac:dyDescent="0.25">
      <c r="M2214" s="30"/>
    </row>
    <row r="2215" spans="13:13" s="60" customFormat="1" ht="15.75" hidden="1" x14ac:dyDescent="0.25">
      <c r="M2215" s="30"/>
    </row>
    <row r="2216" spans="13:13" s="60" customFormat="1" ht="15.75" hidden="1" x14ac:dyDescent="0.25">
      <c r="M2216" s="30"/>
    </row>
    <row r="2217" spans="13:13" s="60" customFormat="1" ht="15.75" hidden="1" x14ac:dyDescent="0.25">
      <c r="M2217" s="30"/>
    </row>
    <row r="2218" spans="13:13" s="60" customFormat="1" ht="15.75" hidden="1" x14ac:dyDescent="0.25">
      <c r="M2218" s="30"/>
    </row>
    <row r="2219" spans="13:13" s="60" customFormat="1" ht="15.75" hidden="1" x14ac:dyDescent="0.25">
      <c r="M2219" s="30"/>
    </row>
    <row r="2220" spans="13:13" s="60" customFormat="1" ht="15.75" hidden="1" x14ac:dyDescent="0.25">
      <c r="M2220" s="30"/>
    </row>
    <row r="2221" spans="13:13" s="60" customFormat="1" ht="15.75" hidden="1" x14ac:dyDescent="0.25">
      <c r="M2221" s="30"/>
    </row>
    <row r="2222" spans="13:13" s="60" customFormat="1" ht="15.75" hidden="1" x14ac:dyDescent="0.25">
      <c r="M2222" s="30"/>
    </row>
    <row r="2223" spans="13:13" s="60" customFormat="1" ht="15.75" hidden="1" x14ac:dyDescent="0.25">
      <c r="M2223" s="30"/>
    </row>
    <row r="2224" spans="13:13" s="60" customFormat="1" ht="15.75" hidden="1" x14ac:dyDescent="0.25">
      <c r="M2224" s="30"/>
    </row>
    <row r="2225" spans="13:13" s="60" customFormat="1" ht="15.75" hidden="1" x14ac:dyDescent="0.25">
      <c r="M2225" s="30"/>
    </row>
    <row r="2226" spans="13:13" s="60" customFormat="1" ht="15.75" hidden="1" x14ac:dyDescent="0.25">
      <c r="M2226" s="30"/>
    </row>
    <row r="2227" spans="13:13" s="60" customFormat="1" ht="15.75" hidden="1" x14ac:dyDescent="0.25">
      <c r="M2227" s="30"/>
    </row>
    <row r="2228" spans="13:13" s="60" customFormat="1" ht="15.75" hidden="1" x14ac:dyDescent="0.25">
      <c r="M2228" s="30"/>
    </row>
    <row r="2229" spans="13:13" s="60" customFormat="1" ht="15.75" hidden="1" x14ac:dyDescent="0.25">
      <c r="M2229" s="30"/>
    </row>
    <row r="2230" spans="13:13" s="60" customFormat="1" ht="15.75" hidden="1" x14ac:dyDescent="0.25">
      <c r="M2230" s="30"/>
    </row>
    <row r="2231" spans="13:13" s="60" customFormat="1" ht="15.75" hidden="1" x14ac:dyDescent="0.25">
      <c r="M2231" s="30"/>
    </row>
    <row r="2232" spans="13:13" s="60" customFormat="1" ht="15.75" hidden="1" x14ac:dyDescent="0.25">
      <c r="M2232" s="30"/>
    </row>
    <row r="2233" spans="13:13" s="60" customFormat="1" ht="15.75" hidden="1" x14ac:dyDescent="0.25">
      <c r="M2233" s="30"/>
    </row>
    <row r="2234" spans="13:13" s="60" customFormat="1" ht="15.75" hidden="1" x14ac:dyDescent="0.25">
      <c r="M2234" s="30"/>
    </row>
    <row r="2235" spans="13:13" s="60" customFormat="1" ht="15.75" hidden="1" x14ac:dyDescent="0.25">
      <c r="M2235" s="30"/>
    </row>
    <row r="2236" spans="13:13" s="60" customFormat="1" ht="15.75" hidden="1" x14ac:dyDescent="0.25">
      <c r="M2236" s="30"/>
    </row>
    <row r="2237" spans="13:13" s="60" customFormat="1" ht="15.75" hidden="1" x14ac:dyDescent="0.25">
      <c r="M2237" s="30"/>
    </row>
    <row r="2238" spans="13:13" s="60" customFormat="1" ht="15.75" hidden="1" x14ac:dyDescent="0.25">
      <c r="M2238" s="30"/>
    </row>
    <row r="2239" spans="13:13" s="60" customFormat="1" ht="15.75" hidden="1" x14ac:dyDescent="0.25">
      <c r="M2239" s="30"/>
    </row>
    <row r="2240" spans="13:13" s="60" customFormat="1" ht="15.75" hidden="1" x14ac:dyDescent="0.25">
      <c r="M2240" s="30"/>
    </row>
    <row r="2241" spans="13:13" s="60" customFormat="1" ht="15.75" hidden="1" x14ac:dyDescent="0.25">
      <c r="M2241" s="30"/>
    </row>
    <row r="2242" spans="13:13" s="60" customFormat="1" ht="15.75" hidden="1" x14ac:dyDescent="0.25">
      <c r="M2242" s="30"/>
    </row>
    <row r="2243" spans="13:13" s="60" customFormat="1" ht="15.75" hidden="1" x14ac:dyDescent="0.25">
      <c r="M2243" s="30"/>
    </row>
    <row r="2244" spans="13:13" s="60" customFormat="1" ht="15.75" hidden="1" x14ac:dyDescent="0.25">
      <c r="M2244" s="30"/>
    </row>
    <row r="2245" spans="13:13" s="60" customFormat="1" ht="15.75" hidden="1" x14ac:dyDescent="0.25">
      <c r="M2245" s="30"/>
    </row>
    <row r="2246" spans="13:13" s="60" customFormat="1" ht="15.75" hidden="1" x14ac:dyDescent="0.25">
      <c r="M2246" s="30"/>
    </row>
    <row r="2247" spans="13:13" s="60" customFormat="1" ht="15.75" hidden="1" x14ac:dyDescent="0.25">
      <c r="M2247" s="30"/>
    </row>
    <row r="2248" spans="13:13" s="60" customFormat="1" ht="15.75" hidden="1" x14ac:dyDescent="0.25">
      <c r="M2248" s="30"/>
    </row>
    <row r="2249" spans="13:13" s="60" customFormat="1" ht="15.75" hidden="1" x14ac:dyDescent="0.25">
      <c r="M2249" s="30"/>
    </row>
    <row r="2250" spans="13:13" s="60" customFormat="1" ht="15.75" hidden="1" x14ac:dyDescent="0.25">
      <c r="M2250" s="30"/>
    </row>
    <row r="2251" spans="13:13" s="60" customFormat="1" ht="15.75" hidden="1" x14ac:dyDescent="0.25">
      <c r="M2251" s="30"/>
    </row>
    <row r="2252" spans="13:13" s="60" customFormat="1" ht="15.75" hidden="1" x14ac:dyDescent="0.25">
      <c r="M2252" s="30"/>
    </row>
    <row r="2253" spans="13:13" s="60" customFormat="1" ht="15.75" hidden="1" x14ac:dyDescent="0.25">
      <c r="M2253" s="30"/>
    </row>
    <row r="2254" spans="13:13" s="60" customFormat="1" ht="15.75" hidden="1" x14ac:dyDescent="0.25">
      <c r="M2254" s="30"/>
    </row>
    <row r="2255" spans="13:13" s="60" customFormat="1" ht="15.75" hidden="1" x14ac:dyDescent="0.25">
      <c r="M2255" s="30"/>
    </row>
    <row r="2256" spans="13:13" s="60" customFormat="1" ht="15.75" hidden="1" x14ac:dyDescent="0.25">
      <c r="M2256" s="30"/>
    </row>
    <row r="2257" spans="13:13" s="60" customFormat="1" ht="15.75" hidden="1" x14ac:dyDescent="0.25">
      <c r="M2257" s="30"/>
    </row>
    <row r="2258" spans="13:13" s="60" customFormat="1" ht="15.75" hidden="1" x14ac:dyDescent="0.25">
      <c r="M2258" s="30"/>
    </row>
    <row r="2259" spans="13:13" s="60" customFormat="1" ht="15.75" hidden="1" x14ac:dyDescent="0.25">
      <c r="M2259" s="30"/>
    </row>
    <row r="2260" spans="13:13" s="60" customFormat="1" ht="15.75" hidden="1" x14ac:dyDescent="0.25">
      <c r="M2260" s="30"/>
    </row>
    <row r="2261" spans="13:13" s="60" customFormat="1" ht="15.75" hidden="1" x14ac:dyDescent="0.25">
      <c r="M2261" s="30"/>
    </row>
    <row r="2262" spans="13:13" s="60" customFormat="1" ht="15.75" hidden="1" x14ac:dyDescent="0.25">
      <c r="M2262" s="30"/>
    </row>
    <row r="2263" spans="13:13" s="60" customFormat="1" ht="15.75" hidden="1" x14ac:dyDescent="0.25">
      <c r="M2263" s="30"/>
    </row>
    <row r="2264" spans="13:13" s="60" customFormat="1" ht="15.75" hidden="1" x14ac:dyDescent="0.25">
      <c r="M2264" s="30"/>
    </row>
    <row r="2265" spans="13:13" s="60" customFormat="1" ht="15.75" hidden="1" x14ac:dyDescent="0.25">
      <c r="M2265" s="30"/>
    </row>
    <row r="2266" spans="13:13" s="60" customFormat="1" ht="15.75" hidden="1" x14ac:dyDescent="0.25">
      <c r="M2266" s="30"/>
    </row>
    <row r="2267" spans="13:13" s="60" customFormat="1" ht="15.75" hidden="1" x14ac:dyDescent="0.25">
      <c r="M2267" s="30"/>
    </row>
    <row r="2268" spans="13:13" s="60" customFormat="1" ht="15.75" hidden="1" x14ac:dyDescent="0.25">
      <c r="M2268" s="30"/>
    </row>
    <row r="2269" spans="13:13" s="60" customFormat="1" ht="15.75" hidden="1" x14ac:dyDescent="0.25">
      <c r="M2269" s="30"/>
    </row>
    <row r="2270" spans="13:13" s="60" customFormat="1" ht="15.75" hidden="1" x14ac:dyDescent="0.25">
      <c r="M2270" s="30"/>
    </row>
    <row r="2271" spans="13:13" s="60" customFormat="1" ht="15.75" hidden="1" x14ac:dyDescent="0.25">
      <c r="M2271" s="30"/>
    </row>
    <row r="2272" spans="13:13" s="60" customFormat="1" ht="15.75" hidden="1" x14ac:dyDescent="0.25">
      <c r="M2272" s="30"/>
    </row>
    <row r="2273" spans="13:13" s="60" customFormat="1" ht="15.75" hidden="1" x14ac:dyDescent="0.25">
      <c r="M2273" s="30"/>
    </row>
    <row r="2274" spans="13:13" s="60" customFormat="1" ht="15.75" hidden="1" x14ac:dyDescent="0.25">
      <c r="M2274" s="30"/>
    </row>
    <row r="2275" spans="13:13" s="60" customFormat="1" ht="15.75" hidden="1" x14ac:dyDescent="0.25">
      <c r="M2275" s="30"/>
    </row>
    <row r="2276" spans="13:13" s="60" customFormat="1" ht="15.75" hidden="1" x14ac:dyDescent="0.25">
      <c r="M2276" s="30"/>
    </row>
    <row r="2277" spans="13:13" s="60" customFormat="1" ht="15.75" hidden="1" x14ac:dyDescent="0.25">
      <c r="M2277" s="30"/>
    </row>
    <row r="2278" spans="13:13" s="60" customFormat="1" ht="15.75" hidden="1" x14ac:dyDescent="0.25">
      <c r="M2278" s="30"/>
    </row>
    <row r="2279" spans="13:13" s="60" customFormat="1" ht="15.75" hidden="1" x14ac:dyDescent="0.25">
      <c r="M2279" s="30"/>
    </row>
    <row r="2280" spans="13:13" s="60" customFormat="1" ht="15.75" hidden="1" x14ac:dyDescent="0.25">
      <c r="M2280" s="30"/>
    </row>
    <row r="2281" spans="13:13" s="60" customFormat="1" ht="15.75" hidden="1" x14ac:dyDescent="0.25">
      <c r="M2281" s="30"/>
    </row>
    <row r="2282" spans="13:13" s="60" customFormat="1" ht="15.75" hidden="1" x14ac:dyDescent="0.25">
      <c r="M2282" s="30"/>
    </row>
    <row r="2283" spans="13:13" s="60" customFormat="1" ht="15.75" hidden="1" x14ac:dyDescent="0.25">
      <c r="M2283" s="30"/>
    </row>
    <row r="2284" spans="13:13" s="60" customFormat="1" ht="15.75" hidden="1" x14ac:dyDescent="0.25">
      <c r="M2284" s="30"/>
    </row>
    <row r="2285" spans="13:13" s="60" customFormat="1" ht="15.75" hidden="1" x14ac:dyDescent="0.25">
      <c r="M2285" s="30"/>
    </row>
    <row r="2286" spans="13:13" s="60" customFormat="1" ht="15.75" hidden="1" x14ac:dyDescent="0.25">
      <c r="M2286" s="30"/>
    </row>
    <row r="2287" spans="13:13" s="60" customFormat="1" ht="15.75" hidden="1" x14ac:dyDescent="0.25">
      <c r="M2287" s="30"/>
    </row>
    <row r="2288" spans="13:13" s="60" customFormat="1" ht="15.75" hidden="1" x14ac:dyDescent="0.25">
      <c r="M2288" s="30"/>
    </row>
    <row r="2289" spans="13:13" s="60" customFormat="1" ht="15.75" hidden="1" x14ac:dyDescent="0.25">
      <c r="M2289" s="30"/>
    </row>
    <row r="2290" spans="13:13" s="60" customFormat="1" ht="15.75" hidden="1" x14ac:dyDescent="0.25">
      <c r="M2290" s="30"/>
    </row>
    <row r="2291" spans="13:13" s="60" customFormat="1" ht="15.75" hidden="1" x14ac:dyDescent="0.25">
      <c r="M2291" s="30"/>
    </row>
    <row r="2292" spans="13:13" s="60" customFormat="1" ht="15.75" hidden="1" x14ac:dyDescent="0.25">
      <c r="M2292" s="30"/>
    </row>
    <row r="2293" spans="13:13" s="60" customFormat="1" ht="15.75" hidden="1" x14ac:dyDescent="0.25">
      <c r="M2293" s="30"/>
    </row>
    <row r="2294" spans="13:13" s="60" customFormat="1" ht="15.75" hidden="1" x14ac:dyDescent="0.25">
      <c r="M2294" s="30"/>
    </row>
    <row r="2295" spans="13:13" s="60" customFormat="1" ht="15.75" hidden="1" x14ac:dyDescent="0.25">
      <c r="M2295" s="30"/>
    </row>
    <row r="2296" spans="13:13" s="60" customFormat="1" ht="15.75" hidden="1" x14ac:dyDescent="0.25">
      <c r="M2296" s="30"/>
    </row>
    <row r="2297" spans="13:13" s="60" customFormat="1" ht="15.75" hidden="1" x14ac:dyDescent="0.25">
      <c r="M2297" s="30"/>
    </row>
    <row r="2298" spans="13:13" s="60" customFormat="1" ht="15.75" hidden="1" x14ac:dyDescent="0.25">
      <c r="M2298" s="30"/>
    </row>
    <row r="2299" spans="13:13" s="60" customFormat="1" ht="15.75" hidden="1" x14ac:dyDescent="0.25">
      <c r="M2299" s="30"/>
    </row>
    <row r="2300" spans="13:13" s="60" customFormat="1" ht="15.75" hidden="1" x14ac:dyDescent="0.25">
      <c r="M2300" s="30"/>
    </row>
    <row r="2301" spans="13:13" s="60" customFormat="1" ht="15.75" hidden="1" x14ac:dyDescent="0.25">
      <c r="M2301" s="30"/>
    </row>
    <row r="2302" spans="13:13" s="60" customFormat="1" ht="15.75" hidden="1" x14ac:dyDescent="0.25">
      <c r="M2302" s="30"/>
    </row>
    <row r="2303" spans="13:13" s="60" customFormat="1" ht="15.75" hidden="1" x14ac:dyDescent="0.25">
      <c r="M2303" s="30"/>
    </row>
    <row r="2304" spans="13:13" s="60" customFormat="1" ht="15.75" hidden="1" x14ac:dyDescent="0.25">
      <c r="M2304" s="30"/>
    </row>
    <row r="2305" spans="13:13" s="60" customFormat="1" ht="15.75" hidden="1" x14ac:dyDescent="0.25">
      <c r="M2305" s="30"/>
    </row>
    <row r="2306" spans="13:13" s="60" customFormat="1" ht="15.75" hidden="1" x14ac:dyDescent="0.25">
      <c r="M2306" s="30"/>
    </row>
    <row r="2307" spans="13:13" s="60" customFormat="1" ht="15.75" hidden="1" x14ac:dyDescent="0.25">
      <c r="M2307" s="30"/>
    </row>
    <row r="2308" spans="13:13" s="60" customFormat="1" ht="15.75" hidden="1" x14ac:dyDescent="0.25">
      <c r="M2308" s="30"/>
    </row>
    <row r="2309" spans="13:13" s="60" customFormat="1" ht="15.75" hidden="1" x14ac:dyDescent="0.25">
      <c r="M2309" s="30"/>
    </row>
    <row r="2310" spans="13:13" s="60" customFormat="1" ht="15.75" hidden="1" x14ac:dyDescent="0.25">
      <c r="M2310" s="30"/>
    </row>
    <row r="2311" spans="13:13" s="60" customFormat="1" ht="15.75" hidden="1" x14ac:dyDescent="0.25">
      <c r="M2311" s="30"/>
    </row>
    <row r="2312" spans="13:13" s="60" customFormat="1" ht="15.75" hidden="1" x14ac:dyDescent="0.25">
      <c r="M2312" s="30"/>
    </row>
    <row r="2313" spans="13:13" s="60" customFormat="1" ht="15.75" hidden="1" x14ac:dyDescent="0.25">
      <c r="M2313" s="30"/>
    </row>
    <row r="2314" spans="13:13" s="60" customFormat="1" ht="15.75" hidden="1" x14ac:dyDescent="0.25">
      <c r="M2314" s="30"/>
    </row>
    <row r="2315" spans="13:13" s="60" customFormat="1" ht="15.75" hidden="1" x14ac:dyDescent="0.25">
      <c r="M2315" s="30"/>
    </row>
    <row r="2316" spans="13:13" s="60" customFormat="1" ht="15.75" hidden="1" x14ac:dyDescent="0.25">
      <c r="M2316" s="30"/>
    </row>
    <row r="2317" spans="13:13" s="60" customFormat="1" ht="15.75" hidden="1" x14ac:dyDescent="0.25">
      <c r="M2317" s="30"/>
    </row>
    <row r="2318" spans="13:13" s="60" customFormat="1" ht="15.75" hidden="1" x14ac:dyDescent="0.25">
      <c r="M2318" s="30"/>
    </row>
    <row r="2319" spans="13:13" s="60" customFormat="1" ht="15.75" hidden="1" x14ac:dyDescent="0.25">
      <c r="M2319" s="30"/>
    </row>
    <row r="2320" spans="13:13" s="60" customFormat="1" ht="15.75" hidden="1" x14ac:dyDescent="0.25">
      <c r="M2320" s="30"/>
    </row>
    <row r="2321" spans="13:13" s="60" customFormat="1" ht="15.75" hidden="1" x14ac:dyDescent="0.25">
      <c r="M2321" s="30"/>
    </row>
    <row r="2322" spans="13:13" s="60" customFormat="1" ht="15.75" hidden="1" x14ac:dyDescent="0.25">
      <c r="M2322" s="30"/>
    </row>
    <row r="2323" spans="13:13" s="60" customFormat="1" ht="15.75" hidden="1" x14ac:dyDescent="0.25">
      <c r="M2323" s="30"/>
    </row>
    <row r="2324" spans="13:13" s="60" customFormat="1" ht="15.75" hidden="1" x14ac:dyDescent="0.25">
      <c r="M2324" s="30"/>
    </row>
    <row r="2325" spans="13:13" s="60" customFormat="1" ht="15.75" hidden="1" x14ac:dyDescent="0.25">
      <c r="M2325" s="30"/>
    </row>
    <row r="2326" spans="13:13" s="60" customFormat="1" ht="15.75" hidden="1" x14ac:dyDescent="0.25">
      <c r="M2326" s="30"/>
    </row>
    <row r="2327" spans="13:13" s="60" customFormat="1" ht="15.75" hidden="1" x14ac:dyDescent="0.25">
      <c r="M2327" s="30"/>
    </row>
    <row r="2328" spans="13:13" s="60" customFormat="1" ht="15.75" hidden="1" x14ac:dyDescent="0.25">
      <c r="M2328" s="30"/>
    </row>
    <row r="2329" spans="13:13" s="60" customFormat="1" ht="15.75" hidden="1" x14ac:dyDescent="0.25">
      <c r="M2329" s="30"/>
    </row>
    <row r="2330" spans="13:13" s="60" customFormat="1" ht="15.75" hidden="1" x14ac:dyDescent="0.25">
      <c r="M2330" s="30"/>
    </row>
    <row r="2331" spans="13:13" s="60" customFormat="1" ht="15.75" hidden="1" x14ac:dyDescent="0.25">
      <c r="M2331" s="30"/>
    </row>
    <row r="2332" spans="13:13" s="60" customFormat="1" ht="15.75" hidden="1" x14ac:dyDescent="0.25">
      <c r="M2332" s="30"/>
    </row>
    <row r="2333" spans="13:13" s="60" customFormat="1" ht="15.75" hidden="1" x14ac:dyDescent="0.25">
      <c r="M2333" s="30"/>
    </row>
    <row r="2334" spans="13:13" s="60" customFormat="1" ht="15.75" hidden="1" x14ac:dyDescent="0.25">
      <c r="M2334" s="30"/>
    </row>
    <row r="2335" spans="13:13" s="60" customFormat="1" ht="15.75" hidden="1" x14ac:dyDescent="0.25">
      <c r="M2335" s="30"/>
    </row>
    <row r="2336" spans="13:13" s="60" customFormat="1" ht="15.75" hidden="1" x14ac:dyDescent="0.25">
      <c r="M2336" s="30"/>
    </row>
    <row r="2337" spans="13:13" s="60" customFormat="1" ht="15.75" hidden="1" x14ac:dyDescent="0.25">
      <c r="M2337" s="30"/>
    </row>
    <row r="2338" spans="13:13" s="60" customFormat="1" ht="15.75" hidden="1" x14ac:dyDescent="0.25">
      <c r="M2338" s="30"/>
    </row>
    <row r="2339" spans="13:13" s="60" customFormat="1" ht="15.75" hidden="1" x14ac:dyDescent="0.25">
      <c r="M2339" s="30"/>
    </row>
    <row r="2340" spans="13:13" s="60" customFormat="1" ht="15.75" hidden="1" x14ac:dyDescent="0.25">
      <c r="M2340" s="30"/>
    </row>
    <row r="2341" spans="13:13" s="60" customFormat="1" ht="15.75" hidden="1" x14ac:dyDescent="0.25">
      <c r="M2341" s="30"/>
    </row>
    <row r="2342" spans="13:13" s="60" customFormat="1" ht="15.75" hidden="1" x14ac:dyDescent="0.25">
      <c r="M2342" s="30"/>
    </row>
    <row r="2343" spans="13:13" s="60" customFormat="1" ht="15.75" hidden="1" x14ac:dyDescent="0.25">
      <c r="M2343" s="30"/>
    </row>
    <row r="2344" spans="13:13" s="60" customFormat="1" ht="15.75" hidden="1" x14ac:dyDescent="0.25">
      <c r="M2344" s="30"/>
    </row>
    <row r="2345" spans="13:13" s="60" customFormat="1" ht="15.75" hidden="1" x14ac:dyDescent="0.25">
      <c r="M2345" s="30"/>
    </row>
    <row r="2346" spans="13:13" s="60" customFormat="1" ht="15.75" hidden="1" x14ac:dyDescent="0.25">
      <c r="M2346" s="30"/>
    </row>
    <row r="2347" spans="13:13" s="60" customFormat="1" ht="15.75" hidden="1" x14ac:dyDescent="0.25">
      <c r="M2347" s="30"/>
    </row>
    <row r="2348" spans="13:13" s="60" customFormat="1" ht="15.75" hidden="1" x14ac:dyDescent="0.25">
      <c r="M2348" s="30"/>
    </row>
    <row r="2349" spans="13:13" s="60" customFormat="1" ht="15.75" hidden="1" x14ac:dyDescent="0.25">
      <c r="M2349" s="30"/>
    </row>
    <row r="2350" spans="13:13" s="60" customFormat="1" ht="15.75" hidden="1" x14ac:dyDescent="0.25">
      <c r="M2350" s="30"/>
    </row>
    <row r="2351" spans="13:13" s="60" customFormat="1" ht="15.75" hidden="1" x14ac:dyDescent="0.25">
      <c r="M2351" s="30"/>
    </row>
    <row r="2352" spans="13:13" s="60" customFormat="1" ht="15.75" hidden="1" x14ac:dyDescent="0.25">
      <c r="M2352" s="30"/>
    </row>
    <row r="2353" spans="13:13" s="60" customFormat="1" ht="15.75" hidden="1" x14ac:dyDescent="0.25">
      <c r="M2353" s="30"/>
    </row>
    <row r="2354" spans="13:13" s="60" customFormat="1" ht="15.75" hidden="1" x14ac:dyDescent="0.25">
      <c r="M2354" s="30"/>
    </row>
    <row r="2355" spans="13:13" s="60" customFormat="1" ht="15.75" hidden="1" x14ac:dyDescent="0.25">
      <c r="M2355" s="30"/>
    </row>
    <row r="2356" spans="13:13" s="60" customFormat="1" ht="15.75" hidden="1" x14ac:dyDescent="0.25">
      <c r="M2356" s="30"/>
    </row>
    <row r="2357" spans="13:13" s="60" customFormat="1" ht="15.75" hidden="1" x14ac:dyDescent="0.25">
      <c r="M2357" s="30"/>
    </row>
    <row r="2358" spans="13:13" s="60" customFormat="1" ht="15.75" hidden="1" x14ac:dyDescent="0.25">
      <c r="M2358" s="30"/>
    </row>
    <row r="2359" spans="13:13" s="60" customFormat="1" ht="15.75" hidden="1" x14ac:dyDescent="0.25">
      <c r="M2359" s="30"/>
    </row>
    <row r="2360" spans="13:13" s="60" customFormat="1" ht="15.75" hidden="1" x14ac:dyDescent="0.25">
      <c r="M2360" s="30"/>
    </row>
    <row r="2361" spans="13:13" s="60" customFormat="1" ht="15.75" hidden="1" x14ac:dyDescent="0.25">
      <c r="M2361" s="30"/>
    </row>
    <row r="2362" spans="13:13" s="60" customFormat="1" ht="15.75" hidden="1" x14ac:dyDescent="0.25">
      <c r="M2362" s="30"/>
    </row>
    <row r="2363" spans="13:13" s="60" customFormat="1" ht="15.75" hidden="1" x14ac:dyDescent="0.25">
      <c r="M2363" s="30"/>
    </row>
    <row r="2364" spans="13:13" s="60" customFormat="1" ht="15.75" hidden="1" x14ac:dyDescent="0.25">
      <c r="M2364" s="30"/>
    </row>
    <row r="2365" spans="13:13" s="60" customFormat="1" ht="15.75" hidden="1" x14ac:dyDescent="0.25">
      <c r="M2365" s="30"/>
    </row>
    <row r="2366" spans="13:13" s="60" customFormat="1" ht="15.75" hidden="1" x14ac:dyDescent="0.25">
      <c r="M2366" s="30"/>
    </row>
    <row r="2367" spans="13:13" s="60" customFormat="1" ht="15.75" hidden="1" x14ac:dyDescent="0.25">
      <c r="M2367" s="30"/>
    </row>
    <row r="2368" spans="13:13" s="60" customFormat="1" ht="15.75" hidden="1" x14ac:dyDescent="0.25">
      <c r="M2368" s="30"/>
    </row>
    <row r="2369" spans="13:13" s="60" customFormat="1" ht="15.75" hidden="1" x14ac:dyDescent="0.25">
      <c r="M2369" s="30"/>
    </row>
    <row r="2370" spans="13:13" s="60" customFormat="1" ht="15.75" hidden="1" x14ac:dyDescent="0.25">
      <c r="M2370" s="30"/>
    </row>
    <row r="2371" spans="13:13" s="60" customFormat="1" ht="15.75" hidden="1" x14ac:dyDescent="0.25">
      <c r="M2371" s="30"/>
    </row>
    <row r="2372" spans="13:13" s="60" customFormat="1" ht="15.75" hidden="1" x14ac:dyDescent="0.25">
      <c r="M2372" s="30"/>
    </row>
    <row r="2373" spans="13:13" s="60" customFormat="1" ht="15.75" hidden="1" x14ac:dyDescent="0.25">
      <c r="M2373" s="30"/>
    </row>
    <row r="2374" spans="13:13" s="60" customFormat="1" ht="15.75" hidden="1" x14ac:dyDescent="0.25">
      <c r="M2374" s="30"/>
    </row>
    <row r="2375" spans="13:13" s="60" customFormat="1" ht="15.75" hidden="1" x14ac:dyDescent="0.25">
      <c r="M2375" s="30"/>
    </row>
    <row r="2376" spans="13:13" s="60" customFormat="1" ht="15.75" hidden="1" x14ac:dyDescent="0.25">
      <c r="M2376" s="30"/>
    </row>
    <row r="2377" spans="13:13" s="60" customFormat="1" ht="15.75" hidden="1" x14ac:dyDescent="0.25">
      <c r="M2377" s="30"/>
    </row>
    <row r="2378" spans="13:13" s="60" customFormat="1" ht="15.75" hidden="1" x14ac:dyDescent="0.25">
      <c r="M2378" s="30"/>
    </row>
    <row r="2379" spans="13:13" s="60" customFormat="1" ht="15.75" hidden="1" x14ac:dyDescent="0.25">
      <c r="M2379" s="30"/>
    </row>
    <row r="2380" spans="13:13" s="60" customFormat="1" ht="15.75" hidden="1" x14ac:dyDescent="0.25">
      <c r="M2380" s="30"/>
    </row>
    <row r="2381" spans="13:13" s="60" customFormat="1" ht="15.75" hidden="1" x14ac:dyDescent="0.25">
      <c r="M2381" s="30"/>
    </row>
    <row r="2382" spans="13:13" s="60" customFormat="1" ht="15.75" hidden="1" x14ac:dyDescent="0.25">
      <c r="M2382" s="30"/>
    </row>
    <row r="2383" spans="13:13" s="60" customFormat="1" ht="15.75" hidden="1" x14ac:dyDescent="0.25">
      <c r="M2383" s="30"/>
    </row>
    <row r="2384" spans="13:13" s="60" customFormat="1" ht="15.75" hidden="1" x14ac:dyDescent="0.25">
      <c r="M2384" s="30"/>
    </row>
    <row r="2385" spans="13:13" s="60" customFormat="1" ht="15.75" hidden="1" x14ac:dyDescent="0.25">
      <c r="M2385" s="30"/>
    </row>
    <row r="2386" spans="13:13" s="60" customFormat="1" ht="15.75" hidden="1" x14ac:dyDescent="0.25">
      <c r="M2386" s="30"/>
    </row>
    <row r="2387" spans="13:13" s="60" customFormat="1" ht="15.75" hidden="1" x14ac:dyDescent="0.25">
      <c r="M2387" s="30"/>
    </row>
    <row r="2388" spans="13:13" s="60" customFormat="1" ht="15.75" hidden="1" x14ac:dyDescent="0.25">
      <c r="M2388" s="30"/>
    </row>
    <row r="2389" spans="13:13" s="60" customFormat="1" ht="15.75" hidden="1" x14ac:dyDescent="0.25">
      <c r="M2389" s="30"/>
    </row>
    <row r="2390" spans="13:13" s="60" customFormat="1" ht="15.75" hidden="1" x14ac:dyDescent="0.25">
      <c r="M2390" s="30"/>
    </row>
    <row r="2391" spans="13:13" s="60" customFormat="1" ht="15.75" hidden="1" x14ac:dyDescent="0.25">
      <c r="M2391" s="30"/>
    </row>
    <row r="2392" spans="13:13" s="60" customFormat="1" ht="15.75" hidden="1" x14ac:dyDescent="0.25">
      <c r="M2392" s="30"/>
    </row>
    <row r="2393" spans="13:13" s="60" customFormat="1" ht="15.75" hidden="1" x14ac:dyDescent="0.25">
      <c r="M2393" s="30"/>
    </row>
    <row r="2394" spans="13:13" s="60" customFormat="1" ht="15.75" hidden="1" x14ac:dyDescent="0.25">
      <c r="M2394" s="30"/>
    </row>
    <row r="2395" spans="13:13" s="60" customFormat="1" ht="15.75" hidden="1" x14ac:dyDescent="0.25">
      <c r="M2395" s="30"/>
    </row>
    <row r="2396" spans="13:13" s="60" customFormat="1" ht="15.75" hidden="1" x14ac:dyDescent="0.25">
      <c r="M2396" s="30"/>
    </row>
    <row r="2397" spans="13:13" s="60" customFormat="1" ht="15.75" hidden="1" x14ac:dyDescent="0.25">
      <c r="M2397" s="30"/>
    </row>
    <row r="2398" spans="13:13" s="60" customFormat="1" ht="15.75" hidden="1" x14ac:dyDescent="0.25">
      <c r="M2398" s="30"/>
    </row>
    <row r="2399" spans="13:13" s="60" customFormat="1" ht="15.75" hidden="1" x14ac:dyDescent="0.25">
      <c r="M2399" s="30"/>
    </row>
    <row r="2400" spans="13:13" s="60" customFormat="1" ht="15.75" hidden="1" x14ac:dyDescent="0.25">
      <c r="M2400" s="30"/>
    </row>
    <row r="2401" spans="13:13" s="60" customFormat="1" ht="15.75" hidden="1" x14ac:dyDescent="0.25">
      <c r="M2401" s="30"/>
    </row>
    <row r="2402" spans="13:13" s="60" customFormat="1" ht="15.75" hidden="1" x14ac:dyDescent="0.25">
      <c r="M2402" s="30"/>
    </row>
    <row r="2403" spans="13:13" s="60" customFormat="1" ht="15.75" hidden="1" x14ac:dyDescent="0.25">
      <c r="M2403" s="30"/>
    </row>
    <row r="2404" spans="13:13" s="60" customFormat="1" ht="15.75" hidden="1" x14ac:dyDescent="0.25">
      <c r="M2404" s="30"/>
    </row>
    <row r="2405" spans="13:13" s="60" customFormat="1" ht="15.75" hidden="1" x14ac:dyDescent="0.25">
      <c r="M2405" s="30"/>
    </row>
    <row r="2406" spans="13:13" s="60" customFormat="1" ht="15.75" hidden="1" x14ac:dyDescent="0.25">
      <c r="M2406" s="30"/>
    </row>
    <row r="2407" spans="13:13" s="60" customFormat="1" ht="15.75" hidden="1" x14ac:dyDescent="0.25">
      <c r="M2407" s="30"/>
    </row>
    <row r="2408" spans="13:13" s="60" customFormat="1" ht="15.75" hidden="1" x14ac:dyDescent="0.25">
      <c r="M2408" s="30"/>
    </row>
    <row r="2409" spans="13:13" s="60" customFormat="1" ht="15.75" hidden="1" x14ac:dyDescent="0.25">
      <c r="M2409" s="30"/>
    </row>
    <row r="2410" spans="13:13" s="60" customFormat="1" ht="15.75" hidden="1" x14ac:dyDescent="0.25">
      <c r="M2410" s="30"/>
    </row>
    <row r="2411" spans="13:13" s="60" customFormat="1" ht="15.75" hidden="1" x14ac:dyDescent="0.25">
      <c r="M2411" s="30"/>
    </row>
    <row r="2412" spans="13:13" s="60" customFormat="1" ht="15.75" hidden="1" x14ac:dyDescent="0.25">
      <c r="M2412" s="30"/>
    </row>
    <row r="2413" spans="13:13" s="60" customFormat="1" ht="15.75" hidden="1" x14ac:dyDescent="0.25">
      <c r="M2413" s="30"/>
    </row>
    <row r="2414" spans="13:13" s="60" customFormat="1" ht="15.75" hidden="1" x14ac:dyDescent="0.25">
      <c r="M2414" s="30"/>
    </row>
    <row r="2415" spans="13:13" s="60" customFormat="1" ht="15.75" hidden="1" x14ac:dyDescent="0.25">
      <c r="M2415" s="30"/>
    </row>
    <row r="2416" spans="13:13" s="60" customFormat="1" ht="15.75" hidden="1" x14ac:dyDescent="0.25">
      <c r="M2416" s="30"/>
    </row>
    <row r="2417" spans="13:13" s="60" customFormat="1" ht="15.75" hidden="1" x14ac:dyDescent="0.25">
      <c r="M2417" s="30"/>
    </row>
    <row r="2418" spans="13:13" s="60" customFormat="1" ht="15.75" hidden="1" x14ac:dyDescent="0.25">
      <c r="M2418" s="30"/>
    </row>
    <row r="2419" spans="13:13" s="60" customFormat="1" ht="15.75" hidden="1" x14ac:dyDescent="0.25">
      <c r="M2419" s="30"/>
    </row>
    <row r="2420" spans="13:13" s="60" customFormat="1" ht="15.75" hidden="1" x14ac:dyDescent="0.25">
      <c r="M2420" s="30"/>
    </row>
    <row r="2421" spans="13:13" s="60" customFormat="1" ht="15.75" hidden="1" x14ac:dyDescent="0.25">
      <c r="M2421" s="30"/>
    </row>
    <row r="2422" spans="13:13" s="60" customFormat="1" ht="15.75" hidden="1" x14ac:dyDescent="0.25">
      <c r="M2422" s="30"/>
    </row>
    <row r="2423" spans="13:13" s="60" customFormat="1" ht="15.75" hidden="1" x14ac:dyDescent="0.25">
      <c r="M2423" s="30"/>
    </row>
    <row r="2424" spans="13:13" s="60" customFormat="1" ht="15.75" hidden="1" x14ac:dyDescent="0.25">
      <c r="M2424" s="30"/>
    </row>
    <row r="2425" spans="13:13" s="60" customFormat="1" ht="15.75" hidden="1" x14ac:dyDescent="0.25">
      <c r="M2425" s="30"/>
    </row>
    <row r="2426" spans="13:13" s="60" customFormat="1" ht="15.75" hidden="1" x14ac:dyDescent="0.25">
      <c r="M2426" s="30"/>
    </row>
    <row r="2427" spans="13:13" s="60" customFormat="1" ht="15.75" hidden="1" x14ac:dyDescent="0.25">
      <c r="M2427" s="30"/>
    </row>
    <row r="2428" spans="13:13" s="60" customFormat="1" ht="15.75" hidden="1" x14ac:dyDescent="0.25">
      <c r="M2428" s="30"/>
    </row>
    <row r="2429" spans="13:13" s="60" customFormat="1" ht="15.75" hidden="1" x14ac:dyDescent="0.25">
      <c r="M2429" s="30"/>
    </row>
    <row r="2430" spans="13:13" s="60" customFormat="1" ht="15.75" hidden="1" x14ac:dyDescent="0.25">
      <c r="M2430" s="30"/>
    </row>
    <row r="2431" spans="13:13" s="60" customFormat="1" ht="15.75" hidden="1" x14ac:dyDescent="0.25">
      <c r="M2431" s="30"/>
    </row>
    <row r="2432" spans="13:13" s="60" customFormat="1" ht="15.75" hidden="1" x14ac:dyDescent="0.25">
      <c r="M2432" s="30"/>
    </row>
    <row r="2433" spans="13:13" s="60" customFormat="1" ht="15.75" hidden="1" x14ac:dyDescent="0.25">
      <c r="M2433" s="30"/>
    </row>
    <row r="2434" spans="13:13" s="60" customFormat="1" ht="15.75" hidden="1" x14ac:dyDescent="0.25">
      <c r="M2434" s="30"/>
    </row>
    <row r="2435" spans="13:13" s="60" customFormat="1" ht="15.75" hidden="1" x14ac:dyDescent="0.25">
      <c r="M2435" s="30"/>
    </row>
    <row r="2436" spans="13:13" s="60" customFormat="1" ht="15.75" hidden="1" x14ac:dyDescent="0.25">
      <c r="M2436" s="30"/>
    </row>
    <row r="2437" spans="13:13" s="60" customFormat="1" ht="15.75" hidden="1" x14ac:dyDescent="0.25">
      <c r="M2437" s="30"/>
    </row>
    <row r="2438" spans="13:13" s="60" customFormat="1" ht="15.75" hidden="1" x14ac:dyDescent="0.25">
      <c r="M2438" s="30"/>
    </row>
    <row r="2439" spans="13:13" s="60" customFormat="1" ht="15.75" hidden="1" x14ac:dyDescent="0.25">
      <c r="M2439" s="30"/>
    </row>
    <row r="2440" spans="13:13" s="60" customFormat="1" ht="15.75" hidden="1" x14ac:dyDescent="0.25">
      <c r="M2440" s="30"/>
    </row>
    <row r="2441" spans="13:13" s="60" customFormat="1" ht="15.75" hidden="1" x14ac:dyDescent="0.25">
      <c r="M2441" s="30"/>
    </row>
    <row r="2442" spans="13:13" s="60" customFormat="1" ht="15.75" hidden="1" x14ac:dyDescent="0.25">
      <c r="M2442" s="30"/>
    </row>
    <row r="2443" spans="13:13" s="60" customFormat="1" ht="15.75" hidden="1" x14ac:dyDescent="0.25">
      <c r="M2443" s="30"/>
    </row>
    <row r="2444" spans="13:13" s="60" customFormat="1" ht="15.75" hidden="1" x14ac:dyDescent="0.25">
      <c r="M2444" s="30"/>
    </row>
    <row r="2445" spans="13:13" s="60" customFormat="1" ht="15.75" hidden="1" x14ac:dyDescent="0.25">
      <c r="M2445" s="30"/>
    </row>
    <row r="2446" spans="13:13" s="60" customFormat="1" ht="15.75" hidden="1" x14ac:dyDescent="0.25">
      <c r="M2446" s="30"/>
    </row>
    <row r="2447" spans="13:13" s="60" customFormat="1" ht="15.75" hidden="1" x14ac:dyDescent="0.25">
      <c r="M2447" s="30"/>
    </row>
    <row r="2448" spans="13:13" s="60" customFormat="1" ht="15.75" hidden="1" x14ac:dyDescent="0.25">
      <c r="M2448" s="30"/>
    </row>
    <row r="2449" spans="13:13" s="60" customFormat="1" ht="15.75" hidden="1" x14ac:dyDescent="0.25">
      <c r="M2449" s="30"/>
    </row>
    <row r="2450" spans="13:13" s="60" customFormat="1" ht="15.75" hidden="1" x14ac:dyDescent="0.25">
      <c r="M2450" s="30"/>
    </row>
    <row r="2451" spans="13:13" s="60" customFormat="1" ht="15.75" hidden="1" x14ac:dyDescent="0.25">
      <c r="M2451" s="30"/>
    </row>
    <row r="2452" spans="13:13" s="60" customFormat="1" ht="15.75" hidden="1" x14ac:dyDescent="0.25">
      <c r="M2452" s="30"/>
    </row>
    <row r="2453" spans="13:13" s="60" customFormat="1" ht="15.75" hidden="1" x14ac:dyDescent="0.25">
      <c r="M2453" s="30"/>
    </row>
    <row r="2454" spans="13:13" s="60" customFormat="1" ht="15.75" hidden="1" x14ac:dyDescent="0.25">
      <c r="M2454" s="30"/>
    </row>
    <row r="2455" spans="13:13" s="60" customFormat="1" ht="15.75" hidden="1" x14ac:dyDescent="0.25">
      <c r="M2455" s="30"/>
    </row>
    <row r="2456" spans="13:13" s="60" customFormat="1" ht="15.75" hidden="1" x14ac:dyDescent="0.25">
      <c r="M2456" s="30"/>
    </row>
    <row r="2457" spans="13:13" s="60" customFormat="1" ht="15.75" hidden="1" x14ac:dyDescent="0.25">
      <c r="M2457" s="30"/>
    </row>
    <row r="2458" spans="13:13" s="60" customFormat="1" ht="15.75" hidden="1" x14ac:dyDescent="0.25">
      <c r="M2458" s="30"/>
    </row>
    <row r="2459" spans="13:13" s="60" customFormat="1" ht="15.75" hidden="1" x14ac:dyDescent="0.25">
      <c r="M2459" s="30"/>
    </row>
    <row r="2460" spans="13:13" s="60" customFormat="1" ht="15.75" hidden="1" x14ac:dyDescent="0.25">
      <c r="M2460" s="30"/>
    </row>
    <row r="2461" spans="13:13" s="60" customFormat="1" ht="15.75" hidden="1" x14ac:dyDescent="0.25">
      <c r="M2461" s="30"/>
    </row>
    <row r="2462" spans="13:13" s="60" customFormat="1" ht="15.75" hidden="1" x14ac:dyDescent="0.25">
      <c r="M2462" s="30"/>
    </row>
    <row r="2463" spans="13:13" s="60" customFormat="1" ht="15.75" hidden="1" x14ac:dyDescent="0.25">
      <c r="M2463" s="30"/>
    </row>
    <row r="2464" spans="13:13" s="60" customFormat="1" ht="15.75" hidden="1" x14ac:dyDescent="0.25">
      <c r="M2464" s="30"/>
    </row>
    <row r="2465" spans="13:13" s="60" customFormat="1" ht="15.75" hidden="1" x14ac:dyDescent="0.25">
      <c r="M2465" s="30"/>
    </row>
    <row r="2466" spans="13:13" s="60" customFormat="1" ht="15.75" hidden="1" x14ac:dyDescent="0.25">
      <c r="M2466" s="30"/>
    </row>
    <row r="2467" spans="13:13" s="60" customFormat="1" ht="15.75" hidden="1" x14ac:dyDescent="0.25">
      <c r="M2467" s="30"/>
    </row>
    <row r="2468" spans="13:13" s="60" customFormat="1" ht="15.75" hidden="1" x14ac:dyDescent="0.25">
      <c r="M2468" s="30"/>
    </row>
    <row r="2469" spans="13:13" s="60" customFormat="1" ht="15.75" hidden="1" x14ac:dyDescent="0.25">
      <c r="M2469" s="30"/>
    </row>
    <row r="2470" spans="13:13" s="60" customFormat="1" ht="15.75" hidden="1" x14ac:dyDescent="0.25">
      <c r="M2470" s="30"/>
    </row>
    <row r="2471" spans="13:13" s="60" customFormat="1" ht="15.75" hidden="1" x14ac:dyDescent="0.25">
      <c r="M2471" s="30"/>
    </row>
    <row r="2472" spans="13:13" s="60" customFormat="1" ht="15.75" hidden="1" x14ac:dyDescent="0.25">
      <c r="M2472" s="30"/>
    </row>
    <row r="2473" spans="13:13" s="60" customFormat="1" ht="15.75" hidden="1" x14ac:dyDescent="0.25">
      <c r="M2473" s="30"/>
    </row>
    <row r="2474" spans="13:13" s="60" customFormat="1" ht="15.75" hidden="1" x14ac:dyDescent="0.25">
      <c r="M2474" s="30"/>
    </row>
    <row r="2475" spans="13:13" s="60" customFormat="1" ht="15.75" hidden="1" x14ac:dyDescent="0.25">
      <c r="M2475" s="30"/>
    </row>
    <row r="2476" spans="13:13" s="60" customFormat="1" ht="15.75" hidden="1" x14ac:dyDescent="0.25">
      <c r="M2476" s="30"/>
    </row>
    <row r="2477" spans="13:13" s="60" customFormat="1" ht="15.75" hidden="1" x14ac:dyDescent="0.25">
      <c r="M2477" s="30"/>
    </row>
    <row r="2478" spans="13:13" s="60" customFormat="1" ht="15.75" hidden="1" x14ac:dyDescent="0.25">
      <c r="M2478" s="30"/>
    </row>
    <row r="2479" spans="13:13" s="60" customFormat="1" ht="15.75" hidden="1" x14ac:dyDescent="0.25">
      <c r="M2479" s="30"/>
    </row>
    <row r="2480" spans="13:13" s="60" customFormat="1" ht="15.75" hidden="1" x14ac:dyDescent="0.25">
      <c r="M2480" s="30"/>
    </row>
    <row r="2481" spans="13:13" s="60" customFormat="1" ht="15.75" hidden="1" x14ac:dyDescent="0.25">
      <c r="M2481" s="30"/>
    </row>
    <row r="2482" spans="13:13" s="60" customFormat="1" ht="15.75" hidden="1" x14ac:dyDescent="0.25">
      <c r="M2482" s="30"/>
    </row>
    <row r="2483" spans="13:13" s="60" customFormat="1" ht="15.75" hidden="1" x14ac:dyDescent="0.25">
      <c r="M2483" s="30"/>
    </row>
    <row r="2484" spans="13:13" s="60" customFormat="1" ht="15.75" hidden="1" x14ac:dyDescent="0.25">
      <c r="M2484" s="30"/>
    </row>
    <row r="2485" spans="13:13" s="60" customFormat="1" ht="15.75" hidden="1" x14ac:dyDescent="0.25">
      <c r="M2485" s="30"/>
    </row>
    <row r="2486" spans="13:13" s="60" customFormat="1" ht="15.75" hidden="1" x14ac:dyDescent="0.25">
      <c r="M2486" s="30"/>
    </row>
    <row r="2487" spans="13:13" s="60" customFormat="1" ht="15.75" hidden="1" x14ac:dyDescent="0.25">
      <c r="M2487" s="30"/>
    </row>
    <row r="2488" spans="13:13" s="60" customFormat="1" ht="15.75" hidden="1" x14ac:dyDescent="0.25">
      <c r="M2488" s="30"/>
    </row>
    <row r="2489" spans="13:13" s="60" customFormat="1" ht="15.75" hidden="1" x14ac:dyDescent="0.25">
      <c r="M2489" s="30"/>
    </row>
    <row r="2490" spans="13:13" s="60" customFormat="1" ht="15.75" hidden="1" x14ac:dyDescent="0.25">
      <c r="M2490" s="30"/>
    </row>
    <row r="2491" spans="13:13" s="60" customFormat="1" ht="15.75" hidden="1" x14ac:dyDescent="0.25">
      <c r="M2491" s="30"/>
    </row>
    <row r="2492" spans="13:13" s="60" customFormat="1" ht="15.75" hidden="1" x14ac:dyDescent="0.25">
      <c r="M2492" s="30"/>
    </row>
    <row r="2493" spans="13:13" s="60" customFormat="1" ht="15.75" hidden="1" x14ac:dyDescent="0.25">
      <c r="M2493" s="30"/>
    </row>
    <row r="2494" spans="13:13" s="60" customFormat="1" ht="15.75" hidden="1" x14ac:dyDescent="0.25">
      <c r="M2494" s="30"/>
    </row>
    <row r="2495" spans="13:13" s="60" customFormat="1" ht="15.75" hidden="1" x14ac:dyDescent="0.25">
      <c r="M2495" s="30"/>
    </row>
    <row r="2496" spans="13:13" s="60" customFormat="1" ht="15.75" hidden="1" x14ac:dyDescent="0.25">
      <c r="M2496" s="30"/>
    </row>
    <row r="2497" spans="13:13" s="60" customFormat="1" ht="15.75" hidden="1" x14ac:dyDescent="0.25">
      <c r="M2497" s="30"/>
    </row>
    <row r="2498" spans="13:13" s="60" customFormat="1" ht="15.75" hidden="1" x14ac:dyDescent="0.25">
      <c r="M2498" s="30"/>
    </row>
    <row r="2499" spans="13:13" s="60" customFormat="1" ht="15.75" hidden="1" x14ac:dyDescent="0.25">
      <c r="M2499" s="30"/>
    </row>
    <row r="2500" spans="13:13" s="60" customFormat="1" ht="15.75" hidden="1" x14ac:dyDescent="0.25">
      <c r="M2500" s="30"/>
    </row>
    <row r="2501" spans="13:13" s="60" customFormat="1" ht="15.75" hidden="1" x14ac:dyDescent="0.25">
      <c r="M2501" s="30"/>
    </row>
    <row r="2502" spans="13:13" s="60" customFormat="1" ht="15.75" hidden="1" x14ac:dyDescent="0.25">
      <c r="M2502" s="30"/>
    </row>
    <row r="2503" spans="13:13" s="60" customFormat="1" ht="15.75" hidden="1" x14ac:dyDescent="0.25">
      <c r="M2503" s="30"/>
    </row>
    <row r="2504" spans="13:13" s="60" customFormat="1" ht="15.75" hidden="1" x14ac:dyDescent="0.25">
      <c r="M2504" s="30"/>
    </row>
    <row r="2505" spans="13:13" s="60" customFormat="1" ht="15.75" hidden="1" x14ac:dyDescent="0.25">
      <c r="M2505" s="30"/>
    </row>
    <row r="2506" spans="13:13" s="60" customFormat="1" ht="15.75" hidden="1" x14ac:dyDescent="0.25">
      <c r="M2506" s="30"/>
    </row>
    <row r="2507" spans="13:13" s="60" customFormat="1" ht="15.75" hidden="1" x14ac:dyDescent="0.25">
      <c r="M2507" s="30"/>
    </row>
    <row r="2508" spans="13:13" s="60" customFormat="1" ht="15.75" hidden="1" x14ac:dyDescent="0.25">
      <c r="M2508" s="30"/>
    </row>
    <row r="2509" spans="13:13" s="60" customFormat="1" ht="15.75" hidden="1" x14ac:dyDescent="0.25">
      <c r="M2509" s="30"/>
    </row>
    <row r="2510" spans="13:13" s="60" customFormat="1" ht="15.75" hidden="1" x14ac:dyDescent="0.25">
      <c r="M2510" s="30"/>
    </row>
    <row r="2511" spans="13:13" s="60" customFormat="1" ht="15.75" hidden="1" x14ac:dyDescent="0.25">
      <c r="M2511" s="30"/>
    </row>
    <row r="2512" spans="13:13" s="60" customFormat="1" ht="15.75" hidden="1" x14ac:dyDescent="0.25">
      <c r="M2512" s="30"/>
    </row>
    <row r="2513" spans="13:13" s="60" customFormat="1" ht="15.75" hidden="1" x14ac:dyDescent="0.25">
      <c r="M2513" s="30"/>
    </row>
    <row r="2514" spans="13:13" s="60" customFormat="1" ht="15.75" hidden="1" x14ac:dyDescent="0.25">
      <c r="M2514" s="30"/>
    </row>
    <row r="2515" spans="13:13" s="60" customFormat="1" ht="15.75" hidden="1" x14ac:dyDescent="0.25">
      <c r="M2515" s="30"/>
    </row>
    <row r="2516" spans="13:13" s="60" customFormat="1" ht="15.75" hidden="1" x14ac:dyDescent="0.25">
      <c r="M2516" s="30"/>
    </row>
    <row r="2517" spans="13:13" s="60" customFormat="1" ht="15.75" hidden="1" x14ac:dyDescent="0.25">
      <c r="M2517" s="30"/>
    </row>
    <row r="2518" spans="13:13" s="60" customFormat="1" ht="15.75" hidden="1" x14ac:dyDescent="0.25">
      <c r="M2518" s="30"/>
    </row>
    <row r="2519" spans="13:13" s="60" customFormat="1" ht="15.75" hidden="1" x14ac:dyDescent="0.25">
      <c r="M2519" s="30"/>
    </row>
    <row r="2520" spans="13:13" s="60" customFormat="1" ht="15.75" hidden="1" x14ac:dyDescent="0.25">
      <c r="M2520" s="30"/>
    </row>
    <row r="2521" spans="13:13" s="60" customFormat="1" ht="15.75" hidden="1" x14ac:dyDescent="0.25">
      <c r="M2521" s="30"/>
    </row>
    <row r="2522" spans="13:13" s="60" customFormat="1" ht="15.75" hidden="1" x14ac:dyDescent="0.25">
      <c r="M2522" s="30"/>
    </row>
    <row r="2523" spans="13:13" s="60" customFormat="1" ht="15.75" hidden="1" x14ac:dyDescent="0.25">
      <c r="M2523" s="30"/>
    </row>
    <row r="2524" spans="13:13" s="60" customFormat="1" ht="15.75" hidden="1" x14ac:dyDescent="0.25">
      <c r="M2524" s="30"/>
    </row>
    <row r="2525" spans="13:13" s="60" customFormat="1" ht="15.75" hidden="1" x14ac:dyDescent="0.25">
      <c r="M2525" s="30"/>
    </row>
    <row r="2526" spans="13:13" s="60" customFormat="1" ht="15.75" hidden="1" x14ac:dyDescent="0.25">
      <c r="M2526" s="30"/>
    </row>
    <row r="2527" spans="13:13" s="60" customFormat="1" ht="15.75" hidden="1" x14ac:dyDescent="0.25">
      <c r="M2527" s="30"/>
    </row>
    <row r="2528" spans="13:13" s="60" customFormat="1" ht="15.75" hidden="1" x14ac:dyDescent="0.25">
      <c r="M2528" s="30"/>
    </row>
    <row r="2529" spans="13:13" s="60" customFormat="1" ht="15.75" hidden="1" x14ac:dyDescent="0.25">
      <c r="M2529" s="30"/>
    </row>
    <row r="2530" spans="13:13" s="60" customFormat="1" ht="15.75" hidden="1" x14ac:dyDescent="0.25">
      <c r="M2530" s="30"/>
    </row>
    <row r="2531" spans="13:13" s="60" customFormat="1" ht="15.75" hidden="1" x14ac:dyDescent="0.25">
      <c r="M2531" s="30"/>
    </row>
    <row r="2532" spans="13:13" s="60" customFormat="1" ht="15.75" hidden="1" x14ac:dyDescent="0.25">
      <c r="M2532" s="30"/>
    </row>
    <row r="2533" spans="13:13" s="60" customFormat="1" ht="15.75" hidden="1" x14ac:dyDescent="0.25">
      <c r="M2533" s="30"/>
    </row>
    <row r="2534" spans="13:13" s="60" customFormat="1" ht="15.75" hidden="1" x14ac:dyDescent="0.25">
      <c r="M2534" s="30"/>
    </row>
    <row r="2535" spans="13:13" s="60" customFormat="1" ht="15.75" hidden="1" x14ac:dyDescent="0.25">
      <c r="M2535" s="30"/>
    </row>
    <row r="2536" spans="13:13" s="60" customFormat="1" ht="15.75" hidden="1" x14ac:dyDescent="0.25">
      <c r="M2536" s="30"/>
    </row>
    <row r="2537" spans="13:13" s="60" customFormat="1" ht="15.75" hidden="1" x14ac:dyDescent="0.25">
      <c r="M2537" s="30"/>
    </row>
    <row r="2538" spans="13:13" s="60" customFormat="1" ht="15.75" hidden="1" x14ac:dyDescent="0.25">
      <c r="M2538" s="30"/>
    </row>
    <row r="2539" spans="13:13" s="60" customFormat="1" ht="15.75" hidden="1" x14ac:dyDescent="0.25">
      <c r="M2539" s="30"/>
    </row>
    <row r="2540" spans="13:13" s="60" customFormat="1" ht="15.75" hidden="1" x14ac:dyDescent="0.25">
      <c r="M2540" s="30"/>
    </row>
    <row r="2541" spans="13:13" s="60" customFormat="1" ht="15.75" hidden="1" x14ac:dyDescent="0.25">
      <c r="M2541" s="30"/>
    </row>
    <row r="2542" spans="13:13" s="60" customFormat="1" ht="15.75" hidden="1" x14ac:dyDescent="0.25">
      <c r="M2542" s="30"/>
    </row>
    <row r="2543" spans="13:13" s="60" customFormat="1" ht="15.75" hidden="1" x14ac:dyDescent="0.25">
      <c r="M2543" s="30"/>
    </row>
    <row r="2544" spans="13:13" s="60" customFormat="1" ht="15.75" hidden="1" x14ac:dyDescent="0.25">
      <c r="M2544" s="30"/>
    </row>
    <row r="2545" spans="13:13" s="60" customFormat="1" ht="15.75" hidden="1" x14ac:dyDescent="0.25">
      <c r="M2545" s="30"/>
    </row>
    <row r="2546" spans="13:13" s="60" customFormat="1" ht="15.75" hidden="1" x14ac:dyDescent="0.25">
      <c r="M2546" s="30"/>
    </row>
    <row r="2547" spans="13:13" s="60" customFormat="1" ht="15.75" hidden="1" x14ac:dyDescent="0.25">
      <c r="M2547" s="30"/>
    </row>
    <row r="2548" spans="13:13" s="60" customFormat="1" ht="15.75" hidden="1" x14ac:dyDescent="0.25">
      <c r="M2548" s="30"/>
    </row>
    <row r="2549" spans="13:13" s="60" customFormat="1" ht="15.75" hidden="1" x14ac:dyDescent="0.25">
      <c r="M2549" s="30"/>
    </row>
    <row r="2550" spans="13:13" s="60" customFormat="1" ht="15.75" hidden="1" x14ac:dyDescent="0.25">
      <c r="M2550" s="30"/>
    </row>
    <row r="2551" spans="13:13" s="60" customFormat="1" ht="15.75" hidden="1" x14ac:dyDescent="0.25">
      <c r="M2551" s="30"/>
    </row>
    <row r="2552" spans="13:13" s="60" customFormat="1" ht="15.75" hidden="1" x14ac:dyDescent="0.25">
      <c r="M2552" s="30"/>
    </row>
    <row r="2553" spans="13:13" s="60" customFormat="1" ht="15.75" hidden="1" x14ac:dyDescent="0.25">
      <c r="M2553" s="30"/>
    </row>
    <row r="2554" spans="13:13" s="60" customFormat="1" ht="15.75" hidden="1" x14ac:dyDescent="0.25">
      <c r="M2554" s="30"/>
    </row>
    <row r="2555" spans="13:13" s="60" customFormat="1" ht="15.75" hidden="1" x14ac:dyDescent="0.25">
      <c r="M2555" s="30"/>
    </row>
    <row r="2556" spans="13:13" s="60" customFormat="1" ht="15.75" hidden="1" x14ac:dyDescent="0.25">
      <c r="M2556" s="30"/>
    </row>
    <row r="2557" spans="13:13" s="60" customFormat="1" ht="15.75" hidden="1" x14ac:dyDescent="0.25">
      <c r="M2557" s="30"/>
    </row>
    <row r="2558" spans="13:13" s="60" customFormat="1" ht="15.75" hidden="1" x14ac:dyDescent="0.25">
      <c r="M2558" s="30"/>
    </row>
    <row r="2559" spans="13:13" s="60" customFormat="1" ht="15.75" hidden="1" x14ac:dyDescent="0.25">
      <c r="M2559" s="30"/>
    </row>
    <row r="2560" spans="13:13" s="60" customFormat="1" ht="15.75" hidden="1" x14ac:dyDescent="0.25">
      <c r="M2560" s="30"/>
    </row>
    <row r="2561" spans="13:13" s="60" customFormat="1" ht="15.75" hidden="1" x14ac:dyDescent="0.25">
      <c r="M2561" s="30"/>
    </row>
    <row r="2562" spans="13:13" s="60" customFormat="1" ht="15.75" hidden="1" x14ac:dyDescent="0.25">
      <c r="M2562" s="30"/>
    </row>
    <row r="2563" spans="13:13" s="60" customFormat="1" ht="15.75" hidden="1" x14ac:dyDescent="0.25">
      <c r="M2563" s="30"/>
    </row>
    <row r="2564" spans="13:13" s="60" customFormat="1" ht="15.75" hidden="1" x14ac:dyDescent="0.25">
      <c r="M2564" s="30"/>
    </row>
    <row r="2565" spans="13:13" s="60" customFormat="1" ht="15.75" hidden="1" x14ac:dyDescent="0.25">
      <c r="M2565" s="30"/>
    </row>
    <row r="2566" spans="13:13" s="60" customFormat="1" ht="15.75" hidden="1" x14ac:dyDescent="0.25">
      <c r="M2566" s="30"/>
    </row>
    <row r="2567" spans="13:13" s="60" customFormat="1" ht="15.75" hidden="1" x14ac:dyDescent="0.25">
      <c r="M2567" s="30"/>
    </row>
    <row r="2568" spans="13:13" s="60" customFormat="1" ht="15.75" hidden="1" x14ac:dyDescent="0.25">
      <c r="M2568" s="30"/>
    </row>
    <row r="2569" spans="13:13" s="60" customFormat="1" ht="15.75" hidden="1" x14ac:dyDescent="0.25">
      <c r="M2569" s="30"/>
    </row>
    <row r="2570" spans="13:13" s="60" customFormat="1" ht="15.75" hidden="1" x14ac:dyDescent="0.25">
      <c r="M2570" s="30"/>
    </row>
    <row r="2571" spans="13:13" s="60" customFormat="1" ht="15.75" hidden="1" x14ac:dyDescent="0.25">
      <c r="M2571" s="30"/>
    </row>
    <row r="2572" spans="13:13" s="60" customFormat="1" ht="15.75" hidden="1" x14ac:dyDescent="0.25">
      <c r="M2572" s="30"/>
    </row>
    <row r="2573" spans="13:13" s="60" customFormat="1" ht="15.75" hidden="1" x14ac:dyDescent="0.25">
      <c r="M2573" s="30"/>
    </row>
    <row r="2574" spans="13:13" s="60" customFormat="1" ht="15.75" hidden="1" x14ac:dyDescent="0.25">
      <c r="M2574" s="30"/>
    </row>
    <row r="2575" spans="13:13" s="60" customFormat="1" ht="15.75" hidden="1" x14ac:dyDescent="0.25">
      <c r="M2575" s="30"/>
    </row>
    <row r="2576" spans="13:13" s="60" customFormat="1" ht="15.75" hidden="1" x14ac:dyDescent="0.25">
      <c r="M2576" s="30"/>
    </row>
    <row r="2577" spans="13:13" s="60" customFormat="1" ht="15.75" hidden="1" x14ac:dyDescent="0.25">
      <c r="M2577" s="30"/>
    </row>
    <row r="2578" spans="13:13" s="60" customFormat="1" ht="15.75" hidden="1" x14ac:dyDescent="0.25">
      <c r="M2578" s="30"/>
    </row>
    <row r="2579" spans="13:13" s="60" customFormat="1" ht="15.75" hidden="1" x14ac:dyDescent="0.25">
      <c r="M2579" s="30"/>
    </row>
    <row r="2580" spans="13:13" s="60" customFormat="1" ht="15.75" hidden="1" x14ac:dyDescent="0.25">
      <c r="M2580" s="30"/>
    </row>
    <row r="2581" spans="13:13" s="60" customFormat="1" ht="15.75" hidden="1" x14ac:dyDescent="0.25">
      <c r="M2581" s="30"/>
    </row>
    <row r="2582" spans="13:13" s="60" customFormat="1" ht="15.75" hidden="1" x14ac:dyDescent="0.25">
      <c r="M2582" s="30"/>
    </row>
    <row r="2583" spans="13:13" s="60" customFormat="1" ht="15.75" hidden="1" x14ac:dyDescent="0.25">
      <c r="M2583" s="30"/>
    </row>
    <row r="2584" spans="13:13" s="60" customFormat="1" ht="15.75" hidden="1" x14ac:dyDescent="0.25">
      <c r="M2584" s="30"/>
    </row>
    <row r="2585" spans="13:13" s="60" customFormat="1" ht="15.75" hidden="1" x14ac:dyDescent="0.25">
      <c r="M2585" s="30"/>
    </row>
    <row r="2586" spans="13:13" s="60" customFormat="1" ht="15.75" hidden="1" x14ac:dyDescent="0.25">
      <c r="M2586" s="30"/>
    </row>
    <row r="2587" spans="13:13" s="60" customFormat="1" ht="15.75" hidden="1" x14ac:dyDescent="0.25">
      <c r="M2587" s="30"/>
    </row>
    <row r="2588" spans="13:13" s="60" customFormat="1" ht="15.75" hidden="1" x14ac:dyDescent="0.25">
      <c r="M2588" s="30"/>
    </row>
    <row r="2589" spans="13:13" s="60" customFormat="1" ht="15.75" hidden="1" x14ac:dyDescent="0.25">
      <c r="M2589" s="30"/>
    </row>
    <row r="2590" spans="13:13" s="60" customFormat="1" ht="15.75" hidden="1" x14ac:dyDescent="0.25">
      <c r="M2590" s="30"/>
    </row>
    <row r="2591" spans="13:13" s="60" customFormat="1" ht="15.75" hidden="1" x14ac:dyDescent="0.25">
      <c r="M2591" s="30"/>
    </row>
    <row r="2592" spans="13:13" s="60" customFormat="1" ht="15.75" hidden="1" x14ac:dyDescent="0.25">
      <c r="M2592" s="30"/>
    </row>
    <row r="2593" spans="13:13" s="60" customFormat="1" ht="15.75" hidden="1" x14ac:dyDescent="0.25">
      <c r="M2593" s="30"/>
    </row>
    <row r="2594" spans="13:13" s="60" customFormat="1" ht="15.75" hidden="1" x14ac:dyDescent="0.25">
      <c r="M2594" s="30"/>
    </row>
    <row r="2595" spans="13:13" s="60" customFormat="1" ht="15.75" hidden="1" x14ac:dyDescent="0.25">
      <c r="M2595" s="30"/>
    </row>
    <row r="2596" spans="13:13" s="60" customFormat="1" ht="15.75" hidden="1" x14ac:dyDescent="0.25">
      <c r="M2596" s="30"/>
    </row>
    <row r="2597" spans="13:13" s="60" customFormat="1" ht="15.75" hidden="1" x14ac:dyDescent="0.25">
      <c r="M2597" s="30"/>
    </row>
    <row r="2598" spans="13:13" s="60" customFormat="1" ht="15.75" hidden="1" x14ac:dyDescent="0.25">
      <c r="M2598" s="30"/>
    </row>
    <row r="2599" spans="13:13" s="60" customFormat="1" ht="15.75" hidden="1" x14ac:dyDescent="0.25">
      <c r="M2599" s="30"/>
    </row>
    <row r="2600" spans="13:13" s="60" customFormat="1" ht="15.75" hidden="1" x14ac:dyDescent="0.25">
      <c r="M2600" s="30"/>
    </row>
    <row r="2601" spans="13:13" s="60" customFormat="1" ht="15.75" hidden="1" x14ac:dyDescent="0.25">
      <c r="M2601" s="30"/>
    </row>
    <row r="2602" spans="13:13" s="60" customFormat="1" ht="15.75" hidden="1" x14ac:dyDescent="0.25">
      <c r="M2602" s="30"/>
    </row>
    <row r="2603" spans="13:13" s="60" customFormat="1" ht="15.75" hidden="1" x14ac:dyDescent="0.25">
      <c r="M2603" s="30"/>
    </row>
    <row r="2604" spans="13:13" s="60" customFormat="1" ht="15.75" hidden="1" x14ac:dyDescent="0.25">
      <c r="M2604" s="30"/>
    </row>
    <row r="2605" spans="13:13" s="60" customFormat="1" ht="15.75" hidden="1" x14ac:dyDescent="0.25">
      <c r="M2605" s="30"/>
    </row>
    <row r="2606" spans="13:13" s="60" customFormat="1" ht="15.75" hidden="1" x14ac:dyDescent="0.25">
      <c r="M2606" s="30"/>
    </row>
    <row r="2607" spans="13:13" s="60" customFormat="1" ht="15.75" hidden="1" x14ac:dyDescent="0.25">
      <c r="M2607" s="30"/>
    </row>
    <row r="2608" spans="13:13" s="60" customFormat="1" ht="15.75" hidden="1" x14ac:dyDescent="0.25">
      <c r="M2608" s="30"/>
    </row>
    <row r="2609" spans="13:13" s="60" customFormat="1" ht="15.75" hidden="1" x14ac:dyDescent="0.25">
      <c r="M2609" s="30"/>
    </row>
    <row r="2610" spans="13:13" s="60" customFormat="1" ht="15.75" hidden="1" x14ac:dyDescent="0.25">
      <c r="M2610" s="30"/>
    </row>
    <row r="2611" spans="13:13" s="60" customFormat="1" ht="15.75" hidden="1" x14ac:dyDescent="0.25">
      <c r="M2611" s="30"/>
    </row>
    <row r="2612" spans="13:13" s="60" customFormat="1" ht="15.75" hidden="1" x14ac:dyDescent="0.25">
      <c r="M2612" s="30"/>
    </row>
    <row r="2613" spans="13:13" s="60" customFormat="1" ht="15.75" hidden="1" x14ac:dyDescent="0.25">
      <c r="M2613" s="30"/>
    </row>
    <row r="2614" spans="13:13" s="60" customFormat="1" ht="15.75" hidden="1" x14ac:dyDescent="0.25">
      <c r="M2614" s="30"/>
    </row>
    <row r="2615" spans="13:13" s="60" customFormat="1" ht="15.75" hidden="1" x14ac:dyDescent="0.25">
      <c r="M2615" s="30"/>
    </row>
    <row r="2616" spans="13:13" s="60" customFormat="1" ht="15.75" hidden="1" x14ac:dyDescent="0.25">
      <c r="M2616" s="30"/>
    </row>
    <row r="2617" spans="13:13" s="60" customFormat="1" ht="15.75" hidden="1" x14ac:dyDescent="0.25">
      <c r="M2617" s="30"/>
    </row>
    <row r="2618" spans="13:13" s="60" customFormat="1" ht="15.75" hidden="1" x14ac:dyDescent="0.25">
      <c r="M2618" s="30"/>
    </row>
    <row r="2619" spans="13:13" s="60" customFormat="1" ht="15.75" hidden="1" x14ac:dyDescent="0.25">
      <c r="M2619" s="30"/>
    </row>
    <row r="2620" spans="13:13" s="60" customFormat="1" ht="15.75" hidden="1" x14ac:dyDescent="0.25">
      <c r="M2620" s="30"/>
    </row>
    <row r="2621" spans="13:13" s="60" customFormat="1" ht="15.75" hidden="1" x14ac:dyDescent="0.25">
      <c r="M2621" s="30"/>
    </row>
    <row r="2622" spans="13:13" s="60" customFormat="1" ht="15.75" hidden="1" x14ac:dyDescent="0.25">
      <c r="M2622" s="30"/>
    </row>
    <row r="2623" spans="13:13" s="60" customFormat="1" ht="15.75" hidden="1" x14ac:dyDescent="0.25">
      <c r="M2623" s="30"/>
    </row>
    <row r="2624" spans="13:13" s="60" customFormat="1" ht="15.75" hidden="1" x14ac:dyDescent="0.25">
      <c r="M2624" s="30"/>
    </row>
    <row r="2625" spans="13:13" s="60" customFormat="1" ht="15.75" hidden="1" x14ac:dyDescent="0.25">
      <c r="M2625" s="30"/>
    </row>
    <row r="2626" spans="13:13" s="60" customFormat="1" ht="15.75" hidden="1" x14ac:dyDescent="0.25">
      <c r="M2626" s="30"/>
    </row>
    <row r="2627" spans="13:13" s="60" customFormat="1" ht="15.75" hidden="1" x14ac:dyDescent="0.25">
      <c r="M2627" s="30"/>
    </row>
    <row r="2628" spans="13:13" s="60" customFormat="1" ht="15.75" hidden="1" x14ac:dyDescent="0.25">
      <c r="M2628" s="30"/>
    </row>
    <row r="2629" spans="13:13" s="60" customFormat="1" ht="15.75" hidden="1" x14ac:dyDescent="0.25">
      <c r="M2629" s="30"/>
    </row>
    <row r="2630" spans="13:13" s="60" customFormat="1" ht="15.75" hidden="1" x14ac:dyDescent="0.25">
      <c r="M2630" s="30"/>
    </row>
    <row r="2631" spans="13:13" s="60" customFormat="1" ht="15.75" hidden="1" x14ac:dyDescent="0.25">
      <c r="M2631" s="30"/>
    </row>
    <row r="2632" spans="13:13" s="60" customFormat="1" ht="15.75" hidden="1" x14ac:dyDescent="0.25">
      <c r="M2632" s="30"/>
    </row>
    <row r="2633" spans="13:13" s="60" customFormat="1" ht="15.75" hidden="1" x14ac:dyDescent="0.25">
      <c r="M2633" s="30"/>
    </row>
    <row r="2634" spans="13:13" s="60" customFormat="1" ht="15.75" hidden="1" x14ac:dyDescent="0.25">
      <c r="M2634" s="30"/>
    </row>
    <row r="2635" spans="13:13" s="60" customFormat="1" ht="15.75" hidden="1" x14ac:dyDescent="0.25">
      <c r="M2635" s="30"/>
    </row>
    <row r="2636" spans="13:13" s="60" customFormat="1" ht="15.75" hidden="1" x14ac:dyDescent="0.25">
      <c r="M2636" s="30"/>
    </row>
    <row r="2637" spans="13:13" s="60" customFormat="1" ht="15.75" hidden="1" x14ac:dyDescent="0.25">
      <c r="M2637" s="30"/>
    </row>
    <row r="2638" spans="13:13" s="60" customFormat="1" ht="15.75" hidden="1" x14ac:dyDescent="0.25">
      <c r="M2638" s="30"/>
    </row>
    <row r="2639" spans="13:13" s="60" customFormat="1" ht="15.75" hidden="1" x14ac:dyDescent="0.25">
      <c r="M2639" s="30"/>
    </row>
    <row r="2640" spans="13:13" s="60" customFormat="1" ht="15.75" hidden="1" x14ac:dyDescent="0.25">
      <c r="M2640" s="30"/>
    </row>
    <row r="2641" spans="13:13" s="60" customFormat="1" ht="15.75" hidden="1" x14ac:dyDescent="0.25">
      <c r="M2641" s="30"/>
    </row>
    <row r="2642" spans="13:13" s="60" customFormat="1" ht="15.75" hidden="1" x14ac:dyDescent="0.25">
      <c r="M2642" s="30"/>
    </row>
    <row r="2643" spans="13:13" s="60" customFormat="1" ht="15.75" hidden="1" x14ac:dyDescent="0.25">
      <c r="M2643" s="30"/>
    </row>
    <row r="2644" spans="13:13" s="60" customFormat="1" ht="15.75" hidden="1" x14ac:dyDescent="0.25">
      <c r="M2644" s="30"/>
    </row>
    <row r="2645" spans="13:13" s="60" customFormat="1" ht="15.75" hidden="1" x14ac:dyDescent="0.25">
      <c r="M2645" s="30"/>
    </row>
    <row r="2646" spans="13:13" s="60" customFormat="1" ht="15.75" hidden="1" x14ac:dyDescent="0.25">
      <c r="M2646" s="30"/>
    </row>
    <row r="2647" spans="13:13" s="60" customFormat="1" ht="15.75" hidden="1" x14ac:dyDescent="0.25">
      <c r="M2647" s="30"/>
    </row>
    <row r="2648" spans="13:13" s="60" customFormat="1" ht="15.75" hidden="1" x14ac:dyDescent="0.25">
      <c r="M2648" s="30"/>
    </row>
    <row r="2649" spans="13:13" s="60" customFormat="1" ht="15.75" hidden="1" x14ac:dyDescent="0.25">
      <c r="M2649" s="30"/>
    </row>
    <row r="2650" spans="13:13" s="60" customFormat="1" ht="15.75" hidden="1" x14ac:dyDescent="0.25">
      <c r="M2650" s="30"/>
    </row>
    <row r="2651" spans="13:13" s="60" customFormat="1" ht="15.75" hidden="1" x14ac:dyDescent="0.25">
      <c r="M2651" s="30"/>
    </row>
    <row r="2652" spans="13:13" s="60" customFormat="1" ht="15.75" hidden="1" x14ac:dyDescent="0.25">
      <c r="M2652" s="30"/>
    </row>
    <row r="2653" spans="13:13" s="60" customFormat="1" ht="15.75" hidden="1" x14ac:dyDescent="0.25">
      <c r="M2653" s="30"/>
    </row>
    <row r="2654" spans="13:13" s="60" customFormat="1" ht="15.75" hidden="1" x14ac:dyDescent="0.25">
      <c r="M2654" s="30"/>
    </row>
    <row r="2655" spans="13:13" s="60" customFormat="1" ht="15.75" hidden="1" x14ac:dyDescent="0.25">
      <c r="M2655" s="30"/>
    </row>
    <row r="2656" spans="13:13" s="60" customFormat="1" ht="15.75" hidden="1" x14ac:dyDescent="0.25">
      <c r="M2656" s="30"/>
    </row>
    <row r="2657" spans="13:13" s="60" customFormat="1" ht="15.75" hidden="1" x14ac:dyDescent="0.25">
      <c r="M2657" s="30"/>
    </row>
    <row r="2658" spans="13:13" s="60" customFormat="1" ht="15.75" hidden="1" x14ac:dyDescent="0.25">
      <c r="M2658" s="30"/>
    </row>
    <row r="2659" spans="13:13" s="60" customFormat="1" ht="15.75" hidden="1" x14ac:dyDescent="0.25">
      <c r="M2659" s="30"/>
    </row>
    <row r="2660" spans="13:13" s="60" customFormat="1" ht="15.75" hidden="1" x14ac:dyDescent="0.25">
      <c r="M2660" s="30"/>
    </row>
    <row r="2661" spans="13:13" s="60" customFormat="1" ht="15.75" hidden="1" x14ac:dyDescent="0.25">
      <c r="M2661" s="30"/>
    </row>
    <row r="2662" spans="13:13" s="60" customFormat="1" ht="15.75" hidden="1" x14ac:dyDescent="0.25">
      <c r="M2662" s="30"/>
    </row>
    <row r="2663" spans="13:13" s="60" customFormat="1" ht="15.75" hidden="1" x14ac:dyDescent="0.25">
      <c r="M2663" s="30"/>
    </row>
    <row r="2664" spans="13:13" s="60" customFormat="1" ht="15.75" hidden="1" x14ac:dyDescent="0.25">
      <c r="M2664" s="30"/>
    </row>
    <row r="2665" spans="13:13" s="60" customFormat="1" ht="15.75" hidden="1" x14ac:dyDescent="0.25">
      <c r="M2665" s="30"/>
    </row>
    <row r="2666" spans="13:13" s="60" customFormat="1" ht="15.75" hidden="1" x14ac:dyDescent="0.25">
      <c r="M2666" s="30"/>
    </row>
    <row r="2667" spans="13:13" s="60" customFormat="1" ht="15.75" hidden="1" x14ac:dyDescent="0.25">
      <c r="M2667" s="30"/>
    </row>
    <row r="2668" spans="13:13" s="60" customFormat="1" ht="15.75" hidden="1" x14ac:dyDescent="0.25">
      <c r="M2668" s="30"/>
    </row>
    <row r="2669" spans="13:13" s="60" customFormat="1" ht="15.75" hidden="1" x14ac:dyDescent="0.25">
      <c r="M2669" s="30"/>
    </row>
    <row r="2670" spans="13:13" s="60" customFormat="1" ht="15.75" hidden="1" x14ac:dyDescent="0.25">
      <c r="M2670" s="30"/>
    </row>
    <row r="2671" spans="13:13" s="60" customFormat="1" ht="15.75" hidden="1" x14ac:dyDescent="0.25">
      <c r="M2671" s="30"/>
    </row>
    <row r="2672" spans="13:13" s="60" customFormat="1" ht="15.75" hidden="1" x14ac:dyDescent="0.25">
      <c r="M2672" s="30"/>
    </row>
    <row r="2673" spans="13:13" s="60" customFormat="1" ht="15.75" hidden="1" x14ac:dyDescent="0.25">
      <c r="M2673" s="30"/>
    </row>
    <row r="2674" spans="13:13" s="60" customFormat="1" ht="15.75" hidden="1" x14ac:dyDescent="0.25">
      <c r="M2674" s="30"/>
    </row>
    <row r="2675" spans="13:13" s="60" customFormat="1" ht="15.75" hidden="1" x14ac:dyDescent="0.25">
      <c r="M2675" s="30"/>
    </row>
    <row r="2676" spans="13:13" s="60" customFormat="1" ht="15.75" hidden="1" x14ac:dyDescent="0.25">
      <c r="M2676" s="30"/>
    </row>
    <row r="2677" spans="13:13" s="60" customFormat="1" ht="15.75" hidden="1" x14ac:dyDescent="0.25">
      <c r="M2677" s="30"/>
    </row>
    <row r="2678" spans="13:13" s="60" customFormat="1" ht="15.75" hidden="1" x14ac:dyDescent="0.25">
      <c r="M2678" s="30"/>
    </row>
    <row r="2679" spans="13:13" s="60" customFormat="1" ht="15.75" hidden="1" x14ac:dyDescent="0.25">
      <c r="M2679" s="30"/>
    </row>
    <row r="2680" spans="13:13" s="60" customFormat="1" ht="15.75" hidden="1" x14ac:dyDescent="0.25">
      <c r="M2680" s="30"/>
    </row>
    <row r="2681" spans="13:13" s="60" customFormat="1" ht="15.75" hidden="1" x14ac:dyDescent="0.25">
      <c r="M2681" s="30"/>
    </row>
    <row r="2682" spans="13:13" s="60" customFormat="1" ht="15.75" hidden="1" x14ac:dyDescent="0.25">
      <c r="M2682" s="30"/>
    </row>
    <row r="2683" spans="13:13" s="60" customFormat="1" ht="15.75" hidden="1" x14ac:dyDescent="0.25">
      <c r="M2683" s="30"/>
    </row>
    <row r="2684" spans="13:13" s="60" customFormat="1" ht="15.75" hidden="1" x14ac:dyDescent="0.25">
      <c r="M2684" s="30"/>
    </row>
    <row r="2685" spans="13:13" s="60" customFormat="1" ht="15.75" hidden="1" x14ac:dyDescent="0.25">
      <c r="M2685" s="30"/>
    </row>
    <row r="2686" spans="13:13" s="60" customFormat="1" ht="15.75" hidden="1" x14ac:dyDescent="0.25">
      <c r="M2686" s="30"/>
    </row>
    <row r="2687" spans="13:13" s="60" customFormat="1" ht="15.75" hidden="1" x14ac:dyDescent="0.25">
      <c r="M2687" s="30"/>
    </row>
    <row r="2688" spans="13:13" s="60" customFormat="1" ht="15.75" hidden="1" x14ac:dyDescent="0.25">
      <c r="M2688" s="30"/>
    </row>
    <row r="2689" spans="13:13" s="60" customFormat="1" ht="15.75" hidden="1" x14ac:dyDescent="0.25">
      <c r="M2689" s="30"/>
    </row>
    <row r="2690" spans="13:13" s="60" customFormat="1" ht="15.75" hidden="1" x14ac:dyDescent="0.25">
      <c r="M2690" s="30"/>
    </row>
    <row r="2691" spans="13:13" s="60" customFormat="1" ht="15.75" hidden="1" x14ac:dyDescent="0.25">
      <c r="M2691" s="30"/>
    </row>
    <row r="2692" spans="13:13" s="60" customFormat="1" ht="15.75" hidden="1" x14ac:dyDescent="0.25">
      <c r="M2692" s="30"/>
    </row>
    <row r="2693" spans="13:13" s="60" customFormat="1" ht="15.75" hidden="1" x14ac:dyDescent="0.25">
      <c r="M2693" s="30"/>
    </row>
    <row r="2694" spans="13:13" s="60" customFormat="1" ht="15.75" hidden="1" x14ac:dyDescent="0.25">
      <c r="M2694" s="30"/>
    </row>
    <row r="2695" spans="13:13" s="60" customFormat="1" ht="15.75" hidden="1" x14ac:dyDescent="0.25">
      <c r="M2695" s="30"/>
    </row>
    <row r="2696" spans="13:13" s="60" customFormat="1" ht="15.75" hidden="1" x14ac:dyDescent="0.25">
      <c r="M2696" s="30"/>
    </row>
    <row r="2697" spans="13:13" s="60" customFormat="1" ht="15.75" hidden="1" x14ac:dyDescent="0.25">
      <c r="M2697" s="30"/>
    </row>
    <row r="2698" spans="13:13" s="60" customFormat="1" ht="15.75" hidden="1" x14ac:dyDescent="0.25">
      <c r="M2698" s="30"/>
    </row>
    <row r="2699" spans="13:13" s="60" customFormat="1" ht="15.75" hidden="1" x14ac:dyDescent="0.25">
      <c r="M2699" s="30"/>
    </row>
    <row r="2700" spans="13:13" s="60" customFormat="1" ht="15.75" hidden="1" x14ac:dyDescent="0.25">
      <c r="M2700" s="30"/>
    </row>
    <row r="2701" spans="13:13" s="60" customFormat="1" ht="15.75" hidden="1" x14ac:dyDescent="0.25">
      <c r="M2701" s="30"/>
    </row>
    <row r="2702" spans="13:13" s="60" customFormat="1" ht="15.75" hidden="1" x14ac:dyDescent="0.25">
      <c r="M2702" s="30"/>
    </row>
    <row r="2703" spans="13:13" s="60" customFormat="1" ht="15.75" hidden="1" x14ac:dyDescent="0.25">
      <c r="M2703" s="30"/>
    </row>
    <row r="2704" spans="13:13" s="60" customFormat="1" ht="15.75" hidden="1" x14ac:dyDescent="0.25">
      <c r="M2704" s="30"/>
    </row>
    <row r="2705" spans="13:13" s="60" customFormat="1" ht="15.75" hidden="1" x14ac:dyDescent="0.25">
      <c r="M2705" s="30"/>
    </row>
    <row r="2706" spans="13:13" s="60" customFormat="1" ht="15.75" hidden="1" x14ac:dyDescent="0.25">
      <c r="M2706" s="30"/>
    </row>
    <row r="2707" spans="13:13" s="60" customFormat="1" ht="15.75" hidden="1" x14ac:dyDescent="0.25">
      <c r="M2707" s="30"/>
    </row>
    <row r="2708" spans="13:13" s="60" customFormat="1" ht="15.75" hidden="1" x14ac:dyDescent="0.25">
      <c r="M2708" s="30"/>
    </row>
    <row r="2709" spans="13:13" s="60" customFormat="1" ht="15.75" hidden="1" x14ac:dyDescent="0.25">
      <c r="M2709" s="30"/>
    </row>
    <row r="2710" spans="13:13" s="60" customFormat="1" ht="15.75" hidden="1" x14ac:dyDescent="0.25">
      <c r="M2710" s="30"/>
    </row>
    <row r="2711" spans="13:13" s="60" customFormat="1" ht="15.75" hidden="1" x14ac:dyDescent="0.25">
      <c r="M2711" s="30"/>
    </row>
    <row r="2712" spans="13:13" s="60" customFormat="1" ht="15.75" hidden="1" x14ac:dyDescent="0.25">
      <c r="M2712" s="30"/>
    </row>
    <row r="2713" spans="13:13" s="60" customFormat="1" ht="15.75" hidden="1" x14ac:dyDescent="0.25">
      <c r="M2713" s="30"/>
    </row>
    <row r="2714" spans="13:13" s="60" customFormat="1" ht="15.75" hidden="1" x14ac:dyDescent="0.25">
      <c r="M2714" s="30"/>
    </row>
    <row r="2715" spans="13:13" s="60" customFormat="1" ht="15.75" hidden="1" x14ac:dyDescent="0.25">
      <c r="M2715" s="30"/>
    </row>
    <row r="2716" spans="13:13" s="60" customFormat="1" ht="15.75" hidden="1" x14ac:dyDescent="0.25">
      <c r="M2716" s="30"/>
    </row>
    <row r="2717" spans="13:13" s="60" customFormat="1" ht="15.75" hidden="1" x14ac:dyDescent="0.25">
      <c r="M2717" s="30"/>
    </row>
    <row r="2718" spans="13:13" s="60" customFormat="1" ht="15.75" hidden="1" x14ac:dyDescent="0.25">
      <c r="M2718" s="30"/>
    </row>
    <row r="2719" spans="13:13" s="60" customFormat="1" ht="15.75" hidden="1" x14ac:dyDescent="0.25">
      <c r="M2719" s="30"/>
    </row>
    <row r="2720" spans="13:13" s="60" customFormat="1" ht="15.75" hidden="1" x14ac:dyDescent="0.25">
      <c r="M2720" s="30"/>
    </row>
    <row r="2721" spans="13:13" s="60" customFormat="1" ht="15.75" hidden="1" x14ac:dyDescent="0.25">
      <c r="M2721" s="30"/>
    </row>
    <row r="2722" spans="13:13" s="60" customFormat="1" ht="15.75" hidden="1" x14ac:dyDescent="0.25">
      <c r="M2722" s="30"/>
    </row>
    <row r="2723" spans="13:13" s="60" customFormat="1" ht="15.75" hidden="1" x14ac:dyDescent="0.25">
      <c r="M2723" s="30"/>
    </row>
    <row r="2724" spans="13:13" s="60" customFormat="1" ht="15.75" hidden="1" x14ac:dyDescent="0.25">
      <c r="M2724" s="30"/>
    </row>
    <row r="2725" spans="13:13" s="60" customFormat="1" ht="15.75" hidden="1" x14ac:dyDescent="0.25">
      <c r="M2725" s="30"/>
    </row>
    <row r="2726" spans="13:13" s="60" customFormat="1" ht="15.75" hidden="1" x14ac:dyDescent="0.25">
      <c r="M2726" s="30"/>
    </row>
    <row r="2727" spans="13:13" s="60" customFormat="1" ht="15.75" hidden="1" x14ac:dyDescent="0.25">
      <c r="M2727" s="30"/>
    </row>
    <row r="2728" spans="13:13" s="60" customFormat="1" ht="15.75" hidden="1" x14ac:dyDescent="0.25">
      <c r="M2728" s="30"/>
    </row>
    <row r="2729" spans="13:13" s="60" customFormat="1" ht="15.75" hidden="1" x14ac:dyDescent="0.25">
      <c r="M2729" s="30"/>
    </row>
    <row r="2730" spans="13:13" s="60" customFormat="1" ht="15.75" hidden="1" x14ac:dyDescent="0.25">
      <c r="M2730" s="30"/>
    </row>
    <row r="2731" spans="13:13" s="60" customFormat="1" ht="15.75" hidden="1" x14ac:dyDescent="0.25">
      <c r="M2731" s="30"/>
    </row>
    <row r="2732" spans="13:13" s="60" customFormat="1" ht="15.75" hidden="1" x14ac:dyDescent="0.25">
      <c r="M2732" s="30"/>
    </row>
    <row r="2733" spans="13:13" s="60" customFormat="1" ht="15.75" hidden="1" x14ac:dyDescent="0.25">
      <c r="M2733" s="30"/>
    </row>
    <row r="2734" spans="13:13" s="60" customFormat="1" ht="15.75" hidden="1" x14ac:dyDescent="0.25">
      <c r="M2734" s="30"/>
    </row>
    <row r="2735" spans="13:13" s="60" customFormat="1" ht="15.75" hidden="1" x14ac:dyDescent="0.25">
      <c r="M2735" s="30"/>
    </row>
    <row r="2736" spans="13:13" s="60" customFormat="1" ht="15.75" hidden="1" x14ac:dyDescent="0.25">
      <c r="M2736" s="30"/>
    </row>
    <row r="2737" spans="13:13" s="60" customFormat="1" ht="15.75" hidden="1" x14ac:dyDescent="0.25">
      <c r="M2737" s="30"/>
    </row>
    <row r="2738" spans="13:13" s="60" customFormat="1" ht="15.75" hidden="1" x14ac:dyDescent="0.25">
      <c r="M2738" s="30"/>
    </row>
    <row r="2739" spans="13:13" s="60" customFormat="1" ht="15.75" hidden="1" x14ac:dyDescent="0.25">
      <c r="M2739" s="30"/>
    </row>
    <row r="2740" spans="13:13" s="60" customFormat="1" ht="15.75" hidden="1" x14ac:dyDescent="0.25">
      <c r="M2740" s="30"/>
    </row>
    <row r="2741" spans="13:13" s="60" customFormat="1" ht="15.75" hidden="1" x14ac:dyDescent="0.25">
      <c r="M2741" s="30"/>
    </row>
    <row r="2742" spans="13:13" s="60" customFormat="1" ht="15.75" hidden="1" x14ac:dyDescent="0.25">
      <c r="M2742" s="30"/>
    </row>
    <row r="2743" spans="13:13" s="60" customFormat="1" ht="15.75" hidden="1" x14ac:dyDescent="0.25">
      <c r="M2743" s="30"/>
    </row>
    <row r="2744" spans="13:13" s="60" customFormat="1" ht="15.75" hidden="1" x14ac:dyDescent="0.25">
      <c r="M2744" s="30"/>
    </row>
    <row r="2745" spans="13:13" s="60" customFormat="1" ht="15.75" hidden="1" x14ac:dyDescent="0.25">
      <c r="M2745" s="30"/>
    </row>
    <row r="2746" spans="13:13" s="60" customFormat="1" ht="15.75" hidden="1" x14ac:dyDescent="0.25">
      <c r="M2746" s="30"/>
    </row>
    <row r="2747" spans="13:13" s="60" customFormat="1" ht="15.75" hidden="1" x14ac:dyDescent="0.25">
      <c r="M2747" s="30"/>
    </row>
    <row r="2748" spans="13:13" s="60" customFormat="1" ht="15.75" hidden="1" x14ac:dyDescent="0.25">
      <c r="M2748" s="30"/>
    </row>
    <row r="2749" spans="13:13" s="60" customFormat="1" ht="15.75" hidden="1" x14ac:dyDescent="0.25">
      <c r="M2749" s="30"/>
    </row>
    <row r="2750" spans="13:13" s="60" customFormat="1" ht="15.75" hidden="1" x14ac:dyDescent="0.25">
      <c r="M2750" s="30"/>
    </row>
    <row r="2751" spans="13:13" s="60" customFormat="1" ht="15.75" hidden="1" x14ac:dyDescent="0.25">
      <c r="M2751" s="30"/>
    </row>
    <row r="2752" spans="13:13" s="60" customFormat="1" ht="15.75" hidden="1" x14ac:dyDescent="0.25">
      <c r="M2752" s="30"/>
    </row>
    <row r="2753" spans="13:13" s="60" customFormat="1" ht="15.75" hidden="1" x14ac:dyDescent="0.25">
      <c r="M2753" s="30"/>
    </row>
    <row r="2754" spans="13:13" s="60" customFormat="1" ht="15.75" hidden="1" x14ac:dyDescent="0.25">
      <c r="M2754" s="30"/>
    </row>
    <row r="2755" spans="13:13" s="60" customFormat="1" ht="15.75" hidden="1" x14ac:dyDescent="0.25">
      <c r="M2755" s="30"/>
    </row>
    <row r="2756" spans="13:13" s="60" customFormat="1" ht="15.75" hidden="1" x14ac:dyDescent="0.25">
      <c r="M2756" s="30"/>
    </row>
    <row r="2757" spans="13:13" s="60" customFormat="1" ht="15.75" hidden="1" x14ac:dyDescent="0.25">
      <c r="M2757" s="30"/>
    </row>
    <row r="2758" spans="13:13" s="60" customFormat="1" ht="15.75" hidden="1" x14ac:dyDescent="0.25">
      <c r="M2758" s="30"/>
    </row>
    <row r="2759" spans="13:13" s="60" customFormat="1" ht="15.75" hidden="1" x14ac:dyDescent="0.25">
      <c r="M2759" s="30"/>
    </row>
    <row r="2760" spans="13:13" s="60" customFormat="1" ht="15.75" hidden="1" x14ac:dyDescent="0.25">
      <c r="M2760" s="30"/>
    </row>
    <row r="2761" spans="13:13" s="60" customFormat="1" ht="15.75" hidden="1" x14ac:dyDescent="0.25">
      <c r="M2761" s="30"/>
    </row>
    <row r="2762" spans="13:13" s="60" customFormat="1" ht="15.75" hidden="1" x14ac:dyDescent="0.25">
      <c r="M2762" s="30"/>
    </row>
    <row r="2763" spans="13:13" s="60" customFormat="1" ht="15.75" hidden="1" x14ac:dyDescent="0.25">
      <c r="M2763" s="30"/>
    </row>
    <row r="2764" spans="13:13" s="60" customFormat="1" ht="15.75" hidden="1" x14ac:dyDescent="0.25">
      <c r="M2764" s="30"/>
    </row>
    <row r="2765" spans="13:13" s="60" customFormat="1" ht="15.75" hidden="1" x14ac:dyDescent="0.25">
      <c r="M2765" s="30"/>
    </row>
    <row r="2766" spans="13:13" s="60" customFormat="1" ht="15.75" hidden="1" x14ac:dyDescent="0.25">
      <c r="M2766" s="30"/>
    </row>
    <row r="2767" spans="13:13" s="60" customFormat="1" ht="15.75" hidden="1" x14ac:dyDescent="0.25">
      <c r="M2767" s="30"/>
    </row>
    <row r="2768" spans="13:13" s="60" customFormat="1" ht="15.75" hidden="1" x14ac:dyDescent="0.25">
      <c r="M2768" s="30"/>
    </row>
    <row r="2769" spans="13:13" s="60" customFormat="1" ht="15.75" hidden="1" x14ac:dyDescent="0.25">
      <c r="M2769" s="30"/>
    </row>
    <row r="2770" spans="13:13" s="60" customFormat="1" ht="15.75" hidden="1" x14ac:dyDescent="0.25">
      <c r="M2770" s="30"/>
    </row>
    <row r="2771" spans="13:13" s="60" customFormat="1" ht="15.75" hidden="1" x14ac:dyDescent="0.25">
      <c r="M2771" s="30"/>
    </row>
    <row r="2772" spans="13:13" s="60" customFormat="1" ht="15.75" hidden="1" x14ac:dyDescent="0.25">
      <c r="M2772" s="30"/>
    </row>
    <row r="2773" spans="13:13" s="60" customFormat="1" ht="15.75" hidden="1" x14ac:dyDescent="0.25">
      <c r="M2773" s="30"/>
    </row>
    <row r="2774" spans="13:13" s="60" customFormat="1" ht="15.75" hidden="1" x14ac:dyDescent="0.25">
      <c r="M2774" s="30"/>
    </row>
    <row r="2775" spans="13:13" s="60" customFormat="1" ht="15.75" hidden="1" x14ac:dyDescent="0.25">
      <c r="M2775" s="30"/>
    </row>
    <row r="2776" spans="13:13" s="60" customFormat="1" ht="15.75" hidden="1" x14ac:dyDescent="0.25">
      <c r="M2776" s="30"/>
    </row>
    <row r="2777" spans="13:13" s="60" customFormat="1" ht="15.75" hidden="1" x14ac:dyDescent="0.25">
      <c r="M2777" s="30"/>
    </row>
    <row r="2778" spans="13:13" s="60" customFormat="1" ht="15.75" hidden="1" x14ac:dyDescent="0.25">
      <c r="M2778" s="30"/>
    </row>
    <row r="2779" spans="13:13" s="60" customFormat="1" ht="15.75" hidden="1" x14ac:dyDescent="0.25">
      <c r="M2779" s="30"/>
    </row>
    <row r="2780" spans="13:13" s="60" customFormat="1" ht="15.75" hidden="1" x14ac:dyDescent="0.25">
      <c r="M2780" s="30"/>
    </row>
    <row r="2781" spans="13:13" s="60" customFormat="1" ht="15.75" hidden="1" x14ac:dyDescent="0.25">
      <c r="M2781" s="30"/>
    </row>
    <row r="2782" spans="13:13" s="60" customFormat="1" ht="15.75" hidden="1" x14ac:dyDescent="0.25">
      <c r="M2782" s="30"/>
    </row>
    <row r="2783" spans="13:13" s="60" customFormat="1" ht="15.75" hidden="1" x14ac:dyDescent="0.25">
      <c r="M2783" s="30"/>
    </row>
    <row r="2784" spans="13:13" s="60" customFormat="1" ht="15.75" hidden="1" x14ac:dyDescent="0.25">
      <c r="M2784" s="30"/>
    </row>
    <row r="2785" spans="13:13" s="60" customFormat="1" ht="15.75" hidden="1" x14ac:dyDescent="0.25">
      <c r="M2785" s="30"/>
    </row>
    <row r="2786" spans="13:13" s="60" customFormat="1" ht="15.75" hidden="1" x14ac:dyDescent="0.25">
      <c r="M2786" s="30"/>
    </row>
    <row r="2787" spans="13:13" s="60" customFormat="1" ht="15.75" hidden="1" x14ac:dyDescent="0.25">
      <c r="M2787" s="30"/>
    </row>
    <row r="2788" spans="13:13" s="60" customFormat="1" ht="15.75" hidden="1" x14ac:dyDescent="0.25">
      <c r="M2788" s="30"/>
    </row>
    <row r="2789" spans="13:13" s="60" customFormat="1" ht="15.75" hidden="1" x14ac:dyDescent="0.25">
      <c r="M2789" s="30"/>
    </row>
    <row r="2790" spans="13:13" s="60" customFormat="1" ht="15.75" hidden="1" x14ac:dyDescent="0.25">
      <c r="M2790" s="30"/>
    </row>
    <row r="2791" spans="13:13" s="60" customFormat="1" ht="15.75" hidden="1" x14ac:dyDescent="0.25">
      <c r="M2791" s="30"/>
    </row>
    <row r="2792" spans="13:13" s="60" customFormat="1" ht="15.75" hidden="1" x14ac:dyDescent="0.25">
      <c r="M2792" s="30"/>
    </row>
    <row r="2793" spans="13:13" s="60" customFormat="1" ht="15.75" hidden="1" x14ac:dyDescent="0.25">
      <c r="M2793" s="30"/>
    </row>
    <row r="2794" spans="13:13" s="60" customFormat="1" ht="15.75" hidden="1" x14ac:dyDescent="0.25">
      <c r="M2794" s="30"/>
    </row>
    <row r="2795" spans="13:13" s="60" customFormat="1" ht="15.75" hidden="1" x14ac:dyDescent="0.25">
      <c r="M2795" s="30"/>
    </row>
    <row r="2796" spans="13:13" s="60" customFormat="1" ht="15.75" hidden="1" x14ac:dyDescent="0.25">
      <c r="M2796" s="30"/>
    </row>
    <row r="2797" spans="13:13" s="60" customFormat="1" ht="15.75" hidden="1" x14ac:dyDescent="0.25">
      <c r="M2797" s="30"/>
    </row>
    <row r="2798" spans="13:13" s="60" customFormat="1" ht="15.75" hidden="1" x14ac:dyDescent="0.25">
      <c r="M2798" s="30"/>
    </row>
    <row r="2799" spans="13:13" s="60" customFormat="1" ht="15.75" hidden="1" x14ac:dyDescent="0.25">
      <c r="M2799" s="30"/>
    </row>
    <row r="2800" spans="13:13" s="60" customFormat="1" ht="15.75" hidden="1" x14ac:dyDescent="0.25">
      <c r="M2800" s="30"/>
    </row>
    <row r="2801" spans="13:13" s="60" customFormat="1" ht="15.75" hidden="1" x14ac:dyDescent="0.25">
      <c r="M2801" s="30"/>
    </row>
    <row r="2802" spans="13:13" s="60" customFormat="1" ht="15.75" hidden="1" x14ac:dyDescent="0.25">
      <c r="M2802" s="30"/>
    </row>
    <row r="2803" spans="13:13" s="60" customFormat="1" ht="15.75" hidden="1" x14ac:dyDescent="0.25">
      <c r="M2803" s="30"/>
    </row>
    <row r="2804" spans="13:13" s="60" customFormat="1" ht="15.75" hidden="1" x14ac:dyDescent="0.25">
      <c r="M2804" s="30"/>
    </row>
    <row r="2805" spans="13:13" s="60" customFormat="1" ht="15.75" hidden="1" x14ac:dyDescent="0.25">
      <c r="M2805" s="30"/>
    </row>
    <row r="2806" spans="13:13" s="60" customFormat="1" ht="15.75" hidden="1" x14ac:dyDescent="0.25">
      <c r="M2806" s="30"/>
    </row>
    <row r="2807" spans="13:13" s="60" customFormat="1" ht="15.75" hidden="1" x14ac:dyDescent="0.25">
      <c r="M2807" s="30"/>
    </row>
    <row r="2808" spans="13:13" s="60" customFormat="1" ht="15.75" hidden="1" x14ac:dyDescent="0.25">
      <c r="M2808" s="30"/>
    </row>
    <row r="2809" spans="13:13" s="60" customFormat="1" ht="15.75" hidden="1" x14ac:dyDescent="0.25">
      <c r="M2809" s="30"/>
    </row>
    <row r="2810" spans="13:13" s="60" customFormat="1" ht="15.75" hidden="1" x14ac:dyDescent="0.25">
      <c r="M2810" s="30"/>
    </row>
    <row r="2811" spans="13:13" s="60" customFormat="1" ht="15.75" hidden="1" x14ac:dyDescent="0.25">
      <c r="M2811" s="30"/>
    </row>
    <row r="2812" spans="13:13" s="60" customFormat="1" ht="15.75" hidden="1" x14ac:dyDescent="0.25">
      <c r="M2812" s="30"/>
    </row>
    <row r="2813" spans="13:13" s="60" customFormat="1" ht="15.75" hidden="1" x14ac:dyDescent="0.25">
      <c r="M2813" s="30"/>
    </row>
    <row r="2814" spans="13:13" s="60" customFormat="1" ht="15.75" hidden="1" x14ac:dyDescent="0.25">
      <c r="M2814" s="30"/>
    </row>
    <row r="2815" spans="13:13" s="60" customFormat="1" ht="15.75" hidden="1" x14ac:dyDescent="0.25">
      <c r="M2815" s="30"/>
    </row>
    <row r="2816" spans="13:13" s="60" customFormat="1" ht="15.75" hidden="1" x14ac:dyDescent="0.25">
      <c r="M2816" s="30"/>
    </row>
    <row r="2817" spans="13:13" s="60" customFormat="1" ht="15.75" hidden="1" x14ac:dyDescent="0.25">
      <c r="M2817" s="30"/>
    </row>
    <row r="2818" spans="13:13" s="60" customFormat="1" ht="15.75" hidden="1" x14ac:dyDescent="0.25">
      <c r="M2818" s="30"/>
    </row>
    <row r="2819" spans="13:13" s="60" customFormat="1" ht="15.75" hidden="1" x14ac:dyDescent="0.25">
      <c r="M2819" s="30"/>
    </row>
    <row r="2820" spans="13:13" s="60" customFormat="1" ht="15.75" hidden="1" x14ac:dyDescent="0.25">
      <c r="M2820" s="30"/>
    </row>
    <row r="2821" spans="13:13" s="60" customFormat="1" ht="15.75" hidden="1" x14ac:dyDescent="0.25">
      <c r="M2821" s="30"/>
    </row>
    <row r="2822" spans="13:13" s="60" customFormat="1" ht="15.75" hidden="1" x14ac:dyDescent="0.25">
      <c r="M2822" s="30"/>
    </row>
    <row r="2823" spans="13:13" s="60" customFormat="1" ht="15.75" hidden="1" x14ac:dyDescent="0.25">
      <c r="M2823" s="30"/>
    </row>
    <row r="2824" spans="13:13" s="60" customFormat="1" ht="15.75" hidden="1" x14ac:dyDescent="0.25">
      <c r="M2824" s="30"/>
    </row>
    <row r="2825" spans="13:13" s="60" customFormat="1" ht="15.75" hidden="1" x14ac:dyDescent="0.25">
      <c r="M2825" s="30"/>
    </row>
    <row r="2826" spans="13:13" s="60" customFormat="1" ht="15.75" hidden="1" x14ac:dyDescent="0.25">
      <c r="M2826" s="30"/>
    </row>
    <row r="2827" spans="13:13" s="60" customFormat="1" ht="15.75" hidden="1" x14ac:dyDescent="0.25">
      <c r="M2827" s="30"/>
    </row>
    <row r="2828" spans="13:13" s="60" customFormat="1" ht="15.75" hidden="1" x14ac:dyDescent="0.25">
      <c r="M2828" s="30"/>
    </row>
    <row r="2829" spans="13:13" s="60" customFormat="1" ht="15.75" hidden="1" x14ac:dyDescent="0.25">
      <c r="M2829" s="30"/>
    </row>
    <row r="2830" spans="13:13" s="60" customFormat="1" ht="15.75" hidden="1" x14ac:dyDescent="0.25">
      <c r="M2830" s="30"/>
    </row>
    <row r="2831" spans="13:13" s="60" customFormat="1" ht="15.75" hidden="1" x14ac:dyDescent="0.25">
      <c r="M2831" s="30"/>
    </row>
    <row r="2832" spans="13:13" s="60" customFormat="1" ht="15.75" hidden="1" x14ac:dyDescent="0.25">
      <c r="M2832" s="30"/>
    </row>
    <row r="2833" spans="13:13" s="60" customFormat="1" ht="15.75" hidden="1" x14ac:dyDescent="0.25">
      <c r="M2833" s="30"/>
    </row>
    <row r="2834" spans="13:13" s="60" customFormat="1" ht="15.75" hidden="1" x14ac:dyDescent="0.25">
      <c r="M2834" s="30"/>
    </row>
    <row r="2835" spans="13:13" s="60" customFormat="1" ht="15.75" hidden="1" x14ac:dyDescent="0.25">
      <c r="M2835" s="30"/>
    </row>
    <row r="2836" spans="13:13" s="60" customFormat="1" ht="15.75" hidden="1" x14ac:dyDescent="0.25">
      <c r="M2836" s="30"/>
    </row>
    <row r="2837" spans="13:13" s="60" customFormat="1" ht="15.75" hidden="1" x14ac:dyDescent="0.25">
      <c r="M2837" s="30"/>
    </row>
    <row r="2838" spans="13:13" s="60" customFormat="1" ht="15.75" hidden="1" x14ac:dyDescent="0.25">
      <c r="M2838" s="30"/>
    </row>
    <row r="2839" spans="13:13" s="60" customFormat="1" ht="15.75" hidden="1" x14ac:dyDescent="0.25">
      <c r="M2839" s="30"/>
    </row>
    <row r="2840" spans="13:13" s="60" customFormat="1" ht="15.75" hidden="1" x14ac:dyDescent="0.25">
      <c r="M2840" s="30"/>
    </row>
    <row r="2841" spans="13:13" s="60" customFormat="1" ht="15.75" hidden="1" x14ac:dyDescent="0.25">
      <c r="M2841" s="30"/>
    </row>
    <row r="2842" spans="13:13" s="60" customFormat="1" ht="15.75" hidden="1" x14ac:dyDescent="0.25">
      <c r="M2842" s="30"/>
    </row>
    <row r="2843" spans="13:13" s="60" customFormat="1" ht="15.75" hidden="1" x14ac:dyDescent="0.25">
      <c r="M2843" s="30"/>
    </row>
    <row r="2844" spans="13:13" s="60" customFormat="1" ht="15.75" hidden="1" x14ac:dyDescent="0.25">
      <c r="M2844" s="30"/>
    </row>
    <row r="2845" spans="13:13" s="60" customFormat="1" ht="15.75" hidden="1" x14ac:dyDescent="0.25">
      <c r="M2845" s="30"/>
    </row>
    <row r="2846" spans="13:13" s="60" customFormat="1" ht="15.75" hidden="1" x14ac:dyDescent="0.25">
      <c r="M2846" s="30"/>
    </row>
    <row r="2847" spans="13:13" s="60" customFormat="1" ht="15.75" hidden="1" x14ac:dyDescent="0.25">
      <c r="M2847" s="30"/>
    </row>
    <row r="2848" spans="13:13" s="60" customFormat="1" ht="15.75" hidden="1" x14ac:dyDescent="0.25">
      <c r="M2848" s="30"/>
    </row>
    <row r="2849" spans="13:13" s="60" customFormat="1" ht="15.75" hidden="1" x14ac:dyDescent="0.25">
      <c r="M2849" s="30"/>
    </row>
    <row r="2850" spans="13:13" s="60" customFormat="1" ht="15.75" hidden="1" x14ac:dyDescent="0.25">
      <c r="M2850" s="30"/>
    </row>
    <row r="2851" spans="13:13" s="60" customFormat="1" ht="15.75" hidden="1" x14ac:dyDescent="0.25">
      <c r="M2851" s="30"/>
    </row>
    <row r="2852" spans="13:13" s="60" customFormat="1" ht="15.75" hidden="1" x14ac:dyDescent="0.25">
      <c r="M2852" s="30"/>
    </row>
    <row r="2853" spans="13:13" s="60" customFormat="1" ht="15.75" hidden="1" x14ac:dyDescent="0.25">
      <c r="M2853" s="30"/>
    </row>
    <row r="2854" spans="13:13" s="60" customFormat="1" ht="15.75" hidden="1" x14ac:dyDescent="0.25">
      <c r="M2854" s="30"/>
    </row>
    <row r="2855" spans="13:13" s="60" customFormat="1" ht="15.75" hidden="1" x14ac:dyDescent="0.25">
      <c r="M2855" s="30"/>
    </row>
    <row r="2856" spans="13:13" s="60" customFormat="1" ht="15.75" hidden="1" x14ac:dyDescent="0.25">
      <c r="M2856" s="30"/>
    </row>
    <row r="2857" spans="13:13" s="60" customFormat="1" ht="15.75" hidden="1" x14ac:dyDescent="0.25">
      <c r="M2857" s="30"/>
    </row>
    <row r="2858" spans="13:13" s="60" customFormat="1" ht="15.75" hidden="1" x14ac:dyDescent="0.25">
      <c r="M2858" s="30"/>
    </row>
    <row r="2859" spans="13:13" s="60" customFormat="1" ht="15.75" hidden="1" x14ac:dyDescent="0.25">
      <c r="M2859" s="30"/>
    </row>
    <row r="2860" spans="13:13" s="60" customFormat="1" ht="15.75" hidden="1" x14ac:dyDescent="0.25">
      <c r="M2860" s="30"/>
    </row>
    <row r="2861" spans="13:13" s="60" customFormat="1" ht="15.75" hidden="1" x14ac:dyDescent="0.25">
      <c r="M2861" s="30"/>
    </row>
    <row r="2862" spans="13:13" s="60" customFormat="1" ht="15.75" hidden="1" x14ac:dyDescent="0.25">
      <c r="M2862" s="30"/>
    </row>
    <row r="2863" spans="13:13" s="60" customFormat="1" ht="15.75" hidden="1" x14ac:dyDescent="0.25">
      <c r="M2863" s="30"/>
    </row>
    <row r="2864" spans="13:13" s="60" customFormat="1" ht="15.75" hidden="1" x14ac:dyDescent="0.25">
      <c r="M2864" s="30"/>
    </row>
    <row r="2865" spans="13:13" s="60" customFormat="1" ht="15.75" hidden="1" x14ac:dyDescent="0.25">
      <c r="M2865" s="30"/>
    </row>
    <row r="2866" spans="13:13" s="60" customFormat="1" ht="15.75" hidden="1" x14ac:dyDescent="0.25">
      <c r="M2866" s="30"/>
    </row>
    <row r="2867" spans="13:13" s="60" customFormat="1" ht="15.75" hidden="1" x14ac:dyDescent="0.25">
      <c r="M2867" s="30"/>
    </row>
    <row r="2868" spans="13:13" s="60" customFormat="1" ht="15.75" hidden="1" x14ac:dyDescent="0.25">
      <c r="M2868" s="30"/>
    </row>
    <row r="2869" spans="13:13" s="60" customFormat="1" ht="15.75" hidden="1" x14ac:dyDescent="0.25">
      <c r="M2869" s="30"/>
    </row>
    <row r="2870" spans="13:13" s="60" customFormat="1" ht="15.75" hidden="1" x14ac:dyDescent="0.25">
      <c r="M2870" s="30"/>
    </row>
    <row r="2871" spans="13:13" s="60" customFormat="1" ht="15.75" hidden="1" x14ac:dyDescent="0.25">
      <c r="M2871" s="30"/>
    </row>
    <row r="2872" spans="13:13" s="60" customFormat="1" ht="15.75" hidden="1" x14ac:dyDescent="0.25">
      <c r="M2872" s="30"/>
    </row>
    <row r="2873" spans="13:13" s="60" customFormat="1" ht="15.75" hidden="1" x14ac:dyDescent="0.25">
      <c r="M2873" s="30"/>
    </row>
    <row r="2874" spans="13:13" s="60" customFormat="1" ht="15.75" hidden="1" x14ac:dyDescent="0.25">
      <c r="M2874" s="30"/>
    </row>
    <row r="2875" spans="13:13" s="60" customFormat="1" ht="15.75" hidden="1" x14ac:dyDescent="0.25">
      <c r="M2875" s="30"/>
    </row>
    <row r="2876" spans="13:13" s="60" customFormat="1" ht="15.75" hidden="1" x14ac:dyDescent="0.25">
      <c r="M2876" s="30"/>
    </row>
    <row r="2877" spans="13:13" s="60" customFormat="1" ht="15.75" hidden="1" x14ac:dyDescent="0.25">
      <c r="M2877" s="30"/>
    </row>
    <row r="2878" spans="13:13" s="60" customFormat="1" ht="15.75" hidden="1" x14ac:dyDescent="0.25">
      <c r="M2878" s="30"/>
    </row>
    <row r="2879" spans="13:13" s="60" customFormat="1" ht="15.75" hidden="1" x14ac:dyDescent="0.25">
      <c r="M2879" s="30"/>
    </row>
    <row r="2880" spans="13:13" s="60" customFormat="1" ht="15.75" hidden="1" x14ac:dyDescent="0.25">
      <c r="M2880" s="30"/>
    </row>
    <row r="2881" spans="13:13" s="60" customFormat="1" ht="15.75" hidden="1" x14ac:dyDescent="0.25">
      <c r="M2881" s="30"/>
    </row>
    <row r="2882" spans="13:13" s="60" customFormat="1" ht="15.75" hidden="1" x14ac:dyDescent="0.25">
      <c r="M2882" s="30"/>
    </row>
    <row r="2883" spans="13:13" s="60" customFormat="1" ht="15.75" hidden="1" x14ac:dyDescent="0.25">
      <c r="M2883" s="30"/>
    </row>
    <row r="2884" spans="13:13" s="60" customFormat="1" ht="15.75" hidden="1" x14ac:dyDescent="0.25">
      <c r="M2884" s="30"/>
    </row>
    <row r="2885" spans="13:13" s="60" customFormat="1" ht="15.75" hidden="1" x14ac:dyDescent="0.25">
      <c r="M2885" s="30"/>
    </row>
    <row r="2886" spans="13:13" s="60" customFormat="1" ht="15.75" hidden="1" x14ac:dyDescent="0.25">
      <c r="M2886" s="30"/>
    </row>
    <row r="2887" spans="13:13" s="60" customFormat="1" ht="15.75" hidden="1" x14ac:dyDescent="0.25">
      <c r="M2887" s="30"/>
    </row>
    <row r="2888" spans="13:13" s="60" customFormat="1" ht="15.75" hidden="1" x14ac:dyDescent="0.25">
      <c r="M2888" s="30"/>
    </row>
    <row r="2889" spans="13:13" s="60" customFormat="1" ht="15.75" hidden="1" x14ac:dyDescent="0.25">
      <c r="M2889" s="30"/>
    </row>
    <row r="2890" spans="13:13" s="60" customFormat="1" ht="15.75" hidden="1" x14ac:dyDescent="0.25">
      <c r="M2890" s="30"/>
    </row>
    <row r="2891" spans="13:13" s="60" customFormat="1" ht="15.75" hidden="1" x14ac:dyDescent="0.25">
      <c r="M2891" s="30"/>
    </row>
    <row r="2892" spans="13:13" s="60" customFormat="1" ht="15.75" hidden="1" x14ac:dyDescent="0.25">
      <c r="M2892" s="30"/>
    </row>
    <row r="2893" spans="13:13" s="60" customFormat="1" ht="15.75" hidden="1" x14ac:dyDescent="0.25">
      <c r="M2893" s="30"/>
    </row>
    <row r="2894" spans="13:13" s="60" customFormat="1" ht="15.75" hidden="1" x14ac:dyDescent="0.25">
      <c r="M2894" s="30"/>
    </row>
    <row r="2895" spans="13:13" s="60" customFormat="1" ht="15.75" hidden="1" x14ac:dyDescent="0.25">
      <c r="M2895" s="30"/>
    </row>
    <row r="2896" spans="13:13" s="60" customFormat="1" ht="15.75" hidden="1" x14ac:dyDescent="0.25">
      <c r="M2896" s="30"/>
    </row>
    <row r="2897" spans="13:13" s="60" customFormat="1" ht="15.75" hidden="1" x14ac:dyDescent="0.25">
      <c r="M2897" s="30"/>
    </row>
    <row r="2898" spans="13:13" s="60" customFormat="1" ht="15.75" hidden="1" x14ac:dyDescent="0.25">
      <c r="M2898" s="30"/>
    </row>
    <row r="2899" spans="13:13" s="60" customFormat="1" ht="15.75" hidden="1" x14ac:dyDescent="0.25">
      <c r="M2899" s="30"/>
    </row>
    <row r="2900" spans="13:13" s="60" customFormat="1" ht="15.75" hidden="1" x14ac:dyDescent="0.25">
      <c r="M2900" s="30"/>
    </row>
    <row r="2901" spans="13:13" s="60" customFormat="1" ht="15.75" hidden="1" x14ac:dyDescent="0.25">
      <c r="M2901" s="30"/>
    </row>
    <row r="2902" spans="13:13" s="60" customFormat="1" ht="15.75" hidden="1" x14ac:dyDescent="0.25">
      <c r="M2902" s="30"/>
    </row>
    <row r="2903" spans="13:13" s="60" customFormat="1" ht="15.75" hidden="1" x14ac:dyDescent="0.25">
      <c r="M2903" s="30"/>
    </row>
    <row r="2904" spans="13:13" s="60" customFormat="1" ht="15.75" hidden="1" x14ac:dyDescent="0.25">
      <c r="M2904" s="30"/>
    </row>
    <row r="2905" spans="13:13" s="60" customFormat="1" ht="15.75" hidden="1" x14ac:dyDescent="0.25">
      <c r="M2905" s="30"/>
    </row>
    <row r="2906" spans="13:13" s="60" customFormat="1" ht="15.75" hidden="1" x14ac:dyDescent="0.25">
      <c r="M2906" s="30"/>
    </row>
    <row r="2907" spans="13:13" s="60" customFormat="1" ht="15.75" hidden="1" x14ac:dyDescent="0.25">
      <c r="M2907" s="30"/>
    </row>
    <row r="2908" spans="13:13" s="60" customFormat="1" ht="15.75" hidden="1" x14ac:dyDescent="0.25">
      <c r="M2908" s="30"/>
    </row>
    <row r="2909" spans="13:13" s="60" customFormat="1" ht="15.75" hidden="1" x14ac:dyDescent="0.25">
      <c r="M2909" s="30"/>
    </row>
    <row r="2910" spans="13:13" s="60" customFormat="1" ht="15.75" hidden="1" x14ac:dyDescent="0.25">
      <c r="M2910" s="30"/>
    </row>
    <row r="2911" spans="13:13" s="60" customFormat="1" ht="15.75" hidden="1" x14ac:dyDescent="0.25">
      <c r="M2911" s="30"/>
    </row>
    <row r="2912" spans="13:13" s="60" customFormat="1" ht="15.75" hidden="1" x14ac:dyDescent="0.25">
      <c r="M2912" s="30"/>
    </row>
    <row r="2913" spans="13:13" s="60" customFormat="1" ht="15.75" hidden="1" x14ac:dyDescent="0.25">
      <c r="M2913" s="30"/>
    </row>
    <row r="2914" spans="13:13" s="60" customFormat="1" ht="15.75" hidden="1" x14ac:dyDescent="0.25">
      <c r="M2914" s="30"/>
    </row>
    <row r="2915" spans="13:13" s="60" customFormat="1" ht="15.75" hidden="1" x14ac:dyDescent="0.25">
      <c r="M2915" s="30"/>
    </row>
    <row r="2916" spans="13:13" s="60" customFormat="1" ht="15.75" hidden="1" x14ac:dyDescent="0.25">
      <c r="M2916" s="30"/>
    </row>
    <row r="2917" spans="13:13" s="60" customFormat="1" ht="15.75" hidden="1" x14ac:dyDescent="0.25">
      <c r="M2917" s="30"/>
    </row>
    <row r="2918" spans="13:13" s="60" customFormat="1" ht="15.75" hidden="1" x14ac:dyDescent="0.25">
      <c r="M2918" s="30"/>
    </row>
    <row r="2919" spans="13:13" s="60" customFormat="1" ht="15.75" hidden="1" x14ac:dyDescent="0.25">
      <c r="M2919" s="30"/>
    </row>
    <row r="2920" spans="13:13" s="60" customFormat="1" ht="15.75" hidden="1" x14ac:dyDescent="0.25">
      <c r="M2920" s="30"/>
    </row>
    <row r="2921" spans="13:13" s="60" customFormat="1" ht="15.75" hidden="1" x14ac:dyDescent="0.25">
      <c r="M2921" s="30"/>
    </row>
    <row r="2922" spans="13:13" s="60" customFormat="1" ht="15.75" hidden="1" x14ac:dyDescent="0.25">
      <c r="M2922" s="30"/>
    </row>
    <row r="2923" spans="13:13" s="60" customFormat="1" ht="15.75" hidden="1" x14ac:dyDescent="0.25">
      <c r="M2923" s="30"/>
    </row>
    <row r="2924" spans="13:13" s="60" customFormat="1" ht="15.75" hidden="1" x14ac:dyDescent="0.25">
      <c r="M2924" s="30"/>
    </row>
    <row r="2925" spans="13:13" s="60" customFormat="1" ht="15.75" hidden="1" x14ac:dyDescent="0.25">
      <c r="M2925" s="30"/>
    </row>
    <row r="2926" spans="13:13" s="60" customFormat="1" ht="15.75" hidden="1" x14ac:dyDescent="0.25">
      <c r="M2926" s="30"/>
    </row>
    <row r="2927" spans="13:13" s="60" customFormat="1" ht="15.75" hidden="1" x14ac:dyDescent="0.25">
      <c r="M2927" s="30"/>
    </row>
    <row r="2928" spans="13:13" s="60" customFormat="1" ht="15.75" hidden="1" x14ac:dyDescent="0.25">
      <c r="M2928" s="30"/>
    </row>
    <row r="2929" spans="13:13" s="60" customFormat="1" ht="15.75" hidden="1" x14ac:dyDescent="0.25">
      <c r="M2929" s="30"/>
    </row>
    <row r="2930" spans="13:13" s="60" customFormat="1" ht="15.75" hidden="1" x14ac:dyDescent="0.25">
      <c r="M2930" s="30"/>
    </row>
    <row r="2931" spans="13:13" s="60" customFormat="1" ht="15.75" hidden="1" x14ac:dyDescent="0.25">
      <c r="M2931" s="30"/>
    </row>
    <row r="2932" spans="13:13" s="60" customFormat="1" ht="15.75" hidden="1" x14ac:dyDescent="0.25">
      <c r="M2932" s="30"/>
    </row>
    <row r="2933" spans="13:13" s="60" customFormat="1" ht="15.75" hidden="1" x14ac:dyDescent="0.25">
      <c r="M2933" s="30"/>
    </row>
    <row r="2934" spans="13:13" s="60" customFormat="1" ht="15.75" hidden="1" x14ac:dyDescent="0.25">
      <c r="M2934" s="30"/>
    </row>
    <row r="2935" spans="13:13" s="60" customFormat="1" ht="15.75" hidden="1" x14ac:dyDescent="0.25">
      <c r="M2935" s="30"/>
    </row>
    <row r="2936" spans="13:13" s="60" customFormat="1" ht="15.75" hidden="1" x14ac:dyDescent="0.25">
      <c r="M2936" s="30"/>
    </row>
    <row r="2937" spans="13:13" s="60" customFormat="1" ht="15.75" hidden="1" x14ac:dyDescent="0.25">
      <c r="M2937" s="30"/>
    </row>
    <row r="2938" spans="13:13" s="60" customFormat="1" ht="15.75" hidden="1" x14ac:dyDescent="0.25">
      <c r="M2938" s="30"/>
    </row>
    <row r="2939" spans="13:13" s="60" customFormat="1" ht="15.75" hidden="1" x14ac:dyDescent="0.25">
      <c r="M2939" s="30"/>
    </row>
    <row r="2940" spans="13:13" s="60" customFormat="1" ht="15.75" hidden="1" x14ac:dyDescent="0.25">
      <c r="M2940" s="30"/>
    </row>
    <row r="2941" spans="13:13" s="60" customFormat="1" ht="15.75" hidden="1" x14ac:dyDescent="0.25">
      <c r="M2941" s="30"/>
    </row>
    <row r="2942" spans="13:13" s="60" customFormat="1" ht="15.75" hidden="1" x14ac:dyDescent="0.25">
      <c r="M2942" s="30"/>
    </row>
    <row r="2943" spans="13:13" s="60" customFormat="1" ht="15.75" hidden="1" x14ac:dyDescent="0.25">
      <c r="M2943" s="30"/>
    </row>
    <row r="2944" spans="13:13" s="60" customFormat="1" ht="15.75" hidden="1" x14ac:dyDescent="0.25">
      <c r="M2944" s="30"/>
    </row>
    <row r="2945" spans="13:13" s="60" customFormat="1" ht="15.75" hidden="1" x14ac:dyDescent="0.25">
      <c r="M2945" s="30"/>
    </row>
    <row r="2946" spans="13:13" s="60" customFormat="1" ht="15.75" hidden="1" x14ac:dyDescent="0.25">
      <c r="M2946" s="30"/>
    </row>
    <row r="2947" spans="13:13" s="60" customFormat="1" ht="15.75" hidden="1" x14ac:dyDescent="0.25">
      <c r="M2947" s="30"/>
    </row>
    <row r="2948" spans="13:13" s="60" customFormat="1" ht="15.75" hidden="1" x14ac:dyDescent="0.25">
      <c r="M2948" s="30"/>
    </row>
    <row r="2949" spans="13:13" s="60" customFormat="1" ht="15.75" hidden="1" x14ac:dyDescent="0.25">
      <c r="M2949" s="30"/>
    </row>
    <row r="2950" spans="13:13" s="60" customFormat="1" ht="15.75" hidden="1" x14ac:dyDescent="0.25">
      <c r="M2950" s="30"/>
    </row>
    <row r="2951" spans="13:13" s="60" customFormat="1" ht="15.75" hidden="1" x14ac:dyDescent="0.25">
      <c r="M2951" s="30"/>
    </row>
    <row r="2952" spans="13:13" s="60" customFormat="1" ht="15.75" hidden="1" x14ac:dyDescent="0.25">
      <c r="M2952" s="30"/>
    </row>
    <row r="2953" spans="13:13" s="60" customFormat="1" ht="15.75" hidden="1" x14ac:dyDescent="0.25">
      <c r="M2953" s="30"/>
    </row>
    <row r="2954" spans="13:13" s="60" customFormat="1" ht="15.75" hidden="1" x14ac:dyDescent="0.25">
      <c r="M2954" s="30"/>
    </row>
    <row r="2955" spans="13:13" s="60" customFormat="1" ht="15.75" hidden="1" x14ac:dyDescent="0.25">
      <c r="M2955" s="30"/>
    </row>
    <row r="2956" spans="13:13" s="60" customFormat="1" ht="15.75" hidden="1" x14ac:dyDescent="0.25">
      <c r="M2956" s="30"/>
    </row>
    <row r="2957" spans="13:13" s="60" customFormat="1" ht="15.75" hidden="1" x14ac:dyDescent="0.25">
      <c r="M2957" s="30"/>
    </row>
    <row r="2958" spans="13:13" s="60" customFormat="1" ht="15.75" hidden="1" x14ac:dyDescent="0.25">
      <c r="M2958" s="30"/>
    </row>
    <row r="2959" spans="13:13" s="60" customFormat="1" ht="15.75" hidden="1" x14ac:dyDescent="0.25">
      <c r="M2959" s="30"/>
    </row>
    <row r="2960" spans="13:13" s="60" customFormat="1" ht="15.75" hidden="1" x14ac:dyDescent="0.25">
      <c r="M2960" s="30"/>
    </row>
    <row r="2961" spans="13:13" s="60" customFormat="1" ht="15.75" hidden="1" x14ac:dyDescent="0.25">
      <c r="M2961" s="30"/>
    </row>
    <row r="2962" spans="13:13" s="60" customFormat="1" ht="15.75" hidden="1" x14ac:dyDescent="0.25">
      <c r="M2962" s="30"/>
    </row>
    <row r="2963" spans="13:13" s="60" customFormat="1" ht="15.75" hidden="1" x14ac:dyDescent="0.25">
      <c r="M2963" s="30"/>
    </row>
    <row r="2964" spans="13:13" s="60" customFormat="1" ht="15.75" hidden="1" x14ac:dyDescent="0.25">
      <c r="M2964" s="30"/>
    </row>
    <row r="2965" spans="13:13" s="60" customFormat="1" ht="15.75" hidden="1" x14ac:dyDescent="0.25">
      <c r="M2965" s="30"/>
    </row>
    <row r="2966" spans="13:13" s="60" customFormat="1" ht="15.75" hidden="1" x14ac:dyDescent="0.25">
      <c r="M2966" s="30"/>
    </row>
    <row r="2967" spans="13:13" s="60" customFormat="1" ht="15.75" hidden="1" x14ac:dyDescent="0.25">
      <c r="M2967" s="30"/>
    </row>
    <row r="2968" spans="13:13" s="60" customFormat="1" ht="15.75" hidden="1" x14ac:dyDescent="0.25">
      <c r="M2968" s="30"/>
    </row>
    <row r="2969" spans="13:13" s="60" customFormat="1" ht="15.75" hidden="1" x14ac:dyDescent="0.25">
      <c r="M2969" s="30"/>
    </row>
    <row r="2970" spans="13:13" s="60" customFormat="1" ht="15.75" hidden="1" x14ac:dyDescent="0.25">
      <c r="M2970" s="30"/>
    </row>
    <row r="2971" spans="13:13" s="60" customFormat="1" ht="15.75" hidden="1" x14ac:dyDescent="0.25">
      <c r="M2971" s="30"/>
    </row>
    <row r="2972" spans="13:13" s="60" customFormat="1" ht="15.75" hidden="1" x14ac:dyDescent="0.25">
      <c r="M2972" s="30"/>
    </row>
    <row r="2973" spans="13:13" s="60" customFormat="1" ht="15.75" hidden="1" x14ac:dyDescent="0.25">
      <c r="M2973" s="30"/>
    </row>
    <row r="2974" spans="13:13" s="60" customFormat="1" ht="15.75" hidden="1" x14ac:dyDescent="0.25">
      <c r="M2974" s="30"/>
    </row>
    <row r="2975" spans="13:13" s="60" customFormat="1" ht="15.75" hidden="1" x14ac:dyDescent="0.25">
      <c r="M2975" s="30"/>
    </row>
    <row r="2976" spans="13:13" s="60" customFormat="1" ht="15.75" hidden="1" x14ac:dyDescent="0.25">
      <c r="M2976" s="30"/>
    </row>
    <row r="2977" spans="13:13" s="60" customFormat="1" ht="15.75" hidden="1" x14ac:dyDescent="0.25">
      <c r="M2977" s="30"/>
    </row>
    <row r="2978" spans="13:13" s="60" customFormat="1" ht="15.75" hidden="1" x14ac:dyDescent="0.25">
      <c r="M2978" s="30"/>
    </row>
    <row r="2979" spans="13:13" s="60" customFormat="1" ht="15.75" hidden="1" x14ac:dyDescent="0.25">
      <c r="M2979" s="30"/>
    </row>
    <row r="2980" spans="13:13" s="60" customFormat="1" ht="15.75" hidden="1" x14ac:dyDescent="0.25">
      <c r="M2980" s="30"/>
    </row>
    <row r="2981" spans="13:13" s="60" customFormat="1" ht="15.75" hidden="1" x14ac:dyDescent="0.25">
      <c r="M2981" s="30"/>
    </row>
    <row r="2982" spans="13:13" s="60" customFormat="1" ht="15.75" hidden="1" x14ac:dyDescent="0.25">
      <c r="M2982" s="30"/>
    </row>
    <row r="2983" spans="13:13" s="60" customFormat="1" ht="15.75" hidden="1" x14ac:dyDescent="0.25">
      <c r="M2983" s="30"/>
    </row>
    <row r="2984" spans="13:13" s="60" customFormat="1" ht="15.75" hidden="1" x14ac:dyDescent="0.25">
      <c r="M2984" s="30"/>
    </row>
    <row r="2985" spans="13:13" s="60" customFormat="1" ht="15.75" hidden="1" x14ac:dyDescent="0.25">
      <c r="M2985" s="30"/>
    </row>
    <row r="2986" spans="13:13" s="60" customFormat="1" ht="15.75" hidden="1" x14ac:dyDescent="0.25">
      <c r="M2986" s="30"/>
    </row>
    <row r="2987" spans="13:13" s="60" customFormat="1" ht="15.75" hidden="1" x14ac:dyDescent="0.25">
      <c r="M2987" s="30"/>
    </row>
    <row r="2988" spans="13:13" s="60" customFormat="1" ht="15.75" hidden="1" x14ac:dyDescent="0.25">
      <c r="M2988" s="30"/>
    </row>
    <row r="2989" spans="13:13" s="60" customFormat="1" ht="15.75" hidden="1" x14ac:dyDescent="0.25">
      <c r="M2989" s="30"/>
    </row>
    <row r="2990" spans="13:13" s="60" customFormat="1" ht="15.75" hidden="1" x14ac:dyDescent="0.25">
      <c r="M2990" s="30"/>
    </row>
    <row r="2991" spans="13:13" s="60" customFormat="1" ht="15.75" hidden="1" x14ac:dyDescent="0.25">
      <c r="M2991" s="30"/>
    </row>
    <row r="2992" spans="13:13" s="60" customFormat="1" ht="15.75" hidden="1" x14ac:dyDescent="0.25">
      <c r="M2992" s="30"/>
    </row>
    <row r="2993" spans="13:13" s="60" customFormat="1" ht="15.75" hidden="1" x14ac:dyDescent="0.25">
      <c r="M2993" s="30"/>
    </row>
    <row r="2994" spans="13:13" s="60" customFormat="1" ht="15.75" hidden="1" x14ac:dyDescent="0.25">
      <c r="M2994" s="30"/>
    </row>
    <row r="2995" spans="13:13" s="60" customFormat="1" ht="15.75" hidden="1" x14ac:dyDescent="0.25">
      <c r="M2995" s="30"/>
    </row>
    <row r="2996" spans="13:13" s="60" customFormat="1" ht="15.75" hidden="1" x14ac:dyDescent="0.25">
      <c r="M2996" s="30"/>
    </row>
    <row r="2997" spans="13:13" s="60" customFormat="1" ht="15.75" hidden="1" x14ac:dyDescent="0.25">
      <c r="M2997" s="30"/>
    </row>
    <row r="2998" spans="13:13" s="60" customFormat="1" ht="15.75" hidden="1" x14ac:dyDescent="0.25">
      <c r="M2998" s="30"/>
    </row>
    <row r="2999" spans="13:13" s="60" customFormat="1" ht="15.75" hidden="1" x14ac:dyDescent="0.25">
      <c r="M2999" s="30"/>
    </row>
    <row r="3000" spans="13:13" s="60" customFormat="1" ht="15.75" hidden="1" x14ac:dyDescent="0.25">
      <c r="M3000" s="30"/>
    </row>
    <row r="3001" spans="13:13" s="60" customFormat="1" ht="15.75" hidden="1" x14ac:dyDescent="0.25">
      <c r="M3001" s="30"/>
    </row>
    <row r="3002" spans="13:13" s="60" customFormat="1" ht="15.75" hidden="1" x14ac:dyDescent="0.25">
      <c r="M3002" s="30"/>
    </row>
    <row r="3003" spans="13:13" s="60" customFormat="1" ht="15.75" hidden="1" x14ac:dyDescent="0.25">
      <c r="M3003" s="30"/>
    </row>
    <row r="3004" spans="13:13" s="60" customFormat="1" ht="15.75" hidden="1" x14ac:dyDescent="0.25">
      <c r="M3004" s="30"/>
    </row>
    <row r="3005" spans="13:13" s="60" customFormat="1" ht="15.75" hidden="1" x14ac:dyDescent="0.25">
      <c r="M3005" s="30"/>
    </row>
    <row r="3006" spans="13:13" s="60" customFormat="1" ht="15.75" hidden="1" x14ac:dyDescent="0.25">
      <c r="M3006" s="30"/>
    </row>
    <row r="3007" spans="13:13" s="60" customFormat="1" ht="15.75" hidden="1" x14ac:dyDescent="0.25">
      <c r="M3007" s="30"/>
    </row>
    <row r="3008" spans="13:13" s="60" customFormat="1" ht="15.75" hidden="1" x14ac:dyDescent="0.25">
      <c r="M3008" s="30"/>
    </row>
    <row r="3009" spans="13:13" s="60" customFormat="1" ht="15.75" hidden="1" x14ac:dyDescent="0.25">
      <c r="M3009" s="30"/>
    </row>
    <row r="3010" spans="13:13" s="60" customFormat="1" ht="15.75" hidden="1" x14ac:dyDescent="0.25">
      <c r="M3010" s="30"/>
    </row>
    <row r="3011" spans="13:13" s="60" customFormat="1" ht="15.75" hidden="1" x14ac:dyDescent="0.25">
      <c r="M3011" s="30"/>
    </row>
    <row r="3012" spans="13:13" s="60" customFormat="1" ht="15.75" hidden="1" x14ac:dyDescent="0.25">
      <c r="M3012" s="30"/>
    </row>
    <row r="3013" spans="13:13" s="60" customFormat="1" ht="15.75" hidden="1" x14ac:dyDescent="0.25">
      <c r="M3013" s="30"/>
    </row>
    <row r="3014" spans="13:13" s="60" customFormat="1" ht="15.75" hidden="1" x14ac:dyDescent="0.25">
      <c r="M3014" s="30"/>
    </row>
    <row r="3015" spans="13:13" s="60" customFormat="1" ht="15.75" hidden="1" x14ac:dyDescent="0.25">
      <c r="M3015" s="30"/>
    </row>
    <row r="3016" spans="13:13" s="60" customFormat="1" ht="15.75" hidden="1" x14ac:dyDescent="0.25">
      <c r="M3016" s="30"/>
    </row>
    <row r="3017" spans="13:13" s="60" customFormat="1" ht="15.75" hidden="1" x14ac:dyDescent="0.25">
      <c r="M3017" s="30"/>
    </row>
    <row r="3018" spans="13:13" s="60" customFormat="1" ht="15.75" hidden="1" x14ac:dyDescent="0.25">
      <c r="M3018" s="30"/>
    </row>
    <row r="3019" spans="13:13" s="60" customFormat="1" ht="15.75" hidden="1" x14ac:dyDescent="0.25">
      <c r="M3019" s="30"/>
    </row>
    <row r="3020" spans="13:13" s="60" customFormat="1" ht="15.75" hidden="1" x14ac:dyDescent="0.25">
      <c r="M3020" s="30"/>
    </row>
    <row r="3021" spans="13:13" s="60" customFormat="1" ht="15.75" hidden="1" x14ac:dyDescent="0.25">
      <c r="M3021" s="30"/>
    </row>
    <row r="3022" spans="13:13" s="60" customFormat="1" ht="15.75" hidden="1" x14ac:dyDescent="0.25">
      <c r="M3022" s="30"/>
    </row>
    <row r="3023" spans="13:13" s="60" customFormat="1" ht="15.75" hidden="1" x14ac:dyDescent="0.25">
      <c r="M3023" s="30"/>
    </row>
    <row r="3024" spans="13:13" s="60" customFormat="1" ht="15.75" hidden="1" x14ac:dyDescent="0.25">
      <c r="M3024" s="30"/>
    </row>
    <row r="3025" spans="13:13" s="60" customFormat="1" ht="15.75" hidden="1" x14ac:dyDescent="0.25">
      <c r="M3025" s="30"/>
    </row>
    <row r="3026" spans="13:13" s="60" customFormat="1" ht="15.75" hidden="1" x14ac:dyDescent="0.25">
      <c r="M3026" s="30"/>
    </row>
    <row r="3027" spans="13:13" s="60" customFormat="1" ht="15.75" hidden="1" x14ac:dyDescent="0.25">
      <c r="M3027" s="30"/>
    </row>
    <row r="3028" spans="13:13" s="60" customFormat="1" ht="15.75" hidden="1" x14ac:dyDescent="0.25">
      <c r="M3028" s="30"/>
    </row>
    <row r="3029" spans="13:13" s="60" customFormat="1" ht="15.75" hidden="1" x14ac:dyDescent="0.25">
      <c r="M3029" s="30"/>
    </row>
    <row r="3030" spans="13:13" s="60" customFormat="1" ht="15.75" hidden="1" x14ac:dyDescent="0.25">
      <c r="M3030" s="30"/>
    </row>
    <row r="3031" spans="13:13" s="60" customFormat="1" ht="15.75" hidden="1" x14ac:dyDescent="0.25">
      <c r="M3031" s="30"/>
    </row>
    <row r="3032" spans="13:13" s="60" customFormat="1" ht="15.75" hidden="1" x14ac:dyDescent="0.25">
      <c r="M3032" s="30"/>
    </row>
    <row r="3033" spans="13:13" s="60" customFormat="1" ht="15.75" hidden="1" x14ac:dyDescent="0.25">
      <c r="M3033" s="30"/>
    </row>
    <row r="3034" spans="13:13" s="60" customFormat="1" ht="15.75" hidden="1" x14ac:dyDescent="0.25">
      <c r="M3034" s="30"/>
    </row>
    <row r="3035" spans="13:13" s="60" customFormat="1" ht="15.75" hidden="1" x14ac:dyDescent="0.25">
      <c r="M3035" s="30"/>
    </row>
    <row r="3036" spans="13:13" s="60" customFormat="1" ht="15.75" hidden="1" x14ac:dyDescent="0.25">
      <c r="M3036" s="30"/>
    </row>
    <row r="3037" spans="13:13" s="60" customFormat="1" ht="15.75" hidden="1" x14ac:dyDescent="0.25">
      <c r="M3037" s="30"/>
    </row>
    <row r="3038" spans="13:13" s="60" customFormat="1" ht="15.75" hidden="1" x14ac:dyDescent="0.25">
      <c r="M3038" s="30"/>
    </row>
    <row r="3039" spans="13:13" s="60" customFormat="1" ht="15.75" hidden="1" x14ac:dyDescent="0.25">
      <c r="M3039" s="30"/>
    </row>
    <row r="3040" spans="13:13" s="60" customFormat="1" ht="15.75" hidden="1" x14ac:dyDescent="0.25">
      <c r="M3040" s="30"/>
    </row>
    <row r="3041" spans="13:13" s="60" customFormat="1" ht="15.75" hidden="1" x14ac:dyDescent="0.25">
      <c r="M3041" s="30"/>
    </row>
    <row r="3042" spans="13:13" s="60" customFormat="1" ht="15.75" hidden="1" x14ac:dyDescent="0.25">
      <c r="M3042" s="30"/>
    </row>
    <row r="3043" spans="13:13" s="60" customFormat="1" ht="15.75" hidden="1" x14ac:dyDescent="0.25">
      <c r="M3043" s="30"/>
    </row>
    <row r="3044" spans="13:13" s="60" customFormat="1" ht="15.75" hidden="1" x14ac:dyDescent="0.25">
      <c r="M3044" s="30"/>
    </row>
    <row r="3045" spans="13:13" s="60" customFormat="1" ht="15.75" hidden="1" x14ac:dyDescent="0.25">
      <c r="M3045" s="30"/>
    </row>
    <row r="3046" spans="13:13" s="60" customFormat="1" ht="15.75" hidden="1" x14ac:dyDescent="0.25">
      <c r="M3046" s="30"/>
    </row>
    <row r="3047" spans="13:13" s="60" customFormat="1" ht="15.75" hidden="1" x14ac:dyDescent="0.25">
      <c r="M3047" s="30"/>
    </row>
    <row r="3048" spans="13:13" s="60" customFormat="1" ht="15.75" hidden="1" x14ac:dyDescent="0.25">
      <c r="M3048" s="30"/>
    </row>
    <row r="3049" spans="13:13" s="60" customFormat="1" ht="15.75" hidden="1" x14ac:dyDescent="0.25">
      <c r="M3049" s="30"/>
    </row>
    <row r="3050" spans="13:13" s="60" customFormat="1" ht="15.75" hidden="1" x14ac:dyDescent="0.25">
      <c r="M3050" s="30"/>
    </row>
    <row r="3051" spans="13:13" s="60" customFormat="1" ht="15.75" hidden="1" x14ac:dyDescent="0.25">
      <c r="M3051" s="30"/>
    </row>
    <row r="3052" spans="13:13" s="60" customFormat="1" ht="15.75" hidden="1" x14ac:dyDescent="0.25">
      <c r="M3052" s="30"/>
    </row>
    <row r="3053" spans="13:13" s="60" customFormat="1" ht="15.75" hidden="1" x14ac:dyDescent="0.25">
      <c r="M3053" s="30"/>
    </row>
    <row r="3054" spans="13:13" s="60" customFormat="1" ht="15.75" hidden="1" x14ac:dyDescent="0.25">
      <c r="M3054" s="30"/>
    </row>
    <row r="3055" spans="13:13" s="60" customFormat="1" ht="15.75" hidden="1" x14ac:dyDescent="0.25">
      <c r="M3055" s="30"/>
    </row>
    <row r="3056" spans="13:13" s="60" customFormat="1" ht="15.75" hidden="1" x14ac:dyDescent="0.25">
      <c r="M3056" s="30"/>
    </row>
    <row r="3057" spans="13:13" s="60" customFormat="1" ht="15.75" hidden="1" x14ac:dyDescent="0.25">
      <c r="M3057" s="30"/>
    </row>
    <row r="3058" spans="13:13" s="60" customFormat="1" ht="15.75" hidden="1" x14ac:dyDescent="0.25">
      <c r="M3058" s="30"/>
    </row>
    <row r="3059" spans="13:13" s="60" customFormat="1" ht="15.75" hidden="1" x14ac:dyDescent="0.25">
      <c r="M3059" s="30"/>
    </row>
    <row r="3060" spans="13:13" s="60" customFormat="1" ht="15.75" hidden="1" x14ac:dyDescent="0.25">
      <c r="M3060" s="30"/>
    </row>
    <row r="3061" spans="13:13" s="60" customFormat="1" ht="15.75" hidden="1" x14ac:dyDescent="0.25">
      <c r="M3061" s="30"/>
    </row>
    <row r="3062" spans="13:13" s="60" customFormat="1" ht="15.75" hidden="1" x14ac:dyDescent="0.25">
      <c r="M3062" s="30"/>
    </row>
    <row r="3063" spans="13:13" s="60" customFormat="1" ht="15.75" hidden="1" x14ac:dyDescent="0.25">
      <c r="M3063" s="30"/>
    </row>
    <row r="3064" spans="13:13" s="60" customFormat="1" ht="15.75" hidden="1" x14ac:dyDescent="0.25">
      <c r="M3064" s="30"/>
    </row>
    <row r="3065" spans="13:13" s="60" customFormat="1" ht="15.75" hidden="1" x14ac:dyDescent="0.25">
      <c r="M3065" s="30"/>
    </row>
    <row r="3066" spans="13:13" s="60" customFormat="1" ht="15.75" hidden="1" x14ac:dyDescent="0.25">
      <c r="M3066" s="30"/>
    </row>
    <row r="3067" spans="13:13" s="60" customFormat="1" ht="15.75" hidden="1" x14ac:dyDescent="0.25">
      <c r="M3067" s="30"/>
    </row>
    <row r="3068" spans="13:13" s="60" customFormat="1" ht="15.75" hidden="1" x14ac:dyDescent="0.25">
      <c r="M3068" s="30"/>
    </row>
    <row r="3069" spans="13:13" s="60" customFormat="1" ht="15.75" hidden="1" x14ac:dyDescent="0.25">
      <c r="M3069" s="30"/>
    </row>
    <row r="3070" spans="13:13" s="60" customFormat="1" ht="15.75" hidden="1" x14ac:dyDescent="0.25">
      <c r="M3070" s="30"/>
    </row>
    <row r="3071" spans="13:13" s="60" customFormat="1" ht="15.75" hidden="1" x14ac:dyDescent="0.25">
      <c r="M3071" s="30"/>
    </row>
    <row r="3072" spans="13:13" s="60" customFormat="1" ht="15.75" hidden="1" x14ac:dyDescent="0.25">
      <c r="M3072" s="30"/>
    </row>
    <row r="3073" spans="13:13" s="60" customFormat="1" ht="15.75" hidden="1" x14ac:dyDescent="0.25">
      <c r="M3073" s="30"/>
    </row>
    <row r="3074" spans="13:13" s="60" customFormat="1" ht="15.75" hidden="1" x14ac:dyDescent="0.25">
      <c r="M3074" s="30"/>
    </row>
    <row r="3075" spans="13:13" s="60" customFormat="1" ht="15.75" hidden="1" x14ac:dyDescent="0.25">
      <c r="M3075" s="30"/>
    </row>
    <row r="3076" spans="13:13" s="60" customFormat="1" ht="15.75" hidden="1" x14ac:dyDescent="0.25">
      <c r="M3076" s="30"/>
    </row>
    <row r="3077" spans="13:13" s="60" customFormat="1" ht="15.75" hidden="1" x14ac:dyDescent="0.25">
      <c r="M3077" s="30"/>
    </row>
    <row r="3078" spans="13:13" s="60" customFormat="1" ht="15.75" hidden="1" x14ac:dyDescent="0.25">
      <c r="M3078" s="30"/>
    </row>
    <row r="3079" spans="13:13" s="60" customFormat="1" ht="15.75" hidden="1" x14ac:dyDescent="0.25">
      <c r="M3079" s="30"/>
    </row>
    <row r="3080" spans="13:13" s="60" customFormat="1" ht="15.75" hidden="1" x14ac:dyDescent="0.25">
      <c r="M3080" s="30"/>
    </row>
    <row r="3081" spans="13:13" s="60" customFormat="1" ht="15.75" hidden="1" x14ac:dyDescent="0.25">
      <c r="M3081" s="30"/>
    </row>
    <row r="3082" spans="13:13" s="60" customFormat="1" ht="15.75" hidden="1" x14ac:dyDescent="0.25">
      <c r="M3082" s="30"/>
    </row>
    <row r="3083" spans="13:13" s="60" customFormat="1" ht="15.75" hidden="1" x14ac:dyDescent="0.25">
      <c r="M3083" s="30"/>
    </row>
    <row r="3084" spans="13:13" s="60" customFormat="1" ht="15.75" hidden="1" x14ac:dyDescent="0.25">
      <c r="M3084" s="30"/>
    </row>
    <row r="3085" spans="13:13" s="60" customFormat="1" ht="15.75" hidden="1" x14ac:dyDescent="0.25">
      <c r="M3085" s="30"/>
    </row>
    <row r="3086" spans="13:13" s="60" customFormat="1" ht="15.75" hidden="1" x14ac:dyDescent="0.25">
      <c r="M3086" s="30"/>
    </row>
    <row r="3087" spans="13:13" s="60" customFormat="1" ht="15.75" hidden="1" x14ac:dyDescent="0.25">
      <c r="M3087" s="30"/>
    </row>
    <row r="3088" spans="13:13" s="60" customFormat="1" ht="15.75" hidden="1" x14ac:dyDescent="0.25">
      <c r="M3088" s="30"/>
    </row>
    <row r="3089" spans="13:13" s="60" customFormat="1" ht="15.75" hidden="1" x14ac:dyDescent="0.25">
      <c r="M3089" s="30"/>
    </row>
    <row r="3090" spans="13:13" s="60" customFormat="1" ht="15.75" hidden="1" x14ac:dyDescent="0.25">
      <c r="M3090" s="30"/>
    </row>
    <row r="3091" spans="13:13" s="60" customFormat="1" ht="15.75" hidden="1" x14ac:dyDescent="0.25">
      <c r="M3091" s="30"/>
    </row>
    <row r="3092" spans="13:13" s="60" customFormat="1" ht="15.75" hidden="1" x14ac:dyDescent="0.25">
      <c r="M3092" s="30"/>
    </row>
    <row r="3093" spans="13:13" s="60" customFormat="1" ht="15.75" hidden="1" x14ac:dyDescent="0.25">
      <c r="M3093" s="30"/>
    </row>
    <row r="3094" spans="13:13" s="60" customFormat="1" ht="15.75" hidden="1" x14ac:dyDescent="0.25">
      <c r="M3094" s="30"/>
    </row>
    <row r="3095" spans="13:13" s="60" customFormat="1" ht="15.75" hidden="1" x14ac:dyDescent="0.25">
      <c r="M3095" s="30"/>
    </row>
    <row r="3096" spans="13:13" s="60" customFormat="1" ht="15.75" hidden="1" x14ac:dyDescent="0.25">
      <c r="M3096" s="30"/>
    </row>
    <row r="3097" spans="13:13" s="60" customFormat="1" ht="15.75" hidden="1" x14ac:dyDescent="0.25">
      <c r="M3097" s="30"/>
    </row>
    <row r="3098" spans="13:13" s="60" customFormat="1" ht="15.75" hidden="1" x14ac:dyDescent="0.25">
      <c r="M3098" s="30"/>
    </row>
    <row r="3099" spans="13:13" s="60" customFormat="1" ht="15.75" hidden="1" x14ac:dyDescent="0.25">
      <c r="M3099" s="30"/>
    </row>
    <row r="3100" spans="13:13" s="60" customFormat="1" ht="15.75" hidden="1" x14ac:dyDescent="0.25">
      <c r="M3100" s="30"/>
    </row>
    <row r="3101" spans="13:13" s="60" customFormat="1" ht="15.75" hidden="1" x14ac:dyDescent="0.25">
      <c r="M3101" s="30"/>
    </row>
    <row r="3102" spans="13:13" s="60" customFormat="1" ht="15.75" hidden="1" x14ac:dyDescent="0.25">
      <c r="M3102" s="30"/>
    </row>
    <row r="3103" spans="13:13" s="60" customFormat="1" ht="15.75" hidden="1" x14ac:dyDescent="0.25">
      <c r="M3103" s="30"/>
    </row>
    <row r="3104" spans="13:13" s="60" customFormat="1" ht="15.75" hidden="1" x14ac:dyDescent="0.25">
      <c r="M3104" s="30"/>
    </row>
    <row r="3105" spans="13:13" s="60" customFormat="1" ht="15.75" hidden="1" x14ac:dyDescent="0.25">
      <c r="M3105" s="30"/>
    </row>
    <row r="3106" spans="13:13" s="60" customFormat="1" ht="15.75" hidden="1" x14ac:dyDescent="0.25">
      <c r="M3106" s="30"/>
    </row>
    <row r="3107" spans="13:13" s="60" customFormat="1" ht="15.75" hidden="1" x14ac:dyDescent="0.25">
      <c r="M3107" s="30"/>
    </row>
    <row r="3108" spans="13:13" s="60" customFormat="1" ht="15.75" hidden="1" x14ac:dyDescent="0.25">
      <c r="M3108" s="30"/>
    </row>
    <row r="3109" spans="13:13" s="60" customFormat="1" ht="15.75" hidden="1" x14ac:dyDescent="0.25">
      <c r="M3109" s="30"/>
    </row>
    <row r="3110" spans="13:13" s="60" customFormat="1" ht="15.75" hidden="1" x14ac:dyDescent="0.25">
      <c r="M3110" s="30"/>
    </row>
    <row r="3111" spans="13:13" s="60" customFormat="1" ht="15.75" hidden="1" x14ac:dyDescent="0.25">
      <c r="M3111" s="30"/>
    </row>
    <row r="3112" spans="13:13" s="60" customFormat="1" ht="15.75" hidden="1" x14ac:dyDescent="0.25">
      <c r="M3112" s="30"/>
    </row>
    <row r="3113" spans="13:13" s="60" customFormat="1" ht="15.75" hidden="1" x14ac:dyDescent="0.25">
      <c r="M3113" s="30"/>
    </row>
    <row r="3114" spans="13:13" s="60" customFormat="1" ht="15.75" hidden="1" x14ac:dyDescent="0.25">
      <c r="M3114" s="30"/>
    </row>
    <row r="3115" spans="13:13" s="60" customFormat="1" ht="15.75" hidden="1" x14ac:dyDescent="0.25">
      <c r="M3115" s="30"/>
    </row>
    <row r="3116" spans="13:13" s="60" customFormat="1" ht="15.75" hidden="1" x14ac:dyDescent="0.25">
      <c r="M3116" s="30"/>
    </row>
    <row r="3117" spans="13:13" s="60" customFormat="1" ht="15.75" hidden="1" x14ac:dyDescent="0.25">
      <c r="M3117" s="30"/>
    </row>
    <row r="3118" spans="13:13" s="60" customFormat="1" ht="15.75" hidden="1" x14ac:dyDescent="0.25">
      <c r="M3118" s="30"/>
    </row>
    <row r="3119" spans="13:13" s="60" customFormat="1" ht="15.75" hidden="1" x14ac:dyDescent="0.25">
      <c r="M3119" s="30"/>
    </row>
    <row r="3120" spans="13:13" s="60" customFormat="1" ht="15.75" hidden="1" x14ac:dyDescent="0.25">
      <c r="M3120" s="30"/>
    </row>
    <row r="3121" spans="13:13" s="60" customFormat="1" ht="15.75" hidden="1" x14ac:dyDescent="0.25">
      <c r="M3121" s="30"/>
    </row>
    <row r="3122" spans="13:13" s="60" customFormat="1" ht="15.75" hidden="1" x14ac:dyDescent="0.25">
      <c r="M3122" s="30"/>
    </row>
    <row r="3123" spans="13:13" s="60" customFormat="1" ht="15.75" hidden="1" x14ac:dyDescent="0.25">
      <c r="M3123" s="30"/>
    </row>
    <row r="3124" spans="13:13" s="60" customFormat="1" ht="15.75" hidden="1" x14ac:dyDescent="0.25">
      <c r="M3124" s="30"/>
    </row>
    <row r="3125" spans="13:13" s="60" customFormat="1" ht="15.75" hidden="1" x14ac:dyDescent="0.25">
      <c r="M3125" s="30"/>
    </row>
    <row r="3126" spans="13:13" s="60" customFormat="1" ht="15.75" hidden="1" x14ac:dyDescent="0.25">
      <c r="M3126" s="30"/>
    </row>
    <row r="3127" spans="13:13" s="60" customFormat="1" ht="15.75" hidden="1" x14ac:dyDescent="0.25">
      <c r="M3127" s="30"/>
    </row>
    <row r="3128" spans="13:13" s="60" customFormat="1" ht="15.75" hidden="1" x14ac:dyDescent="0.25">
      <c r="M3128" s="30"/>
    </row>
    <row r="3129" spans="13:13" s="60" customFormat="1" ht="15.75" hidden="1" x14ac:dyDescent="0.25">
      <c r="M3129" s="30"/>
    </row>
    <row r="3130" spans="13:13" s="60" customFormat="1" ht="15.75" hidden="1" x14ac:dyDescent="0.25">
      <c r="M3130" s="30"/>
    </row>
    <row r="3131" spans="13:13" s="60" customFormat="1" ht="15.75" hidden="1" x14ac:dyDescent="0.25">
      <c r="M3131" s="30"/>
    </row>
    <row r="3132" spans="13:13" s="60" customFormat="1" ht="15.75" hidden="1" x14ac:dyDescent="0.25">
      <c r="M3132" s="30"/>
    </row>
    <row r="3133" spans="13:13" s="60" customFormat="1" ht="15.75" hidden="1" x14ac:dyDescent="0.25">
      <c r="M3133" s="30"/>
    </row>
    <row r="3134" spans="13:13" s="60" customFormat="1" ht="15.75" hidden="1" x14ac:dyDescent="0.25">
      <c r="M3134" s="30"/>
    </row>
    <row r="3135" spans="13:13" s="60" customFormat="1" ht="15.75" hidden="1" x14ac:dyDescent="0.25">
      <c r="M3135" s="30"/>
    </row>
    <row r="3136" spans="13:13" s="60" customFormat="1" ht="15.75" hidden="1" x14ac:dyDescent="0.25">
      <c r="M3136" s="30"/>
    </row>
    <row r="3137" spans="13:13" s="60" customFormat="1" ht="15.75" hidden="1" x14ac:dyDescent="0.25">
      <c r="M3137" s="30"/>
    </row>
    <row r="3138" spans="13:13" s="60" customFormat="1" ht="15.75" hidden="1" x14ac:dyDescent="0.25">
      <c r="M3138" s="30"/>
    </row>
    <row r="3139" spans="13:13" s="60" customFormat="1" ht="15.75" hidden="1" x14ac:dyDescent="0.25">
      <c r="M3139" s="30"/>
    </row>
    <row r="3140" spans="13:13" s="60" customFormat="1" ht="15.75" hidden="1" x14ac:dyDescent="0.25">
      <c r="M3140" s="30"/>
    </row>
    <row r="3141" spans="13:13" s="60" customFormat="1" ht="15.75" hidden="1" x14ac:dyDescent="0.25">
      <c r="M3141" s="30"/>
    </row>
    <row r="3142" spans="13:13" s="60" customFormat="1" ht="15.75" hidden="1" x14ac:dyDescent="0.25">
      <c r="M3142" s="30"/>
    </row>
    <row r="3143" spans="13:13" s="60" customFormat="1" ht="15.75" hidden="1" x14ac:dyDescent="0.25">
      <c r="M3143" s="30"/>
    </row>
    <row r="3144" spans="13:13" s="60" customFormat="1" ht="15.75" hidden="1" x14ac:dyDescent="0.25">
      <c r="M3144" s="30"/>
    </row>
    <row r="3145" spans="13:13" s="60" customFormat="1" ht="15.75" hidden="1" x14ac:dyDescent="0.25">
      <c r="M3145" s="30"/>
    </row>
    <row r="3146" spans="13:13" s="60" customFormat="1" ht="15.75" hidden="1" x14ac:dyDescent="0.25">
      <c r="M3146" s="30"/>
    </row>
    <row r="3147" spans="13:13" s="60" customFormat="1" ht="15.75" hidden="1" x14ac:dyDescent="0.25">
      <c r="M3147" s="30"/>
    </row>
    <row r="3148" spans="13:13" s="60" customFormat="1" ht="15.75" hidden="1" x14ac:dyDescent="0.25">
      <c r="M3148" s="30"/>
    </row>
    <row r="3149" spans="13:13" s="60" customFormat="1" ht="15.75" hidden="1" x14ac:dyDescent="0.25">
      <c r="M3149" s="30"/>
    </row>
    <row r="3150" spans="13:13" s="60" customFormat="1" ht="15.75" hidden="1" x14ac:dyDescent="0.25">
      <c r="M3150" s="30"/>
    </row>
    <row r="3151" spans="13:13" s="60" customFormat="1" ht="15.75" hidden="1" x14ac:dyDescent="0.25">
      <c r="M3151" s="30"/>
    </row>
    <row r="3152" spans="13:13" s="60" customFormat="1" ht="15.75" hidden="1" x14ac:dyDescent="0.25">
      <c r="M3152" s="30"/>
    </row>
    <row r="3153" spans="13:13" s="60" customFormat="1" ht="15.75" hidden="1" x14ac:dyDescent="0.25">
      <c r="M3153" s="30"/>
    </row>
    <row r="3154" spans="13:13" s="60" customFormat="1" ht="15.75" hidden="1" x14ac:dyDescent="0.25">
      <c r="M3154" s="30"/>
    </row>
    <row r="3155" spans="13:13" s="60" customFormat="1" ht="15.75" hidden="1" x14ac:dyDescent="0.25">
      <c r="M3155" s="30"/>
    </row>
    <row r="3156" spans="13:13" s="60" customFormat="1" ht="15.75" hidden="1" x14ac:dyDescent="0.25">
      <c r="M3156" s="30"/>
    </row>
    <row r="3157" spans="13:13" s="60" customFormat="1" ht="15.75" hidden="1" x14ac:dyDescent="0.25">
      <c r="M3157" s="30"/>
    </row>
    <row r="3158" spans="13:13" s="60" customFormat="1" ht="15.75" hidden="1" x14ac:dyDescent="0.25">
      <c r="M3158" s="30"/>
    </row>
    <row r="3159" spans="13:13" s="60" customFormat="1" ht="15.75" hidden="1" x14ac:dyDescent="0.25">
      <c r="M3159" s="30"/>
    </row>
    <row r="3160" spans="13:13" s="60" customFormat="1" ht="15.75" hidden="1" x14ac:dyDescent="0.25">
      <c r="M3160" s="30"/>
    </row>
    <row r="3161" spans="13:13" s="60" customFormat="1" ht="15.75" hidden="1" x14ac:dyDescent="0.25">
      <c r="M3161" s="30"/>
    </row>
    <row r="3162" spans="13:13" s="60" customFormat="1" ht="15.75" hidden="1" x14ac:dyDescent="0.25">
      <c r="M3162" s="30"/>
    </row>
    <row r="3163" spans="13:13" s="60" customFormat="1" ht="15.75" hidden="1" x14ac:dyDescent="0.25">
      <c r="M3163" s="30"/>
    </row>
    <row r="3164" spans="13:13" s="60" customFormat="1" ht="15.75" hidden="1" x14ac:dyDescent="0.25">
      <c r="M3164" s="30"/>
    </row>
    <row r="3165" spans="13:13" s="60" customFormat="1" ht="15.75" hidden="1" x14ac:dyDescent="0.25">
      <c r="M3165" s="30"/>
    </row>
    <row r="3166" spans="13:13" s="60" customFormat="1" ht="15.75" hidden="1" x14ac:dyDescent="0.25">
      <c r="M3166" s="30"/>
    </row>
    <row r="3167" spans="13:13" s="60" customFormat="1" ht="15.75" hidden="1" x14ac:dyDescent="0.25">
      <c r="M3167" s="30"/>
    </row>
    <row r="3168" spans="13:13" s="60" customFormat="1" ht="15.75" hidden="1" x14ac:dyDescent="0.25">
      <c r="M3168" s="30"/>
    </row>
    <row r="3169" spans="13:13" s="60" customFormat="1" ht="15.75" hidden="1" x14ac:dyDescent="0.25">
      <c r="M3169" s="30"/>
    </row>
    <row r="3170" spans="13:13" s="60" customFormat="1" ht="15.75" hidden="1" x14ac:dyDescent="0.25">
      <c r="M3170" s="30"/>
    </row>
    <row r="3171" spans="13:13" s="60" customFormat="1" ht="15.75" hidden="1" x14ac:dyDescent="0.25">
      <c r="M3171" s="30"/>
    </row>
    <row r="3172" spans="13:13" s="60" customFormat="1" ht="15.75" hidden="1" x14ac:dyDescent="0.25">
      <c r="M3172" s="30"/>
    </row>
    <row r="3173" spans="13:13" s="60" customFormat="1" ht="15.75" hidden="1" x14ac:dyDescent="0.25">
      <c r="M3173" s="30"/>
    </row>
    <row r="3174" spans="13:13" s="60" customFormat="1" ht="15.75" hidden="1" x14ac:dyDescent="0.25">
      <c r="M3174" s="30"/>
    </row>
    <row r="3175" spans="13:13" s="60" customFormat="1" ht="15.75" hidden="1" x14ac:dyDescent="0.25">
      <c r="M3175" s="30"/>
    </row>
    <row r="3176" spans="13:13" s="60" customFormat="1" ht="15.75" hidden="1" x14ac:dyDescent="0.25">
      <c r="M3176" s="30"/>
    </row>
    <row r="3177" spans="13:13" s="60" customFormat="1" ht="15.75" hidden="1" x14ac:dyDescent="0.25">
      <c r="M3177" s="30"/>
    </row>
    <row r="3178" spans="13:13" s="60" customFormat="1" ht="15.75" hidden="1" x14ac:dyDescent="0.25">
      <c r="M3178" s="30"/>
    </row>
    <row r="3179" spans="13:13" s="60" customFormat="1" ht="15.75" hidden="1" x14ac:dyDescent="0.25">
      <c r="M3179" s="30"/>
    </row>
    <row r="3180" spans="13:13" s="60" customFormat="1" ht="15.75" hidden="1" x14ac:dyDescent="0.25">
      <c r="M3180" s="30"/>
    </row>
    <row r="3181" spans="13:13" s="60" customFormat="1" ht="15.75" hidden="1" x14ac:dyDescent="0.25">
      <c r="M3181" s="30"/>
    </row>
    <row r="3182" spans="13:13" s="60" customFormat="1" ht="15.75" hidden="1" x14ac:dyDescent="0.25">
      <c r="M3182" s="30"/>
    </row>
    <row r="3183" spans="13:13" s="60" customFormat="1" ht="15.75" hidden="1" x14ac:dyDescent="0.25">
      <c r="M3183" s="30"/>
    </row>
    <row r="3184" spans="13:13" s="60" customFormat="1" ht="15.75" hidden="1" x14ac:dyDescent="0.25">
      <c r="M3184" s="30"/>
    </row>
    <row r="3185" spans="13:13" s="60" customFormat="1" ht="15.75" hidden="1" x14ac:dyDescent="0.25">
      <c r="M3185" s="30"/>
    </row>
    <row r="3186" spans="13:13" s="60" customFormat="1" ht="15.75" hidden="1" x14ac:dyDescent="0.25">
      <c r="M3186" s="30"/>
    </row>
    <row r="3187" spans="13:13" s="60" customFormat="1" ht="15.75" hidden="1" x14ac:dyDescent="0.25">
      <c r="M3187" s="30"/>
    </row>
    <row r="3188" spans="13:13" s="60" customFormat="1" ht="15.75" hidden="1" x14ac:dyDescent="0.25">
      <c r="M3188" s="30"/>
    </row>
    <row r="3189" spans="13:13" s="60" customFormat="1" ht="15.75" hidden="1" x14ac:dyDescent="0.25">
      <c r="M3189" s="30"/>
    </row>
    <row r="3190" spans="13:13" s="60" customFormat="1" ht="15.75" hidden="1" x14ac:dyDescent="0.25">
      <c r="M3190" s="30"/>
    </row>
    <row r="3191" spans="13:13" s="60" customFormat="1" ht="15.75" hidden="1" x14ac:dyDescent="0.25">
      <c r="M3191" s="30"/>
    </row>
    <row r="3192" spans="13:13" s="60" customFormat="1" ht="15.75" hidden="1" x14ac:dyDescent="0.25">
      <c r="M3192" s="30"/>
    </row>
    <row r="3193" spans="13:13" s="60" customFormat="1" ht="15.75" hidden="1" x14ac:dyDescent="0.25">
      <c r="M3193" s="30"/>
    </row>
    <row r="3194" spans="13:13" s="60" customFormat="1" ht="15.75" hidden="1" x14ac:dyDescent="0.25">
      <c r="M3194" s="30"/>
    </row>
    <row r="3195" spans="13:13" s="60" customFormat="1" ht="15.75" hidden="1" x14ac:dyDescent="0.25">
      <c r="M3195" s="30"/>
    </row>
    <row r="3196" spans="13:13" s="60" customFormat="1" ht="15.75" hidden="1" x14ac:dyDescent="0.25">
      <c r="M3196" s="30"/>
    </row>
    <row r="3197" spans="13:13" s="60" customFormat="1" ht="15.75" hidden="1" x14ac:dyDescent="0.25">
      <c r="M3197" s="30"/>
    </row>
    <row r="3198" spans="13:13" s="60" customFormat="1" ht="15.75" hidden="1" x14ac:dyDescent="0.25">
      <c r="M3198" s="30"/>
    </row>
    <row r="3199" spans="13:13" s="60" customFormat="1" ht="15.75" hidden="1" x14ac:dyDescent="0.25">
      <c r="M3199" s="30"/>
    </row>
    <row r="3200" spans="13:13" s="60" customFormat="1" ht="15.75" hidden="1" x14ac:dyDescent="0.25">
      <c r="M3200" s="30"/>
    </row>
    <row r="3201" spans="13:13" s="60" customFormat="1" ht="15.75" hidden="1" x14ac:dyDescent="0.25">
      <c r="M3201" s="30"/>
    </row>
    <row r="3202" spans="13:13" s="60" customFormat="1" ht="15.75" hidden="1" x14ac:dyDescent="0.25">
      <c r="M3202" s="30"/>
    </row>
    <row r="3203" spans="13:13" s="60" customFormat="1" ht="15.75" hidden="1" x14ac:dyDescent="0.25">
      <c r="M3203" s="30"/>
    </row>
    <row r="3204" spans="13:13" s="60" customFormat="1" ht="15.75" hidden="1" x14ac:dyDescent="0.25">
      <c r="M3204" s="30"/>
    </row>
    <row r="3205" spans="13:13" s="60" customFormat="1" ht="15.75" hidden="1" x14ac:dyDescent="0.25">
      <c r="M3205" s="30"/>
    </row>
    <row r="3206" spans="13:13" s="60" customFormat="1" ht="15.75" hidden="1" x14ac:dyDescent="0.25">
      <c r="M3206" s="30"/>
    </row>
    <row r="3207" spans="13:13" s="60" customFormat="1" ht="15.75" hidden="1" x14ac:dyDescent="0.25">
      <c r="M3207" s="30"/>
    </row>
    <row r="3208" spans="13:13" s="60" customFormat="1" ht="15.75" hidden="1" x14ac:dyDescent="0.25">
      <c r="M3208" s="30"/>
    </row>
    <row r="3209" spans="13:13" s="60" customFormat="1" ht="15.75" hidden="1" x14ac:dyDescent="0.25">
      <c r="M3209" s="30"/>
    </row>
    <row r="3210" spans="13:13" s="60" customFormat="1" ht="15.75" hidden="1" x14ac:dyDescent="0.25">
      <c r="M3210" s="30"/>
    </row>
    <row r="3211" spans="13:13" s="60" customFormat="1" ht="15.75" hidden="1" x14ac:dyDescent="0.25">
      <c r="M3211" s="30"/>
    </row>
    <row r="3212" spans="13:13" s="60" customFormat="1" ht="15.75" hidden="1" x14ac:dyDescent="0.25">
      <c r="M3212" s="30"/>
    </row>
    <row r="3213" spans="13:13" s="60" customFormat="1" ht="15.75" hidden="1" x14ac:dyDescent="0.25">
      <c r="M3213" s="30"/>
    </row>
    <row r="3214" spans="13:13" s="60" customFormat="1" ht="15.75" hidden="1" x14ac:dyDescent="0.25">
      <c r="M3214" s="30"/>
    </row>
    <row r="3215" spans="13:13" s="60" customFormat="1" ht="15.75" hidden="1" x14ac:dyDescent="0.25">
      <c r="M3215" s="30"/>
    </row>
    <row r="3216" spans="13:13" s="60" customFormat="1" ht="15.75" hidden="1" x14ac:dyDescent="0.25">
      <c r="M3216" s="30"/>
    </row>
    <row r="3217" spans="13:13" s="60" customFormat="1" ht="15.75" hidden="1" x14ac:dyDescent="0.25">
      <c r="M3217" s="30"/>
    </row>
    <row r="3218" spans="13:13" s="60" customFormat="1" ht="15.75" hidden="1" x14ac:dyDescent="0.25">
      <c r="M3218" s="30"/>
    </row>
    <row r="3219" spans="13:13" s="60" customFormat="1" ht="15.75" hidden="1" x14ac:dyDescent="0.25">
      <c r="M3219" s="30"/>
    </row>
    <row r="3220" spans="13:13" s="60" customFormat="1" ht="15.75" hidden="1" x14ac:dyDescent="0.25">
      <c r="M3220" s="30"/>
    </row>
    <row r="3221" spans="13:13" s="60" customFormat="1" ht="15.75" hidden="1" x14ac:dyDescent="0.25">
      <c r="M3221" s="30"/>
    </row>
    <row r="3222" spans="13:13" s="60" customFormat="1" ht="15.75" hidden="1" x14ac:dyDescent="0.25">
      <c r="M3222" s="30"/>
    </row>
    <row r="3223" spans="13:13" s="60" customFormat="1" ht="15.75" hidden="1" x14ac:dyDescent="0.25">
      <c r="M3223" s="30"/>
    </row>
    <row r="3224" spans="13:13" s="60" customFormat="1" ht="15.75" hidden="1" x14ac:dyDescent="0.25">
      <c r="M3224" s="30"/>
    </row>
    <row r="3225" spans="13:13" s="60" customFormat="1" ht="15.75" hidden="1" x14ac:dyDescent="0.25">
      <c r="M3225" s="30"/>
    </row>
    <row r="3226" spans="13:13" s="60" customFormat="1" ht="15.75" hidden="1" x14ac:dyDescent="0.25">
      <c r="M3226" s="30"/>
    </row>
    <row r="3227" spans="13:13" s="60" customFormat="1" ht="15.75" hidden="1" x14ac:dyDescent="0.25">
      <c r="M3227" s="30"/>
    </row>
    <row r="3228" spans="13:13" s="60" customFormat="1" ht="15.75" hidden="1" x14ac:dyDescent="0.25">
      <c r="M3228" s="30"/>
    </row>
    <row r="3229" spans="13:13" s="60" customFormat="1" ht="15.75" hidden="1" x14ac:dyDescent="0.25">
      <c r="M3229" s="30"/>
    </row>
    <row r="3230" spans="13:13" s="60" customFormat="1" ht="15.75" hidden="1" x14ac:dyDescent="0.25">
      <c r="M3230" s="30"/>
    </row>
    <row r="3231" spans="13:13" s="60" customFormat="1" ht="15.75" hidden="1" x14ac:dyDescent="0.25">
      <c r="M3231" s="30"/>
    </row>
    <row r="3232" spans="13:13" s="60" customFormat="1" ht="15.75" hidden="1" x14ac:dyDescent="0.25">
      <c r="M3232" s="30"/>
    </row>
    <row r="3233" spans="13:13" s="60" customFormat="1" ht="15.75" hidden="1" x14ac:dyDescent="0.25">
      <c r="M3233" s="30"/>
    </row>
    <row r="3234" spans="13:13" s="60" customFormat="1" ht="15.75" hidden="1" x14ac:dyDescent="0.25">
      <c r="M3234" s="30"/>
    </row>
    <row r="3235" spans="13:13" s="60" customFormat="1" ht="15.75" hidden="1" x14ac:dyDescent="0.25">
      <c r="M3235" s="30"/>
    </row>
    <row r="3236" spans="13:13" s="60" customFormat="1" ht="15.75" hidden="1" x14ac:dyDescent="0.25">
      <c r="M3236" s="30"/>
    </row>
    <row r="3237" spans="13:13" s="60" customFormat="1" ht="15.75" hidden="1" x14ac:dyDescent="0.25">
      <c r="M3237" s="30"/>
    </row>
    <row r="3238" spans="13:13" s="60" customFormat="1" ht="15.75" hidden="1" x14ac:dyDescent="0.25">
      <c r="M3238" s="30"/>
    </row>
    <row r="3239" spans="13:13" s="60" customFormat="1" ht="15.75" hidden="1" x14ac:dyDescent="0.25">
      <c r="M3239" s="30"/>
    </row>
    <row r="3240" spans="13:13" s="60" customFormat="1" ht="15.75" hidden="1" x14ac:dyDescent="0.25">
      <c r="M3240" s="30"/>
    </row>
    <row r="3241" spans="13:13" s="60" customFormat="1" ht="15.75" hidden="1" x14ac:dyDescent="0.25">
      <c r="M3241" s="30"/>
    </row>
    <row r="3242" spans="13:13" s="60" customFormat="1" ht="15.75" hidden="1" x14ac:dyDescent="0.25">
      <c r="M3242" s="30"/>
    </row>
    <row r="3243" spans="13:13" s="60" customFormat="1" ht="15.75" hidden="1" x14ac:dyDescent="0.25">
      <c r="M3243" s="30"/>
    </row>
    <row r="3244" spans="13:13" s="60" customFormat="1" ht="15.75" hidden="1" x14ac:dyDescent="0.25">
      <c r="M3244" s="30"/>
    </row>
    <row r="3245" spans="13:13" s="60" customFormat="1" ht="15.75" hidden="1" x14ac:dyDescent="0.25">
      <c r="M3245" s="30"/>
    </row>
    <row r="3246" spans="13:13" s="60" customFormat="1" ht="15.75" hidden="1" x14ac:dyDescent="0.25">
      <c r="M3246" s="30"/>
    </row>
    <row r="3247" spans="13:13" s="60" customFormat="1" ht="15.75" hidden="1" x14ac:dyDescent="0.25">
      <c r="M3247" s="30"/>
    </row>
    <row r="3248" spans="13:13" s="60" customFormat="1" ht="15.75" hidden="1" x14ac:dyDescent="0.25">
      <c r="M3248" s="30"/>
    </row>
    <row r="3249" spans="13:13" s="60" customFormat="1" ht="15.75" hidden="1" x14ac:dyDescent="0.25">
      <c r="M3249" s="30"/>
    </row>
    <row r="3250" spans="13:13" s="60" customFormat="1" ht="15.75" hidden="1" x14ac:dyDescent="0.25">
      <c r="M3250" s="30"/>
    </row>
    <row r="3251" spans="13:13" s="60" customFormat="1" ht="15.75" hidden="1" x14ac:dyDescent="0.25">
      <c r="M3251" s="30"/>
    </row>
    <row r="3252" spans="13:13" s="60" customFormat="1" ht="15.75" hidden="1" x14ac:dyDescent="0.25">
      <c r="M3252" s="30"/>
    </row>
    <row r="3253" spans="13:13" s="60" customFormat="1" ht="15.75" hidden="1" x14ac:dyDescent="0.25">
      <c r="M3253" s="30"/>
    </row>
    <row r="3254" spans="13:13" s="60" customFormat="1" ht="15.75" hidden="1" x14ac:dyDescent="0.25">
      <c r="M3254" s="30"/>
    </row>
    <row r="3255" spans="13:13" s="60" customFormat="1" ht="15.75" hidden="1" x14ac:dyDescent="0.25">
      <c r="M3255" s="30"/>
    </row>
    <row r="3256" spans="13:13" s="60" customFormat="1" ht="15.75" hidden="1" x14ac:dyDescent="0.25">
      <c r="M3256" s="30"/>
    </row>
    <row r="3257" spans="13:13" s="60" customFormat="1" ht="15.75" hidden="1" x14ac:dyDescent="0.25">
      <c r="M3257" s="30"/>
    </row>
    <row r="3258" spans="13:13" s="60" customFormat="1" ht="15.75" hidden="1" x14ac:dyDescent="0.25">
      <c r="M3258" s="30"/>
    </row>
    <row r="3259" spans="13:13" s="60" customFormat="1" ht="15.75" hidden="1" x14ac:dyDescent="0.25">
      <c r="M3259" s="30"/>
    </row>
    <row r="3260" spans="13:13" s="60" customFormat="1" ht="15.75" hidden="1" x14ac:dyDescent="0.25">
      <c r="M3260" s="30"/>
    </row>
    <row r="3261" spans="13:13" s="60" customFormat="1" ht="15.75" hidden="1" x14ac:dyDescent="0.25">
      <c r="M3261" s="30"/>
    </row>
    <row r="3262" spans="13:13" s="60" customFormat="1" ht="15.75" hidden="1" x14ac:dyDescent="0.25">
      <c r="M3262" s="30"/>
    </row>
    <row r="3263" spans="13:13" s="60" customFormat="1" ht="15.75" hidden="1" x14ac:dyDescent="0.25">
      <c r="M3263" s="30"/>
    </row>
    <row r="3264" spans="13:13" s="60" customFormat="1" ht="15.75" hidden="1" x14ac:dyDescent="0.25">
      <c r="M3264" s="30"/>
    </row>
    <row r="3265" spans="13:13" s="60" customFormat="1" ht="15.75" hidden="1" x14ac:dyDescent="0.25">
      <c r="M3265" s="30"/>
    </row>
    <row r="3266" spans="13:13" s="60" customFormat="1" ht="15.75" hidden="1" x14ac:dyDescent="0.25">
      <c r="M3266" s="30"/>
    </row>
    <row r="3267" spans="13:13" s="60" customFormat="1" ht="15.75" hidden="1" x14ac:dyDescent="0.25">
      <c r="M3267" s="30"/>
    </row>
    <row r="3268" spans="13:13" s="60" customFormat="1" ht="15.75" hidden="1" x14ac:dyDescent="0.25">
      <c r="M3268" s="30"/>
    </row>
    <row r="3269" spans="13:13" s="60" customFormat="1" ht="15.75" hidden="1" x14ac:dyDescent="0.25">
      <c r="M3269" s="30"/>
    </row>
    <row r="3270" spans="13:13" s="60" customFormat="1" ht="15.75" hidden="1" x14ac:dyDescent="0.25">
      <c r="M3270" s="30"/>
    </row>
    <row r="3271" spans="13:13" s="60" customFormat="1" ht="15.75" hidden="1" x14ac:dyDescent="0.25">
      <c r="M3271" s="30"/>
    </row>
    <row r="3272" spans="13:13" s="60" customFormat="1" ht="15.75" hidden="1" x14ac:dyDescent="0.25">
      <c r="M3272" s="30"/>
    </row>
    <row r="3273" spans="13:13" s="60" customFormat="1" ht="15.75" hidden="1" x14ac:dyDescent="0.25">
      <c r="M3273" s="30"/>
    </row>
    <row r="3274" spans="13:13" s="60" customFormat="1" ht="15.75" hidden="1" x14ac:dyDescent="0.25">
      <c r="M3274" s="30"/>
    </row>
    <row r="3275" spans="13:13" s="60" customFormat="1" ht="15.75" hidden="1" x14ac:dyDescent="0.25">
      <c r="M3275" s="30"/>
    </row>
    <row r="3276" spans="13:13" s="60" customFormat="1" ht="15.75" hidden="1" x14ac:dyDescent="0.25">
      <c r="M3276" s="30"/>
    </row>
    <row r="3277" spans="13:13" s="60" customFormat="1" ht="15.75" hidden="1" x14ac:dyDescent="0.25">
      <c r="M3277" s="30"/>
    </row>
    <row r="3278" spans="13:13" s="60" customFormat="1" ht="15.75" hidden="1" x14ac:dyDescent="0.25">
      <c r="M3278" s="30"/>
    </row>
    <row r="3279" spans="13:13" s="60" customFormat="1" ht="15.75" hidden="1" x14ac:dyDescent="0.25">
      <c r="M3279" s="30"/>
    </row>
    <row r="3280" spans="13:13" s="60" customFormat="1" ht="15.75" hidden="1" x14ac:dyDescent="0.25">
      <c r="M3280" s="30"/>
    </row>
    <row r="3281" spans="13:13" s="60" customFormat="1" ht="15.75" hidden="1" x14ac:dyDescent="0.25">
      <c r="M3281" s="30"/>
    </row>
    <row r="3282" spans="13:13" s="60" customFormat="1" ht="15.75" hidden="1" x14ac:dyDescent="0.25">
      <c r="M3282" s="30"/>
    </row>
    <row r="3283" spans="13:13" s="60" customFormat="1" ht="15.75" hidden="1" x14ac:dyDescent="0.25">
      <c r="M3283" s="30"/>
    </row>
    <row r="3284" spans="13:13" s="60" customFormat="1" ht="15.75" hidden="1" x14ac:dyDescent="0.25">
      <c r="M3284" s="30"/>
    </row>
    <row r="3285" spans="13:13" s="60" customFormat="1" ht="15.75" hidden="1" x14ac:dyDescent="0.25">
      <c r="M3285" s="30"/>
    </row>
    <row r="3286" spans="13:13" s="60" customFormat="1" ht="15.75" hidden="1" x14ac:dyDescent="0.25">
      <c r="M3286" s="30"/>
    </row>
    <row r="3287" spans="13:13" s="60" customFormat="1" ht="15.75" hidden="1" x14ac:dyDescent="0.25">
      <c r="M3287" s="30"/>
    </row>
    <row r="3288" spans="13:13" s="60" customFormat="1" ht="15.75" hidden="1" x14ac:dyDescent="0.25">
      <c r="M3288" s="30"/>
    </row>
    <row r="3289" spans="13:13" s="60" customFormat="1" ht="15.75" hidden="1" x14ac:dyDescent="0.25">
      <c r="M3289" s="30"/>
    </row>
    <row r="3290" spans="13:13" s="60" customFormat="1" ht="15.75" hidden="1" x14ac:dyDescent="0.25">
      <c r="M3290" s="30"/>
    </row>
    <row r="3291" spans="13:13" s="60" customFormat="1" ht="15.75" hidden="1" x14ac:dyDescent="0.25">
      <c r="M3291" s="30"/>
    </row>
    <row r="3292" spans="13:13" s="60" customFormat="1" ht="15.75" hidden="1" x14ac:dyDescent="0.25">
      <c r="M3292" s="30"/>
    </row>
    <row r="3293" spans="13:13" s="60" customFormat="1" ht="15.75" hidden="1" x14ac:dyDescent="0.25">
      <c r="M3293" s="30"/>
    </row>
    <row r="3294" spans="13:13" s="60" customFormat="1" ht="15.75" hidden="1" x14ac:dyDescent="0.25">
      <c r="M3294" s="30"/>
    </row>
    <row r="3295" spans="13:13" s="60" customFormat="1" ht="15.75" hidden="1" x14ac:dyDescent="0.25">
      <c r="M3295" s="30"/>
    </row>
    <row r="3296" spans="13:13" s="60" customFormat="1" ht="15.75" hidden="1" x14ac:dyDescent="0.25">
      <c r="M3296" s="30"/>
    </row>
    <row r="3297" spans="13:13" s="60" customFormat="1" ht="15.75" hidden="1" x14ac:dyDescent="0.25">
      <c r="M3297" s="30"/>
    </row>
    <row r="3298" spans="13:13" s="60" customFormat="1" ht="15.75" hidden="1" x14ac:dyDescent="0.25">
      <c r="M3298" s="30"/>
    </row>
    <row r="3299" spans="13:13" s="60" customFormat="1" ht="15.75" hidden="1" x14ac:dyDescent="0.25">
      <c r="M3299" s="30"/>
    </row>
    <row r="3300" spans="13:13" s="60" customFormat="1" ht="15.75" hidden="1" x14ac:dyDescent="0.25">
      <c r="M3300" s="30"/>
    </row>
    <row r="3301" spans="13:13" s="60" customFormat="1" ht="15.75" hidden="1" x14ac:dyDescent="0.25">
      <c r="M3301" s="30"/>
    </row>
    <row r="3302" spans="13:13" s="60" customFormat="1" ht="15.75" hidden="1" x14ac:dyDescent="0.25">
      <c r="M3302" s="30"/>
    </row>
    <row r="3303" spans="13:13" s="60" customFormat="1" ht="15.75" hidden="1" x14ac:dyDescent="0.25">
      <c r="M3303" s="30"/>
    </row>
    <row r="3304" spans="13:13" s="60" customFormat="1" ht="15.75" hidden="1" x14ac:dyDescent="0.25">
      <c r="M3304" s="30"/>
    </row>
    <row r="3305" spans="13:13" s="60" customFormat="1" ht="15.75" hidden="1" x14ac:dyDescent="0.25">
      <c r="M3305" s="30"/>
    </row>
    <row r="3306" spans="13:13" s="60" customFormat="1" ht="15.75" hidden="1" x14ac:dyDescent="0.25">
      <c r="M3306" s="30"/>
    </row>
    <row r="3307" spans="13:13" s="60" customFormat="1" ht="15.75" hidden="1" x14ac:dyDescent="0.25">
      <c r="M3307" s="30"/>
    </row>
    <row r="3308" spans="13:13" s="60" customFormat="1" ht="15.75" hidden="1" x14ac:dyDescent="0.25">
      <c r="M3308" s="30"/>
    </row>
    <row r="3309" spans="13:13" s="60" customFormat="1" ht="15.75" hidden="1" x14ac:dyDescent="0.25">
      <c r="M3309" s="30"/>
    </row>
    <row r="3310" spans="13:13" s="60" customFormat="1" ht="15.75" hidden="1" x14ac:dyDescent="0.25">
      <c r="M3310" s="30"/>
    </row>
    <row r="3311" spans="13:13" s="60" customFormat="1" ht="15.75" hidden="1" x14ac:dyDescent="0.25">
      <c r="M3311" s="30"/>
    </row>
    <row r="3312" spans="13:13" s="60" customFormat="1" ht="15.75" hidden="1" x14ac:dyDescent="0.25">
      <c r="M3312" s="30"/>
    </row>
    <row r="3313" spans="13:13" s="60" customFormat="1" ht="15.75" hidden="1" x14ac:dyDescent="0.25">
      <c r="M3313" s="30"/>
    </row>
    <row r="3314" spans="13:13" s="60" customFormat="1" ht="15.75" hidden="1" x14ac:dyDescent="0.25">
      <c r="M3314" s="30"/>
    </row>
    <row r="3315" spans="13:13" s="60" customFormat="1" ht="15.75" hidden="1" x14ac:dyDescent="0.25">
      <c r="M3315" s="30"/>
    </row>
    <row r="3316" spans="13:13" s="60" customFormat="1" ht="15.75" hidden="1" x14ac:dyDescent="0.25">
      <c r="M3316" s="30"/>
    </row>
    <row r="3317" spans="13:13" s="60" customFormat="1" ht="15.75" hidden="1" x14ac:dyDescent="0.25">
      <c r="M3317" s="30"/>
    </row>
    <row r="3318" spans="13:13" s="60" customFormat="1" ht="15.75" hidden="1" x14ac:dyDescent="0.25">
      <c r="M3318" s="30"/>
    </row>
    <row r="3319" spans="13:13" s="60" customFormat="1" ht="15.75" hidden="1" x14ac:dyDescent="0.25">
      <c r="M3319" s="30"/>
    </row>
    <row r="3320" spans="13:13" s="60" customFormat="1" ht="15.75" hidden="1" x14ac:dyDescent="0.25">
      <c r="M3320" s="30"/>
    </row>
    <row r="3321" spans="13:13" s="60" customFormat="1" ht="15.75" hidden="1" x14ac:dyDescent="0.25">
      <c r="M3321" s="30"/>
    </row>
    <row r="3322" spans="13:13" s="60" customFormat="1" ht="15.75" hidden="1" x14ac:dyDescent="0.25">
      <c r="M3322" s="30"/>
    </row>
    <row r="3323" spans="13:13" s="60" customFormat="1" ht="15.75" hidden="1" x14ac:dyDescent="0.25">
      <c r="M3323" s="30"/>
    </row>
    <row r="3324" spans="13:13" s="60" customFormat="1" ht="15.75" hidden="1" x14ac:dyDescent="0.25">
      <c r="M3324" s="30"/>
    </row>
    <row r="3325" spans="13:13" s="60" customFormat="1" ht="15.75" hidden="1" x14ac:dyDescent="0.25">
      <c r="M3325" s="30"/>
    </row>
    <row r="3326" spans="13:13" s="60" customFormat="1" ht="15.75" hidden="1" x14ac:dyDescent="0.25">
      <c r="M3326" s="30"/>
    </row>
    <row r="3327" spans="13:13" s="60" customFormat="1" ht="15.75" hidden="1" x14ac:dyDescent="0.25">
      <c r="M3327" s="30"/>
    </row>
    <row r="3328" spans="13:13" s="60" customFormat="1" ht="15.75" hidden="1" x14ac:dyDescent="0.25">
      <c r="M3328" s="30"/>
    </row>
    <row r="3329" spans="13:13" s="60" customFormat="1" ht="15.75" hidden="1" x14ac:dyDescent="0.25">
      <c r="M3329" s="30"/>
    </row>
    <row r="3330" spans="13:13" s="60" customFormat="1" ht="15.75" hidden="1" x14ac:dyDescent="0.25">
      <c r="M3330" s="30"/>
    </row>
    <row r="3331" spans="13:13" s="60" customFormat="1" ht="15.75" hidden="1" x14ac:dyDescent="0.25">
      <c r="M3331" s="30"/>
    </row>
    <row r="3332" spans="13:13" s="60" customFormat="1" ht="15.75" hidden="1" x14ac:dyDescent="0.25">
      <c r="M3332" s="30"/>
    </row>
    <row r="3333" spans="13:13" s="60" customFormat="1" ht="15.75" hidden="1" x14ac:dyDescent="0.25">
      <c r="M3333" s="30"/>
    </row>
    <row r="3334" spans="13:13" s="60" customFormat="1" ht="15.75" hidden="1" x14ac:dyDescent="0.25">
      <c r="M3334" s="30"/>
    </row>
    <row r="3335" spans="13:13" s="60" customFormat="1" ht="15.75" hidden="1" x14ac:dyDescent="0.25">
      <c r="M3335" s="30"/>
    </row>
    <row r="3336" spans="13:13" s="60" customFormat="1" ht="15.75" hidden="1" x14ac:dyDescent="0.25">
      <c r="M3336" s="30"/>
    </row>
    <row r="3337" spans="13:13" s="60" customFormat="1" ht="15.75" hidden="1" x14ac:dyDescent="0.25">
      <c r="M3337" s="30"/>
    </row>
    <row r="3338" spans="13:13" s="60" customFormat="1" ht="15.75" hidden="1" x14ac:dyDescent="0.25">
      <c r="M3338" s="30"/>
    </row>
    <row r="3339" spans="13:13" s="60" customFormat="1" ht="15.75" hidden="1" x14ac:dyDescent="0.25">
      <c r="M3339" s="30"/>
    </row>
    <row r="3340" spans="13:13" s="60" customFormat="1" ht="15.75" hidden="1" x14ac:dyDescent="0.25">
      <c r="M3340" s="30"/>
    </row>
    <row r="3341" spans="13:13" s="60" customFormat="1" ht="15.75" hidden="1" x14ac:dyDescent="0.25">
      <c r="M3341" s="30"/>
    </row>
    <row r="3342" spans="13:13" s="60" customFormat="1" ht="15.75" hidden="1" x14ac:dyDescent="0.25">
      <c r="M3342" s="30"/>
    </row>
    <row r="3343" spans="13:13" s="60" customFormat="1" ht="15.75" hidden="1" x14ac:dyDescent="0.25">
      <c r="M3343" s="30"/>
    </row>
    <row r="3344" spans="13:13" s="60" customFormat="1" ht="15.75" hidden="1" x14ac:dyDescent="0.25">
      <c r="M3344" s="30"/>
    </row>
    <row r="3345" spans="13:13" s="60" customFormat="1" ht="15.75" hidden="1" x14ac:dyDescent="0.25">
      <c r="M3345" s="30"/>
    </row>
    <row r="3346" spans="13:13" s="60" customFormat="1" ht="15.75" hidden="1" x14ac:dyDescent="0.25">
      <c r="M3346" s="30"/>
    </row>
    <row r="3347" spans="13:13" s="60" customFormat="1" ht="15.75" hidden="1" x14ac:dyDescent="0.25">
      <c r="M3347" s="30"/>
    </row>
    <row r="3348" spans="13:13" s="60" customFormat="1" ht="15.75" hidden="1" x14ac:dyDescent="0.25">
      <c r="M3348" s="30"/>
    </row>
    <row r="3349" spans="13:13" s="60" customFormat="1" ht="15.75" hidden="1" x14ac:dyDescent="0.25">
      <c r="M3349" s="30"/>
    </row>
    <row r="3350" spans="13:13" s="60" customFormat="1" ht="15.75" hidden="1" x14ac:dyDescent="0.25">
      <c r="M3350" s="30"/>
    </row>
    <row r="3351" spans="13:13" s="60" customFormat="1" ht="15.75" hidden="1" x14ac:dyDescent="0.25">
      <c r="M3351" s="30"/>
    </row>
    <row r="3352" spans="13:13" s="60" customFormat="1" ht="15.75" hidden="1" x14ac:dyDescent="0.25">
      <c r="M3352" s="30"/>
    </row>
    <row r="3353" spans="13:13" s="60" customFormat="1" ht="15.75" hidden="1" x14ac:dyDescent="0.25">
      <c r="M3353" s="30"/>
    </row>
    <row r="3354" spans="13:13" s="60" customFormat="1" ht="15.75" hidden="1" x14ac:dyDescent="0.25">
      <c r="M3354" s="30"/>
    </row>
    <row r="3355" spans="13:13" s="60" customFormat="1" ht="15.75" hidden="1" x14ac:dyDescent="0.25">
      <c r="M3355" s="30"/>
    </row>
    <row r="3356" spans="13:13" s="60" customFormat="1" ht="15.75" hidden="1" x14ac:dyDescent="0.25">
      <c r="M3356" s="30"/>
    </row>
    <row r="3357" spans="13:13" s="60" customFormat="1" ht="15.75" hidden="1" x14ac:dyDescent="0.25">
      <c r="M3357" s="30"/>
    </row>
    <row r="3358" spans="13:13" s="60" customFormat="1" ht="15.75" hidden="1" x14ac:dyDescent="0.25">
      <c r="M3358" s="30"/>
    </row>
    <row r="3359" spans="13:13" s="60" customFormat="1" ht="15.75" hidden="1" x14ac:dyDescent="0.25">
      <c r="M3359" s="30"/>
    </row>
    <row r="3360" spans="13:13" s="60" customFormat="1" ht="15.75" hidden="1" x14ac:dyDescent="0.25">
      <c r="M3360" s="30"/>
    </row>
    <row r="3361" spans="13:13" s="60" customFormat="1" ht="15.75" hidden="1" x14ac:dyDescent="0.25">
      <c r="M3361" s="30"/>
    </row>
    <row r="3362" spans="13:13" s="60" customFormat="1" ht="15.75" hidden="1" x14ac:dyDescent="0.25">
      <c r="M3362" s="30"/>
    </row>
    <row r="3363" spans="13:13" s="60" customFormat="1" ht="15.75" hidden="1" x14ac:dyDescent="0.25">
      <c r="M3363" s="30"/>
    </row>
    <row r="3364" spans="13:13" s="60" customFormat="1" ht="15.75" hidden="1" x14ac:dyDescent="0.25">
      <c r="M3364" s="30"/>
    </row>
    <row r="3365" spans="13:13" s="60" customFormat="1" ht="15.75" hidden="1" x14ac:dyDescent="0.25">
      <c r="M3365" s="30"/>
    </row>
    <row r="3366" spans="13:13" s="60" customFormat="1" ht="15.75" hidden="1" x14ac:dyDescent="0.25">
      <c r="M3366" s="30"/>
    </row>
    <row r="3367" spans="13:13" s="60" customFormat="1" ht="15.75" hidden="1" x14ac:dyDescent="0.25">
      <c r="M3367" s="30"/>
    </row>
    <row r="3368" spans="13:13" s="60" customFormat="1" ht="15.75" hidden="1" x14ac:dyDescent="0.25">
      <c r="M3368" s="30"/>
    </row>
    <row r="3369" spans="13:13" s="60" customFormat="1" ht="15.75" hidden="1" x14ac:dyDescent="0.25">
      <c r="M3369" s="30"/>
    </row>
    <row r="3370" spans="13:13" s="60" customFormat="1" ht="15.75" hidden="1" x14ac:dyDescent="0.25">
      <c r="M3370" s="30"/>
    </row>
    <row r="3371" spans="13:13" s="60" customFormat="1" ht="15.75" hidden="1" x14ac:dyDescent="0.25">
      <c r="M3371" s="30"/>
    </row>
    <row r="3372" spans="13:13" s="60" customFormat="1" ht="15.75" hidden="1" x14ac:dyDescent="0.25">
      <c r="M3372" s="30"/>
    </row>
    <row r="3373" spans="13:13" s="60" customFormat="1" ht="15.75" hidden="1" x14ac:dyDescent="0.25">
      <c r="M3373" s="30"/>
    </row>
    <row r="3374" spans="13:13" s="60" customFormat="1" ht="15.75" hidden="1" x14ac:dyDescent="0.25">
      <c r="M3374" s="30"/>
    </row>
    <row r="3375" spans="13:13" s="60" customFormat="1" ht="15.75" hidden="1" x14ac:dyDescent="0.25">
      <c r="M3375" s="30"/>
    </row>
    <row r="3376" spans="13:13" s="60" customFormat="1" ht="15.75" hidden="1" x14ac:dyDescent="0.25">
      <c r="M3376" s="30"/>
    </row>
    <row r="3377" spans="13:13" s="60" customFormat="1" ht="15.75" hidden="1" x14ac:dyDescent="0.25">
      <c r="M3377" s="30"/>
    </row>
    <row r="3378" spans="13:13" s="60" customFormat="1" ht="15.75" hidden="1" x14ac:dyDescent="0.25">
      <c r="M3378" s="30"/>
    </row>
    <row r="3379" spans="13:13" s="60" customFormat="1" ht="15.75" hidden="1" x14ac:dyDescent="0.25">
      <c r="M3379" s="30"/>
    </row>
    <row r="3380" spans="13:13" s="60" customFormat="1" ht="15.75" hidden="1" x14ac:dyDescent="0.25">
      <c r="M3380" s="30"/>
    </row>
    <row r="3381" spans="13:13" s="60" customFormat="1" ht="15.75" hidden="1" x14ac:dyDescent="0.25">
      <c r="M3381" s="30"/>
    </row>
    <row r="3382" spans="13:13" s="60" customFormat="1" ht="15.75" hidden="1" x14ac:dyDescent="0.25">
      <c r="M3382" s="30"/>
    </row>
    <row r="3383" spans="13:13" s="60" customFormat="1" ht="15.75" hidden="1" x14ac:dyDescent="0.25">
      <c r="M3383" s="30"/>
    </row>
    <row r="3384" spans="13:13" s="60" customFormat="1" ht="15.75" hidden="1" x14ac:dyDescent="0.25">
      <c r="M3384" s="30"/>
    </row>
    <row r="3385" spans="13:13" s="60" customFormat="1" ht="15.75" hidden="1" x14ac:dyDescent="0.25">
      <c r="M3385" s="30"/>
    </row>
    <row r="3386" spans="13:13" s="60" customFormat="1" ht="15.75" hidden="1" x14ac:dyDescent="0.25">
      <c r="M3386" s="30"/>
    </row>
    <row r="3387" spans="13:13" s="60" customFormat="1" ht="15.75" hidden="1" x14ac:dyDescent="0.25">
      <c r="M3387" s="30"/>
    </row>
    <row r="3388" spans="13:13" s="60" customFormat="1" ht="15.75" hidden="1" x14ac:dyDescent="0.25">
      <c r="M3388" s="30"/>
    </row>
    <row r="3389" spans="13:13" s="60" customFormat="1" ht="15.75" hidden="1" x14ac:dyDescent="0.25">
      <c r="M3389" s="30"/>
    </row>
    <row r="3390" spans="13:13" s="60" customFormat="1" ht="15.75" hidden="1" x14ac:dyDescent="0.25">
      <c r="M3390" s="30"/>
    </row>
    <row r="3391" spans="13:13" s="60" customFormat="1" ht="15.75" hidden="1" x14ac:dyDescent="0.25">
      <c r="M3391" s="30"/>
    </row>
    <row r="3392" spans="13:13" s="60" customFormat="1" ht="15.75" hidden="1" x14ac:dyDescent="0.25">
      <c r="M3392" s="30"/>
    </row>
    <row r="3393" spans="13:13" s="60" customFormat="1" ht="15.75" hidden="1" x14ac:dyDescent="0.25">
      <c r="M3393" s="30"/>
    </row>
    <row r="3394" spans="13:13" s="60" customFormat="1" ht="15.75" hidden="1" x14ac:dyDescent="0.25">
      <c r="M3394" s="30"/>
    </row>
    <row r="3395" spans="13:13" s="60" customFormat="1" ht="15.75" hidden="1" x14ac:dyDescent="0.25">
      <c r="M3395" s="30"/>
    </row>
    <row r="3396" spans="13:13" s="60" customFormat="1" ht="15.75" hidden="1" x14ac:dyDescent="0.25">
      <c r="M3396" s="30"/>
    </row>
    <row r="3397" spans="13:13" s="60" customFormat="1" ht="15.75" hidden="1" x14ac:dyDescent="0.25">
      <c r="M3397" s="30"/>
    </row>
    <row r="3398" spans="13:13" s="60" customFormat="1" ht="15.75" hidden="1" x14ac:dyDescent="0.25">
      <c r="M3398" s="30"/>
    </row>
    <row r="3399" spans="13:13" s="60" customFormat="1" ht="15.75" hidden="1" x14ac:dyDescent="0.25">
      <c r="M3399" s="30"/>
    </row>
    <row r="3400" spans="13:13" s="60" customFormat="1" ht="15.75" hidden="1" x14ac:dyDescent="0.25">
      <c r="M3400" s="30"/>
    </row>
    <row r="3401" spans="13:13" s="60" customFormat="1" ht="15.75" hidden="1" x14ac:dyDescent="0.25">
      <c r="M3401" s="30"/>
    </row>
    <row r="3402" spans="13:13" s="60" customFormat="1" ht="15.75" hidden="1" x14ac:dyDescent="0.25">
      <c r="M3402" s="30"/>
    </row>
    <row r="3403" spans="13:13" s="60" customFormat="1" ht="15.75" hidden="1" x14ac:dyDescent="0.25">
      <c r="M3403" s="30"/>
    </row>
    <row r="3404" spans="13:13" s="60" customFormat="1" ht="15.75" hidden="1" x14ac:dyDescent="0.25">
      <c r="M3404" s="30"/>
    </row>
    <row r="3405" spans="13:13" s="60" customFormat="1" ht="15.75" hidden="1" x14ac:dyDescent="0.25">
      <c r="M3405" s="30"/>
    </row>
    <row r="3406" spans="13:13" s="60" customFormat="1" ht="15.75" hidden="1" x14ac:dyDescent="0.25">
      <c r="M3406" s="30"/>
    </row>
    <row r="3407" spans="13:13" s="60" customFormat="1" ht="15.75" hidden="1" x14ac:dyDescent="0.25">
      <c r="M3407" s="30"/>
    </row>
    <row r="3408" spans="13:13" s="60" customFormat="1" ht="15.75" hidden="1" x14ac:dyDescent="0.25">
      <c r="M3408" s="30"/>
    </row>
    <row r="3409" spans="13:13" s="60" customFormat="1" ht="15.75" hidden="1" x14ac:dyDescent="0.25">
      <c r="M3409" s="30"/>
    </row>
    <row r="3410" spans="13:13" s="60" customFormat="1" ht="15.75" hidden="1" x14ac:dyDescent="0.25">
      <c r="M3410" s="30"/>
    </row>
    <row r="3411" spans="13:13" s="60" customFormat="1" ht="15.75" hidden="1" x14ac:dyDescent="0.25">
      <c r="M3411" s="30"/>
    </row>
    <row r="3412" spans="13:13" s="60" customFormat="1" ht="15.75" hidden="1" x14ac:dyDescent="0.25">
      <c r="M3412" s="30"/>
    </row>
    <row r="3413" spans="13:13" s="60" customFormat="1" ht="15.75" hidden="1" x14ac:dyDescent="0.25">
      <c r="M3413" s="30"/>
    </row>
    <row r="3414" spans="13:13" s="60" customFormat="1" ht="15.75" hidden="1" x14ac:dyDescent="0.25">
      <c r="M3414" s="30"/>
    </row>
    <row r="3415" spans="13:13" s="60" customFormat="1" ht="15.75" hidden="1" x14ac:dyDescent="0.25">
      <c r="M3415" s="30"/>
    </row>
    <row r="3416" spans="13:13" s="60" customFormat="1" ht="15.75" hidden="1" x14ac:dyDescent="0.25">
      <c r="M3416" s="30"/>
    </row>
    <row r="3417" spans="13:13" s="60" customFormat="1" ht="15.75" hidden="1" x14ac:dyDescent="0.25">
      <c r="M3417" s="30"/>
    </row>
    <row r="3418" spans="13:13" s="60" customFormat="1" ht="15.75" hidden="1" x14ac:dyDescent="0.25">
      <c r="M3418" s="30"/>
    </row>
    <row r="3419" spans="13:13" s="60" customFormat="1" ht="15.75" hidden="1" x14ac:dyDescent="0.25">
      <c r="M3419" s="30"/>
    </row>
    <row r="3420" spans="13:13" s="60" customFormat="1" ht="15.75" hidden="1" x14ac:dyDescent="0.25">
      <c r="M3420" s="30"/>
    </row>
    <row r="3421" spans="13:13" s="60" customFormat="1" ht="15.75" hidden="1" x14ac:dyDescent="0.25">
      <c r="M3421" s="30"/>
    </row>
    <row r="3422" spans="13:13" s="60" customFormat="1" ht="15.75" hidden="1" x14ac:dyDescent="0.25">
      <c r="M3422" s="30"/>
    </row>
    <row r="3423" spans="13:13" s="60" customFormat="1" ht="15.75" hidden="1" x14ac:dyDescent="0.25">
      <c r="M3423" s="30"/>
    </row>
    <row r="3424" spans="13:13" s="60" customFormat="1" ht="15.75" hidden="1" x14ac:dyDescent="0.25">
      <c r="M3424" s="30"/>
    </row>
    <row r="3425" spans="13:13" s="60" customFormat="1" ht="15.75" hidden="1" x14ac:dyDescent="0.25">
      <c r="M3425" s="30"/>
    </row>
    <row r="3426" spans="13:13" s="60" customFormat="1" ht="15.75" hidden="1" x14ac:dyDescent="0.25">
      <c r="M3426" s="30"/>
    </row>
    <row r="3427" spans="13:13" s="60" customFormat="1" ht="15.75" hidden="1" x14ac:dyDescent="0.25">
      <c r="M3427" s="30"/>
    </row>
    <row r="3428" spans="13:13" s="60" customFormat="1" ht="15.75" hidden="1" x14ac:dyDescent="0.25">
      <c r="M3428" s="30"/>
    </row>
    <row r="3429" spans="13:13" s="60" customFormat="1" ht="15.75" hidden="1" x14ac:dyDescent="0.25">
      <c r="M3429" s="30"/>
    </row>
    <row r="3430" spans="13:13" s="60" customFormat="1" ht="15.75" hidden="1" x14ac:dyDescent="0.25">
      <c r="M3430" s="30"/>
    </row>
    <row r="3431" spans="13:13" s="60" customFormat="1" ht="15.75" hidden="1" x14ac:dyDescent="0.25">
      <c r="M3431" s="30"/>
    </row>
    <row r="3432" spans="13:13" s="60" customFormat="1" ht="15.75" hidden="1" x14ac:dyDescent="0.25">
      <c r="M3432" s="30"/>
    </row>
    <row r="3433" spans="13:13" s="60" customFormat="1" ht="15.75" hidden="1" x14ac:dyDescent="0.25">
      <c r="M3433" s="30"/>
    </row>
    <row r="3434" spans="13:13" s="60" customFormat="1" ht="15.75" hidden="1" x14ac:dyDescent="0.25">
      <c r="M3434" s="30"/>
    </row>
    <row r="3435" spans="13:13" s="60" customFormat="1" ht="15.75" hidden="1" x14ac:dyDescent="0.25">
      <c r="M3435" s="30"/>
    </row>
    <row r="3436" spans="13:13" s="60" customFormat="1" ht="15.75" hidden="1" x14ac:dyDescent="0.25">
      <c r="M3436" s="30"/>
    </row>
    <row r="3437" spans="13:13" s="60" customFormat="1" ht="15.75" hidden="1" x14ac:dyDescent="0.25">
      <c r="M3437" s="30"/>
    </row>
    <row r="3438" spans="13:13" s="60" customFormat="1" ht="15.75" hidden="1" x14ac:dyDescent="0.25">
      <c r="M3438" s="30"/>
    </row>
    <row r="3439" spans="13:13" s="60" customFormat="1" ht="15.75" hidden="1" x14ac:dyDescent="0.25">
      <c r="M3439" s="30"/>
    </row>
    <row r="3440" spans="13:13" s="60" customFormat="1" ht="15.75" hidden="1" x14ac:dyDescent="0.25">
      <c r="M3440" s="30"/>
    </row>
    <row r="3441" spans="13:13" s="60" customFormat="1" ht="15.75" hidden="1" x14ac:dyDescent="0.25">
      <c r="M3441" s="30"/>
    </row>
    <row r="3442" spans="13:13" s="60" customFormat="1" ht="15.75" hidden="1" x14ac:dyDescent="0.25">
      <c r="M3442" s="30"/>
    </row>
    <row r="3443" spans="13:13" s="60" customFormat="1" ht="15.75" hidden="1" x14ac:dyDescent="0.25">
      <c r="M3443" s="30"/>
    </row>
    <row r="3444" spans="13:13" s="60" customFormat="1" ht="15.75" hidden="1" x14ac:dyDescent="0.25">
      <c r="M3444" s="30"/>
    </row>
    <row r="3445" spans="13:13" s="60" customFormat="1" ht="15.75" hidden="1" x14ac:dyDescent="0.25">
      <c r="M3445" s="30"/>
    </row>
    <row r="3446" spans="13:13" s="60" customFormat="1" ht="15.75" hidden="1" x14ac:dyDescent="0.25">
      <c r="M3446" s="30"/>
    </row>
    <row r="3447" spans="13:13" s="60" customFormat="1" ht="15.75" hidden="1" x14ac:dyDescent="0.25">
      <c r="M3447" s="30"/>
    </row>
    <row r="3448" spans="13:13" s="60" customFormat="1" ht="15.75" hidden="1" x14ac:dyDescent="0.25">
      <c r="M3448" s="30"/>
    </row>
    <row r="3449" spans="13:13" s="60" customFormat="1" ht="15.75" hidden="1" x14ac:dyDescent="0.25">
      <c r="M3449" s="30"/>
    </row>
    <row r="3450" spans="13:13" s="60" customFormat="1" ht="15.75" hidden="1" x14ac:dyDescent="0.25">
      <c r="M3450" s="30"/>
    </row>
    <row r="3451" spans="13:13" s="60" customFormat="1" ht="15.75" hidden="1" x14ac:dyDescent="0.25">
      <c r="M3451" s="30"/>
    </row>
    <row r="3452" spans="13:13" s="60" customFormat="1" ht="15.75" hidden="1" x14ac:dyDescent="0.25">
      <c r="M3452" s="30"/>
    </row>
    <row r="3453" spans="13:13" s="60" customFormat="1" ht="15.75" hidden="1" x14ac:dyDescent="0.25">
      <c r="M3453" s="30"/>
    </row>
    <row r="3454" spans="13:13" s="60" customFormat="1" ht="15.75" hidden="1" x14ac:dyDescent="0.25">
      <c r="M3454" s="30"/>
    </row>
    <row r="3455" spans="13:13" s="60" customFormat="1" ht="15.75" hidden="1" x14ac:dyDescent="0.25">
      <c r="M3455" s="30"/>
    </row>
    <row r="3456" spans="13:13" s="60" customFormat="1" ht="15.75" hidden="1" x14ac:dyDescent="0.25">
      <c r="M3456" s="30"/>
    </row>
    <row r="3457" spans="13:13" s="60" customFormat="1" ht="15.75" hidden="1" x14ac:dyDescent="0.25">
      <c r="M3457" s="30"/>
    </row>
    <row r="3458" spans="13:13" s="60" customFormat="1" ht="15.75" hidden="1" x14ac:dyDescent="0.25">
      <c r="M3458" s="30"/>
    </row>
    <row r="3459" spans="13:13" s="60" customFormat="1" ht="15.75" hidden="1" x14ac:dyDescent="0.25">
      <c r="M3459" s="30"/>
    </row>
    <row r="3460" spans="13:13" s="60" customFormat="1" ht="15.75" hidden="1" x14ac:dyDescent="0.25">
      <c r="M3460" s="30"/>
    </row>
    <row r="3461" spans="13:13" s="60" customFormat="1" ht="15.75" hidden="1" x14ac:dyDescent="0.25">
      <c r="M3461" s="30"/>
    </row>
    <row r="3462" spans="13:13" s="60" customFormat="1" ht="15.75" hidden="1" x14ac:dyDescent="0.25">
      <c r="M3462" s="30"/>
    </row>
    <row r="3463" spans="13:13" s="60" customFormat="1" ht="15.75" hidden="1" x14ac:dyDescent="0.25">
      <c r="M3463" s="30"/>
    </row>
    <row r="3464" spans="13:13" s="60" customFormat="1" ht="15.75" hidden="1" x14ac:dyDescent="0.25">
      <c r="M3464" s="30"/>
    </row>
    <row r="3465" spans="13:13" s="60" customFormat="1" ht="15.75" hidden="1" x14ac:dyDescent="0.25">
      <c r="M3465" s="30"/>
    </row>
    <row r="3466" spans="13:13" s="60" customFormat="1" ht="15.75" hidden="1" x14ac:dyDescent="0.25">
      <c r="M3466" s="30"/>
    </row>
    <row r="3467" spans="13:13" s="60" customFormat="1" ht="15.75" hidden="1" x14ac:dyDescent="0.25">
      <c r="M3467" s="30"/>
    </row>
    <row r="3468" spans="13:13" s="60" customFormat="1" ht="15.75" hidden="1" x14ac:dyDescent="0.25">
      <c r="M3468" s="30"/>
    </row>
    <row r="3469" spans="13:13" s="60" customFormat="1" ht="15.75" hidden="1" x14ac:dyDescent="0.25">
      <c r="M3469" s="30"/>
    </row>
    <row r="3470" spans="13:13" s="60" customFormat="1" ht="15.75" hidden="1" x14ac:dyDescent="0.25">
      <c r="M3470" s="30"/>
    </row>
    <row r="3471" spans="13:13" s="60" customFormat="1" ht="15.75" hidden="1" x14ac:dyDescent="0.25">
      <c r="M3471" s="30"/>
    </row>
    <row r="3472" spans="13:13" s="60" customFormat="1" ht="15.75" hidden="1" x14ac:dyDescent="0.25">
      <c r="M3472" s="30"/>
    </row>
    <row r="3473" spans="13:13" s="60" customFormat="1" ht="15.75" hidden="1" x14ac:dyDescent="0.25">
      <c r="M3473" s="30"/>
    </row>
    <row r="3474" spans="13:13" s="60" customFormat="1" ht="15.75" hidden="1" x14ac:dyDescent="0.25">
      <c r="M3474" s="30"/>
    </row>
    <row r="3475" spans="13:13" s="60" customFormat="1" ht="15.75" hidden="1" x14ac:dyDescent="0.25">
      <c r="M3475" s="30"/>
    </row>
    <row r="3476" spans="13:13" s="60" customFormat="1" ht="15.75" hidden="1" x14ac:dyDescent="0.25">
      <c r="M3476" s="30"/>
    </row>
    <row r="3477" spans="13:13" s="60" customFormat="1" ht="15.75" hidden="1" x14ac:dyDescent="0.25">
      <c r="M3477" s="30"/>
    </row>
    <row r="3478" spans="13:13" s="60" customFormat="1" ht="15.75" hidden="1" x14ac:dyDescent="0.25">
      <c r="M3478" s="30"/>
    </row>
    <row r="3479" spans="13:13" s="60" customFormat="1" ht="15.75" hidden="1" x14ac:dyDescent="0.25">
      <c r="M3479" s="30"/>
    </row>
    <row r="3480" spans="13:13" s="60" customFormat="1" ht="15.75" hidden="1" x14ac:dyDescent="0.25">
      <c r="M3480" s="30"/>
    </row>
    <row r="3481" spans="13:13" s="60" customFormat="1" ht="15.75" hidden="1" x14ac:dyDescent="0.25">
      <c r="M3481" s="30"/>
    </row>
    <row r="3482" spans="13:13" s="60" customFormat="1" ht="15.75" hidden="1" x14ac:dyDescent="0.25">
      <c r="M3482" s="30"/>
    </row>
    <row r="3483" spans="13:13" s="60" customFormat="1" ht="15.75" hidden="1" x14ac:dyDescent="0.25">
      <c r="M3483" s="30"/>
    </row>
    <row r="3484" spans="13:13" s="60" customFormat="1" ht="15.75" hidden="1" x14ac:dyDescent="0.25">
      <c r="M3484" s="30"/>
    </row>
    <row r="3485" spans="13:13" s="60" customFormat="1" ht="15.75" hidden="1" x14ac:dyDescent="0.25">
      <c r="M3485" s="30"/>
    </row>
    <row r="3486" spans="13:13" s="60" customFormat="1" ht="15.75" hidden="1" x14ac:dyDescent="0.25">
      <c r="M3486" s="30"/>
    </row>
    <row r="3487" spans="13:13" s="60" customFormat="1" ht="15.75" hidden="1" x14ac:dyDescent="0.25">
      <c r="M3487" s="30"/>
    </row>
    <row r="3488" spans="13:13" s="60" customFormat="1" ht="15.75" hidden="1" x14ac:dyDescent="0.25">
      <c r="M3488" s="30"/>
    </row>
    <row r="3489" spans="13:13" s="60" customFormat="1" ht="15.75" hidden="1" x14ac:dyDescent="0.25">
      <c r="M3489" s="30"/>
    </row>
    <row r="3490" spans="13:13" s="60" customFormat="1" ht="15.75" hidden="1" x14ac:dyDescent="0.25">
      <c r="M3490" s="30"/>
    </row>
    <row r="3491" spans="13:13" s="60" customFormat="1" ht="15.75" hidden="1" x14ac:dyDescent="0.25">
      <c r="M3491" s="30"/>
    </row>
    <row r="3492" spans="13:13" s="60" customFormat="1" ht="15.75" hidden="1" x14ac:dyDescent="0.25">
      <c r="M3492" s="30"/>
    </row>
    <row r="3493" spans="13:13" s="60" customFormat="1" ht="15.75" hidden="1" x14ac:dyDescent="0.25">
      <c r="M3493" s="30"/>
    </row>
    <row r="3494" spans="13:13" s="60" customFormat="1" ht="15.75" hidden="1" x14ac:dyDescent="0.25">
      <c r="M3494" s="30"/>
    </row>
    <row r="3495" spans="13:13" s="60" customFormat="1" ht="15.75" hidden="1" x14ac:dyDescent="0.25">
      <c r="M3495" s="30"/>
    </row>
    <row r="3496" spans="13:13" s="60" customFormat="1" ht="15.75" hidden="1" x14ac:dyDescent="0.25">
      <c r="M3496" s="30"/>
    </row>
    <row r="3497" spans="13:13" s="60" customFormat="1" ht="15.75" hidden="1" x14ac:dyDescent="0.25">
      <c r="M3497" s="30"/>
    </row>
    <row r="3498" spans="13:13" s="60" customFormat="1" ht="15.75" hidden="1" x14ac:dyDescent="0.25">
      <c r="M3498" s="30"/>
    </row>
    <row r="3499" spans="13:13" s="60" customFormat="1" ht="15.75" hidden="1" x14ac:dyDescent="0.25">
      <c r="M3499" s="30"/>
    </row>
    <row r="3500" spans="13:13" s="60" customFormat="1" ht="15.75" hidden="1" x14ac:dyDescent="0.25">
      <c r="M3500" s="30"/>
    </row>
    <row r="3501" spans="13:13" s="60" customFormat="1" ht="15.75" hidden="1" x14ac:dyDescent="0.25">
      <c r="M3501" s="30"/>
    </row>
    <row r="3502" spans="13:13" s="60" customFormat="1" ht="15.75" hidden="1" x14ac:dyDescent="0.25">
      <c r="M3502" s="30"/>
    </row>
    <row r="3503" spans="13:13" s="60" customFormat="1" ht="15.75" hidden="1" x14ac:dyDescent="0.25">
      <c r="M3503" s="30"/>
    </row>
    <row r="3504" spans="13:13" s="60" customFormat="1" ht="15.75" hidden="1" x14ac:dyDescent="0.25">
      <c r="M3504" s="30"/>
    </row>
    <row r="3505" spans="13:13" s="60" customFormat="1" ht="15.75" hidden="1" x14ac:dyDescent="0.25">
      <c r="M3505" s="30"/>
    </row>
    <row r="3506" spans="13:13" s="60" customFormat="1" ht="15.75" hidden="1" x14ac:dyDescent="0.25">
      <c r="M3506" s="30"/>
    </row>
    <row r="3507" spans="13:13" s="60" customFormat="1" ht="15.75" hidden="1" x14ac:dyDescent="0.25">
      <c r="M3507" s="30"/>
    </row>
    <row r="3508" spans="13:13" s="60" customFormat="1" ht="15.75" hidden="1" x14ac:dyDescent="0.25">
      <c r="M3508" s="30"/>
    </row>
    <row r="3509" spans="13:13" s="60" customFormat="1" ht="15.75" hidden="1" x14ac:dyDescent="0.25">
      <c r="M3509" s="30"/>
    </row>
    <row r="3510" spans="13:13" s="60" customFormat="1" ht="15.75" hidden="1" x14ac:dyDescent="0.25">
      <c r="M3510" s="30"/>
    </row>
    <row r="3511" spans="13:13" s="60" customFormat="1" ht="15.75" hidden="1" x14ac:dyDescent="0.25">
      <c r="M3511" s="30"/>
    </row>
    <row r="3512" spans="13:13" s="60" customFormat="1" ht="15.75" hidden="1" x14ac:dyDescent="0.25">
      <c r="M3512" s="30"/>
    </row>
    <row r="3513" spans="13:13" s="60" customFormat="1" ht="15.75" hidden="1" x14ac:dyDescent="0.25">
      <c r="M3513" s="30"/>
    </row>
    <row r="3514" spans="13:13" s="60" customFormat="1" ht="15.75" hidden="1" x14ac:dyDescent="0.25">
      <c r="M3514" s="30"/>
    </row>
    <row r="3515" spans="13:13" s="60" customFormat="1" ht="15.75" hidden="1" x14ac:dyDescent="0.25">
      <c r="M3515" s="30"/>
    </row>
    <row r="3516" spans="13:13" s="60" customFormat="1" ht="15.75" hidden="1" x14ac:dyDescent="0.25">
      <c r="M3516" s="30"/>
    </row>
    <row r="3517" spans="13:13" s="60" customFormat="1" ht="15.75" hidden="1" x14ac:dyDescent="0.25">
      <c r="M3517" s="30"/>
    </row>
    <row r="3518" spans="13:13" s="60" customFormat="1" ht="15.75" hidden="1" x14ac:dyDescent="0.25">
      <c r="M3518" s="30"/>
    </row>
    <row r="3519" spans="13:13" s="60" customFormat="1" ht="15.75" hidden="1" x14ac:dyDescent="0.25">
      <c r="M3519" s="30"/>
    </row>
    <row r="3520" spans="13:13" s="60" customFormat="1" ht="15.75" hidden="1" x14ac:dyDescent="0.25">
      <c r="M3520" s="30"/>
    </row>
    <row r="3521" spans="13:13" s="60" customFormat="1" ht="15.75" hidden="1" x14ac:dyDescent="0.25">
      <c r="M3521" s="30"/>
    </row>
    <row r="3522" spans="13:13" s="60" customFormat="1" ht="15.75" hidden="1" x14ac:dyDescent="0.25">
      <c r="M3522" s="30"/>
    </row>
    <row r="3523" spans="13:13" s="60" customFormat="1" ht="15.75" hidden="1" x14ac:dyDescent="0.25">
      <c r="M3523" s="30"/>
    </row>
    <row r="3524" spans="13:13" s="60" customFormat="1" ht="15.75" hidden="1" x14ac:dyDescent="0.25">
      <c r="M3524" s="30"/>
    </row>
    <row r="3525" spans="13:13" s="60" customFormat="1" ht="15.75" hidden="1" x14ac:dyDescent="0.25">
      <c r="M3525" s="30"/>
    </row>
    <row r="3526" spans="13:13" s="60" customFormat="1" ht="15.75" hidden="1" x14ac:dyDescent="0.25">
      <c r="M3526" s="30"/>
    </row>
    <row r="3527" spans="13:13" s="60" customFormat="1" ht="15.75" hidden="1" x14ac:dyDescent="0.25">
      <c r="M3527" s="30"/>
    </row>
    <row r="3528" spans="13:13" s="60" customFormat="1" ht="15.75" hidden="1" x14ac:dyDescent="0.25">
      <c r="M3528" s="30"/>
    </row>
    <row r="3529" spans="13:13" s="60" customFormat="1" ht="15.75" hidden="1" x14ac:dyDescent="0.25">
      <c r="M3529" s="30"/>
    </row>
    <row r="3530" spans="13:13" s="60" customFormat="1" ht="15.75" hidden="1" x14ac:dyDescent="0.25">
      <c r="M3530" s="30"/>
    </row>
    <row r="3531" spans="13:13" s="60" customFormat="1" ht="15.75" hidden="1" x14ac:dyDescent="0.25">
      <c r="M3531" s="30"/>
    </row>
    <row r="3532" spans="13:13" s="60" customFormat="1" ht="15.75" hidden="1" x14ac:dyDescent="0.25">
      <c r="M3532" s="30"/>
    </row>
    <row r="3533" spans="13:13" s="60" customFormat="1" ht="15.75" hidden="1" x14ac:dyDescent="0.25">
      <c r="M3533" s="30"/>
    </row>
    <row r="3534" spans="13:13" s="60" customFormat="1" ht="15.75" hidden="1" x14ac:dyDescent="0.25">
      <c r="M3534" s="30"/>
    </row>
    <row r="3535" spans="13:13" s="60" customFormat="1" ht="15.75" hidden="1" x14ac:dyDescent="0.25">
      <c r="M3535" s="30"/>
    </row>
    <row r="3536" spans="13:13" s="60" customFormat="1" ht="15.75" hidden="1" x14ac:dyDescent="0.25">
      <c r="M3536" s="30"/>
    </row>
    <row r="3537" spans="13:13" s="60" customFormat="1" ht="15.75" hidden="1" x14ac:dyDescent="0.25">
      <c r="M3537" s="30"/>
    </row>
    <row r="3538" spans="13:13" s="60" customFormat="1" ht="15.75" hidden="1" x14ac:dyDescent="0.25">
      <c r="M3538" s="30"/>
    </row>
    <row r="3539" spans="13:13" s="60" customFormat="1" ht="15.75" hidden="1" x14ac:dyDescent="0.25">
      <c r="M3539" s="30"/>
    </row>
    <row r="3540" spans="13:13" s="60" customFormat="1" ht="15.75" hidden="1" x14ac:dyDescent="0.25">
      <c r="M3540" s="30"/>
    </row>
    <row r="3541" spans="13:13" s="60" customFormat="1" ht="15.75" hidden="1" x14ac:dyDescent="0.25">
      <c r="M3541" s="30"/>
    </row>
    <row r="3542" spans="13:13" s="60" customFormat="1" ht="15.75" hidden="1" x14ac:dyDescent="0.25">
      <c r="M3542" s="30"/>
    </row>
    <row r="3543" spans="13:13" s="60" customFormat="1" ht="15.75" hidden="1" x14ac:dyDescent="0.25">
      <c r="M3543" s="30"/>
    </row>
    <row r="3544" spans="13:13" s="60" customFormat="1" ht="15.75" hidden="1" x14ac:dyDescent="0.25">
      <c r="M3544" s="30"/>
    </row>
    <row r="3545" spans="13:13" s="60" customFormat="1" ht="15.75" hidden="1" x14ac:dyDescent="0.25">
      <c r="M3545" s="30"/>
    </row>
    <row r="3546" spans="13:13" s="60" customFormat="1" ht="15.75" hidden="1" x14ac:dyDescent="0.25">
      <c r="M3546" s="30"/>
    </row>
    <row r="3547" spans="13:13" s="60" customFormat="1" ht="15.75" hidden="1" x14ac:dyDescent="0.25">
      <c r="M3547" s="30"/>
    </row>
    <row r="3548" spans="13:13" s="60" customFormat="1" ht="15.75" hidden="1" x14ac:dyDescent="0.25">
      <c r="M3548" s="30"/>
    </row>
    <row r="3549" spans="13:13" s="60" customFormat="1" ht="15.75" hidden="1" x14ac:dyDescent="0.25">
      <c r="M3549" s="30"/>
    </row>
    <row r="3550" spans="13:13" s="60" customFormat="1" ht="15.75" hidden="1" x14ac:dyDescent="0.25">
      <c r="M3550" s="30"/>
    </row>
    <row r="3551" spans="13:13" s="60" customFormat="1" ht="15.75" hidden="1" x14ac:dyDescent="0.25">
      <c r="M3551" s="30"/>
    </row>
    <row r="3552" spans="13:13" s="60" customFormat="1" ht="15.75" hidden="1" x14ac:dyDescent="0.25">
      <c r="M3552" s="30"/>
    </row>
    <row r="3553" spans="13:13" s="60" customFormat="1" ht="15.75" hidden="1" x14ac:dyDescent="0.25">
      <c r="M3553" s="30"/>
    </row>
    <row r="3554" spans="13:13" s="60" customFormat="1" ht="15.75" hidden="1" x14ac:dyDescent="0.25">
      <c r="M3554" s="30"/>
    </row>
    <row r="3555" spans="13:13" s="60" customFormat="1" ht="15.75" hidden="1" x14ac:dyDescent="0.25">
      <c r="M3555" s="30"/>
    </row>
    <row r="3556" spans="13:13" s="60" customFormat="1" ht="15.75" hidden="1" x14ac:dyDescent="0.25">
      <c r="M3556" s="30"/>
    </row>
    <row r="3557" spans="13:13" s="60" customFormat="1" ht="15.75" hidden="1" x14ac:dyDescent="0.25">
      <c r="M3557" s="30"/>
    </row>
    <row r="3558" spans="13:13" s="60" customFormat="1" ht="15.75" hidden="1" x14ac:dyDescent="0.25">
      <c r="M3558" s="30"/>
    </row>
    <row r="3559" spans="13:13" s="60" customFormat="1" ht="15.75" hidden="1" x14ac:dyDescent="0.25">
      <c r="M3559" s="30"/>
    </row>
    <row r="3560" spans="13:13" s="60" customFormat="1" ht="15.75" hidden="1" x14ac:dyDescent="0.25">
      <c r="M3560" s="30"/>
    </row>
    <row r="3561" spans="13:13" s="60" customFormat="1" ht="15.75" hidden="1" x14ac:dyDescent="0.25">
      <c r="M3561" s="30"/>
    </row>
    <row r="3562" spans="13:13" s="60" customFormat="1" ht="15.75" hidden="1" x14ac:dyDescent="0.25">
      <c r="M3562" s="30"/>
    </row>
    <row r="3563" spans="13:13" s="60" customFormat="1" ht="15.75" hidden="1" x14ac:dyDescent="0.25">
      <c r="M3563" s="30"/>
    </row>
    <row r="3564" spans="13:13" s="60" customFormat="1" ht="15.75" hidden="1" x14ac:dyDescent="0.25">
      <c r="M3564" s="30"/>
    </row>
    <row r="3565" spans="13:13" s="60" customFormat="1" ht="15.75" hidden="1" x14ac:dyDescent="0.25">
      <c r="M3565" s="30"/>
    </row>
    <row r="3566" spans="13:13" s="60" customFormat="1" ht="15.75" hidden="1" x14ac:dyDescent="0.25">
      <c r="M3566" s="30"/>
    </row>
    <row r="3567" spans="13:13" s="60" customFormat="1" ht="15.75" hidden="1" x14ac:dyDescent="0.25">
      <c r="M3567" s="30"/>
    </row>
    <row r="3568" spans="13:13" s="60" customFormat="1" ht="15.75" hidden="1" x14ac:dyDescent="0.25">
      <c r="M3568" s="30"/>
    </row>
    <row r="3569" spans="13:13" s="60" customFormat="1" ht="15.75" hidden="1" x14ac:dyDescent="0.25">
      <c r="M3569" s="30"/>
    </row>
    <row r="3570" spans="13:13" s="60" customFormat="1" ht="15.75" hidden="1" x14ac:dyDescent="0.25">
      <c r="M3570" s="30"/>
    </row>
    <row r="3571" spans="13:13" s="60" customFormat="1" ht="15.75" hidden="1" x14ac:dyDescent="0.25">
      <c r="M3571" s="30"/>
    </row>
    <row r="3572" spans="13:13" s="60" customFormat="1" ht="15.75" hidden="1" x14ac:dyDescent="0.25">
      <c r="M3572" s="30"/>
    </row>
    <row r="3573" spans="13:13" s="60" customFormat="1" ht="15.75" hidden="1" x14ac:dyDescent="0.25">
      <c r="M3573" s="30"/>
    </row>
    <row r="3574" spans="13:13" s="60" customFormat="1" ht="15.75" hidden="1" x14ac:dyDescent="0.25">
      <c r="M3574" s="30"/>
    </row>
    <row r="3575" spans="13:13" s="60" customFormat="1" ht="15.75" hidden="1" x14ac:dyDescent="0.25">
      <c r="M3575" s="30"/>
    </row>
    <row r="3576" spans="13:13" s="60" customFormat="1" ht="15.75" hidden="1" x14ac:dyDescent="0.25">
      <c r="M3576" s="30"/>
    </row>
    <row r="3577" spans="13:13" s="60" customFormat="1" ht="15.75" hidden="1" x14ac:dyDescent="0.25">
      <c r="M3577" s="30"/>
    </row>
    <row r="3578" spans="13:13" s="60" customFormat="1" ht="15.75" hidden="1" x14ac:dyDescent="0.25">
      <c r="M3578" s="30"/>
    </row>
    <row r="3579" spans="13:13" s="60" customFormat="1" ht="15.75" hidden="1" x14ac:dyDescent="0.25">
      <c r="M3579" s="30"/>
    </row>
    <row r="3580" spans="13:13" s="60" customFormat="1" ht="15.75" hidden="1" x14ac:dyDescent="0.25">
      <c r="M3580" s="30"/>
    </row>
    <row r="3581" spans="13:13" s="60" customFormat="1" ht="15.75" hidden="1" x14ac:dyDescent="0.25">
      <c r="M3581" s="30"/>
    </row>
    <row r="3582" spans="13:13" s="60" customFormat="1" ht="15.75" hidden="1" x14ac:dyDescent="0.25">
      <c r="M3582" s="30"/>
    </row>
    <row r="3583" spans="13:13" s="60" customFormat="1" ht="15.75" hidden="1" x14ac:dyDescent="0.25">
      <c r="M3583" s="30"/>
    </row>
    <row r="3584" spans="13:13" s="60" customFormat="1" ht="15.75" hidden="1" x14ac:dyDescent="0.25">
      <c r="M3584" s="30"/>
    </row>
    <row r="3585" spans="13:13" s="60" customFormat="1" ht="15.75" hidden="1" x14ac:dyDescent="0.25">
      <c r="M3585" s="30"/>
    </row>
    <row r="3586" spans="13:13" s="60" customFormat="1" ht="15.75" hidden="1" x14ac:dyDescent="0.25">
      <c r="M3586" s="30"/>
    </row>
    <row r="3587" spans="13:13" s="60" customFormat="1" ht="15.75" hidden="1" x14ac:dyDescent="0.25">
      <c r="M3587" s="30"/>
    </row>
    <row r="3588" spans="13:13" s="60" customFormat="1" ht="15.75" hidden="1" x14ac:dyDescent="0.25">
      <c r="M3588" s="30"/>
    </row>
    <row r="3589" spans="13:13" s="60" customFormat="1" ht="15.75" hidden="1" x14ac:dyDescent="0.25">
      <c r="M3589" s="30"/>
    </row>
    <row r="3590" spans="13:13" s="60" customFormat="1" ht="15.75" hidden="1" x14ac:dyDescent="0.25">
      <c r="M3590" s="30"/>
    </row>
    <row r="3591" spans="13:13" s="60" customFormat="1" ht="15.75" hidden="1" x14ac:dyDescent="0.25">
      <c r="M3591" s="30"/>
    </row>
    <row r="3592" spans="13:13" s="60" customFormat="1" ht="15.75" hidden="1" x14ac:dyDescent="0.25">
      <c r="M3592" s="30"/>
    </row>
    <row r="3593" spans="13:13" s="60" customFormat="1" ht="15.75" hidden="1" x14ac:dyDescent="0.25">
      <c r="M3593" s="30"/>
    </row>
    <row r="3594" spans="13:13" s="60" customFormat="1" ht="15.75" hidden="1" x14ac:dyDescent="0.25">
      <c r="M3594" s="30"/>
    </row>
    <row r="3595" spans="13:13" s="60" customFormat="1" ht="15.75" hidden="1" x14ac:dyDescent="0.25">
      <c r="M3595" s="30"/>
    </row>
    <row r="3596" spans="13:13" s="60" customFormat="1" ht="15.75" hidden="1" x14ac:dyDescent="0.25">
      <c r="M3596" s="30"/>
    </row>
    <row r="3597" spans="13:13" s="60" customFormat="1" ht="15.75" hidden="1" x14ac:dyDescent="0.25">
      <c r="M3597" s="30"/>
    </row>
    <row r="3598" spans="13:13" s="60" customFormat="1" ht="15.75" hidden="1" x14ac:dyDescent="0.25">
      <c r="M3598" s="30"/>
    </row>
    <row r="3599" spans="13:13" s="60" customFormat="1" ht="15.75" hidden="1" x14ac:dyDescent="0.25">
      <c r="M3599" s="30"/>
    </row>
    <row r="3600" spans="13:13" s="60" customFormat="1" ht="15.75" hidden="1" x14ac:dyDescent="0.25">
      <c r="M3600" s="30"/>
    </row>
    <row r="3601" spans="13:13" s="60" customFormat="1" ht="15.75" hidden="1" x14ac:dyDescent="0.25">
      <c r="M3601" s="30"/>
    </row>
    <row r="3602" spans="13:13" s="60" customFormat="1" ht="15.75" hidden="1" x14ac:dyDescent="0.25">
      <c r="M3602" s="30"/>
    </row>
    <row r="3603" spans="13:13" s="60" customFormat="1" ht="15.75" hidden="1" x14ac:dyDescent="0.25">
      <c r="M3603" s="30"/>
    </row>
    <row r="3604" spans="13:13" s="60" customFormat="1" ht="15.75" hidden="1" x14ac:dyDescent="0.25">
      <c r="M3604" s="30"/>
    </row>
    <row r="3605" spans="13:13" s="60" customFormat="1" ht="15.75" hidden="1" x14ac:dyDescent="0.25">
      <c r="M3605" s="30"/>
    </row>
    <row r="3606" spans="13:13" s="60" customFormat="1" ht="15.75" hidden="1" x14ac:dyDescent="0.25">
      <c r="M3606" s="30"/>
    </row>
    <row r="3607" spans="13:13" s="60" customFormat="1" ht="15.75" hidden="1" x14ac:dyDescent="0.25">
      <c r="M3607" s="30"/>
    </row>
    <row r="3608" spans="13:13" s="60" customFormat="1" ht="15.75" hidden="1" x14ac:dyDescent="0.25">
      <c r="M3608" s="30"/>
    </row>
    <row r="3609" spans="13:13" s="60" customFormat="1" ht="15.75" hidden="1" x14ac:dyDescent="0.25">
      <c r="M3609" s="30"/>
    </row>
    <row r="3610" spans="13:13" s="60" customFormat="1" ht="15.75" hidden="1" x14ac:dyDescent="0.25">
      <c r="M3610" s="30"/>
    </row>
    <row r="3611" spans="13:13" s="60" customFormat="1" ht="15.75" hidden="1" x14ac:dyDescent="0.25">
      <c r="M3611" s="30"/>
    </row>
    <row r="3612" spans="13:13" s="60" customFormat="1" ht="15.75" hidden="1" x14ac:dyDescent="0.25">
      <c r="M3612" s="30"/>
    </row>
    <row r="3613" spans="13:13" s="60" customFormat="1" ht="15.75" hidden="1" x14ac:dyDescent="0.25">
      <c r="M3613" s="30"/>
    </row>
    <row r="3614" spans="13:13" s="60" customFormat="1" ht="15.75" hidden="1" x14ac:dyDescent="0.25">
      <c r="M3614" s="30"/>
    </row>
    <row r="3615" spans="13:13" s="60" customFormat="1" ht="15.75" hidden="1" x14ac:dyDescent="0.25">
      <c r="M3615" s="30"/>
    </row>
    <row r="3616" spans="13:13" s="60" customFormat="1" ht="15.75" hidden="1" x14ac:dyDescent="0.25">
      <c r="M3616" s="30"/>
    </row>
    <row r="3617" spans="13:13" s="60" customFormat="1" ht="15.75" hidden="1" x14ac:dyDescent="0.25">
      <c r="M3617" s="30"/>
    </row>
    <row r="3618" spans="13:13" s="60" customFormat="1" ht="15.75" hidden="1" x14ac:dyDescent="0.25">
      <c r="M3618" s="30"/>
    </row>
    <row r="3619" spans="13:13" s="60" customFormat="1" ht="15.75" hidden="1" x14ac:dyDescent="0.25">
      <c r="M3619" s="30"/>
    </row>
    <row r="3620" spans="13:13" s="60" customFormat="1" ht="15.75" hidden="1" x14ac:dyDescent="0.25">
      <c r="M3620" s="30"/>
    </row>
    <row r="3621" spans="13:13" s="60" customFormat="1" ht="15.75" hidden="1" x14ac:dyDescent="0.25">
      <c r="M3621" s="30"/>
    </row>
    <row r="3622" spans="13:13" s="60" customFormat="1" ht="15.75" hidden="1" x14ac:dyDescent="0.25">
      <c r="M3622" s="30"/>
    </row>
    <row r="3623" spans="13:13" s="60" customFormat="1" ht="15.75" hidden="1" x14ac:dyDescent="0.25">
      <c r="M3623" s="30"/>
    </row>
    <row r="3624" spans="13:13" s="60" customFormat="1" ht="15.75" hidden="1" x14ac:dyDescent="0.25">
      <c r="M3624" s="30"/>
    </row>
    <row r="3625" spans="13:13" s="60" customFormat="1" ht="15.75" hidden="1" x14ac:dyDescent="0.25">
      <c r="M3625" s="30"/>
    </row>
    <row r="3626" spans="13:13" s="60" customFormat="1" ht="15.75" hidden="1" x14ac:dyDescent="0.25">
      <c r="M3626" s="30"/>
    </row>
    <row r="3627" spans="13:13" s="60" customFormat="1" ht="15.75" hidden="1" x14ac:dyDescent="0.25">
      <c r="M3627" s="30"/>
    </row>
    <row r="3628" spans="13:13" s="60" customFormat="1" ht="15.75" hidden="1" x14ac:dyDescent="0.25">
      <c r="M3628" s="30"/>
    </row>
    <row r="3629" spans="13:13" s="60" customFormat="1" ht="15.75" hidden="1" x14ac:dyDescent="0.25">
      <c r="M3629" s="30"/>
    </row>
    <row r="3630" spans="13:13" s="60" customFormat="1" ht="15.75" hidden="1" x14ac:dyDescent="0.25">
      <c r="M3630" s="30"/>
    </row>
    <row r="3631" spans="13:13" s="60" customFormat="1" ht="15.75" hidden="1" x14ac:dyDescent="0.25">
      <c r="M3631" s="30"/>
    </row>
    <row r="3632" spans="13:13" s="60" customFormat="1" ht="15.75" hidden="1" x14ac:dyDescent="0.25">
      <c r="M3632" s="30"/>
    </row>
    <row r="3633" spans="13:13" s="60" customFormat="1" ht="15.75" hidden="1" x14ac:dyDescent="0.25">
      <c r="M3633" s="30"/>
    </row>
    <row r="3634" spans="13:13" s="60" customFormat="1" ht="15.75" hidden="1" x14ac:dyDescent="0.25">
      <c r="M3634" s="30"/>
    </row>
    <row r="3635" spans="13:13" s="60" customFormat="1" ht="15.75" hidden="1" x14ac:dyDescent="0.25">
      <c r="M3635" s="30"/>
    </row>
    <row r="3636" spans="13:13" s="60" customFormat="1" ht="15.75" hidden="1" x14ac:dyDescent="0.25">
      <c r="M3636" s="30"/>
    </row>
    <row r="3637" spans="13:13" s="60" customFormat="1" ht="15.75" hidden="1" x14ac:dyDescent="0.25">
      <c r="M3637" s="30"/>
    </row>
    <row r="3638" spans="13:13" s="60" customFormat="1" ht="15.75" hidden="1" x14ac:dyDescent="0.25">
      <c r="M3638" s="30"/>
    </row>
    <row r="3639" spans="13:13" s="60" customFormat="1" ht="15.75" hidden="1" x14ac:dyDescent="0.25">
      <c r="M3639" s="30"/>
    </row>
    <row r="3640" spans="13:13" s="60" customFormat="1" ht="15.75" hidden="1" x14ac:dyDescent="0.25">
      <c r="M3640" s="30"/>
    </row>
    <row r="3641" spans="13:13" s="60" customFormat="1" ht="15.75" hidden="1" x14ac:dyDescent="0.25">
      <c r="M3641" s="30"/>
    </row>
    <row r="3642" spans="13:13" s="60" customFormat="1" ht="15.75" hidden="1" x14ac:dyDescent="0.25">
      <c r="M3642" s="30"/>
    </row>
    <row r="3643" spans="13:13" s="60" customFormat="1" ht="15.75" hidden="1" x14ac:dyDescent="0.25">
      <c r="M3643" s="30"/>
    </row>
    <row r="3644" spans="13:13" s="60" customFormat="1" ht="15.75" hidden="1" x14ac:dyDescent="0.25">
      <c r="M3644" s="30"/>
    </row>
    <row r="3645" spans="13:13" s="60" customFormat="1" ht="15.75" hidden="1" x14ac:dyDescent="0.25">
      <c r="M3645" s="30"/>
    </row>
    <row r="3646" spans="13:13" s="60" customFormat="1" ht="15.75" hidden="1" x14ac:dyDescent="0.25">
      <c r="M3646" s="30"/>
    </row>
    <row r="3647" spans="13:13" s="60" customFormat="1" ht="15.75" hidden="1" x14ac:dyDescent="0.25">
      <c r="M3647" s="30"/>
    </row>
    <row r="3648" spans="13:13" s="60" customFormat="1" ht="15.75" hidden="1" x14ac:dyDescent="0.25">
      <c r="M3648" s="30"/>
    </row>
    <row r="3649" spans="13:13" s="60" customFormat="1" ht="15.75" hidden="1" x14ac:dyDescent="0.25">
      <c r="M3649" s="30"/>
    </row>
    <row r="3650" spans="13:13" s="60" customFormat="1" ht="15.75" hidden="1" x14ac:dyDescent="0.25">
      <c r="M3650" s="30"/>
    </row>
    <row r="3651" spans="13:13" s="60" customFormat="1" ht="15.75" hidden="1" x14ac:dyDescent="0.25">
      <c r="M3651" s="30"/>
    </row>
    <row r="3652" spans="13:13" s="60" customFormat="1" ht="15.75" hidden="1" x14ac:dyDescent="0.25">
      <c r="M3652" s="30"/>
    </row>
    <row r="3653" spans="13:13" s="60" customFormat="1" ht="15.75" hidden="1" x14ac:dyDescent="0.25">
      <c r="M3653" s="30"/>
    </row>
    <row r="3654" spans="13:13" s="60" customFormat="1" ht="15.75" hidden="1" x14ac:dyDescent="0.25">
      <c r="M3654" s="30"/>
    </row>
    <row r="3655" spans="13:13" s="60" customFormat="1" ht="15.75" hidden="1" x14ac:dyDescent="0.25">
      <c r="M3655" s="30"/>
    </row>
    <row r="3656" spans="13:13" s="60" customFormat="1" ht="15.75" hidden="1" x14ac:dyDescent="0.25">
      <c r="M3656" s="30"/>
    </row>
    <row r="3657" spans="13:13" s="60" customFormat="1" ht="15.75" hidden="1" x14ac:dyDescent="0.25">
      <c r="M3657" s="30"/>
    </row>
    <row r="3658" spans="13:13" s="60" customFormat="1" ht="15.75" hidden="1" x14ac:dyDescent="0.25">
      <c r="M3658" s="30"/>
    </row>
    <row r="3659" spans="13:13" s="60" customFormat="1" ht="15.75" hidden="1" x14ac:dyDescent="0.25">
      <c r="M3659" s="30"/>
    </row>
    <row r="3660" spans="13:13" s="60" customFormat="1" ht="15.75" hidden="1" x14ac:dyDescent="0.25">
      <c r="M3660" s="30"/>
    </row>
    <row r="3661" spans="13:13" s="60" customFormat="1" ht="15.75" hidden="1" x14ac:dyDescent="0.25">
      <c r="M3661" s="30"/>
    </row>
    <row r="3662" spans="13:13" s="60" customFormat="1" ht="15.75" hidden="1" x14ac:dyDescent="0.25">
      <c r="M3662" s="30"/>
    </row>
    <row r="3663" spans="13:13" s="60" customFormat="1" ht="15.75" hidden="1" x14ac:dyDescent="0.25">
      <c r="M3663" s="30"/>
    </row>
    <row r="3664" spans="13:13" s="60" customFormat="1" ht="15.75" hidden="1" x14ac:dyDescent="0.25">
      <c r="M3664" s="30"/>
    </row>
    <row r="3665" spans="13:13" s="60" customFormat="1" ht="15.75" hidden="1" x14ac:dyDescent="0.25">
      <c r="M3665" s="30"/>
    </row>
    <row r="3666" spans="13:13" s="60" customFormat="1" ht="15.75" hidden="1" x14ac:dyDescent="0.25">
      <c r="M3666" s="30"/>
    </row>
    <row r="3667" spans="13:13" s="60" customFormat="1" ht="15.75" hidden="1" x14ac:dyDescent="0.25">
      <c r="M3667" s="30"/>
    </row>
    <row r="3668" spans="13:13" s="60" customFormat="1" ht="15.75" hidden="1" x14ac:dyDescent="0.25">
      <c r="M3668" s="30"/>
    </row>
    <row r="3669" spans="13:13" s="60" customFormat="1" ht="15.75" hidden="1" x14ac:dyDescent="0.25">
      <c r="M3669" s="30"/>
    </row>
    <row r="3670" spans="13:13" s="60" customFormat="1" ht="15.75" hidden="1" x14ac:dyDescent="0.25">
      <c r="M3670" s="30"/>
    </row>
    <row r="3671" spans="13:13" s="60" customFormat="1" ht="15.75" hidden="1" x14ac:dyDescent="0.25">
      <c r="M3671" s="30"/>
    </row>
    <row r="3672" spans="13:13" s="60" customFormat="1" ht="15.75" hidden="1" x14ac:dyDescent="0.25">
      <c r="M3672" s="30"/>
    </row>
    <row r="3673" spans="13:13" s="60" customFormat="1" ht="15.75" hidden="1" x14ac:dyDescent="0.25">
      <c r="M3673" s="30"/>
    </row>
    <row r="3674" spans="13:13" s="60" customFormat="1" ht="15.75" hidden="1" x14ac:dyDescent="0.25">
      <c r="M3674" s="30"/>
    </row>
    <row r="3675" spans="13:13" s="60" customFormat="1" ht="15.75" hidden="1" x14ac:dyDescent="0.25">
      <c r="M3675" s="30"/>
    </row>
    <row r="3676" spans="13:13" s="60" customFormat="1" ht="15.75" hidden="1" x14ac:dyDescent="0.25">
      <c r="M3676" s="30"/>
    </row>
    <row r="3677" spans="13:13" s="60" customFormat="1" ht="15.75" hidden="1" x14ac:dyDescent="0.25">
      <c r="M3677" s="30"/>
    </row>
    <row r="3678" spans="13:13" s="60" customFormat="1" ht="15.75" hidden="1" x14ac:dyDescent="0.25">
      <c r="M3678" s="30"/>
    </row>
    <row r="3679" spans="13:13" s="60" customFormat="1" ht="15.75" hidden="1" x14ac:dyDescent="0.25">
      <c r="M3679" s="30"/>
    </row>
    <row r="3680" spans="13:13" s="60" customFormat="1" ht="15.75" hidden="1" x14ac:dyDescent="0.25">
      <c r="M3680" s="30"/>
    </row>
    <row r="3681" spans="13:13" s="60" customFormat="1" ht="15.75" hidden="1" x14ac:dyDescent="0.25">
      <c r="M3681" s="30"/>
    </row>
    <row r="3682" spans="13:13" s="60" customFormat="1" ht="15.75" hidden="1" x14ac:dyDescent="0.25">
      <c r="M3682" s="30"/>
    </row>
    <row r="3683" spans="13:13" s="60" customFormat="1" ht="15.75" hidden="1" x14ac:dyDescent="0.25">
      <c r="M3683" s="30"/>
    </row>
    <row r="3684" spans="13:13" s="60" customFormat="1" ht="15.75" hidden="1" x14ac:dyDescent="0.25">
      <c r="M3684" s="30"/>
    </row>
    <row r="3685" spans="13:13" s="60" customFormat="1" ht="15.75" hidden="1" x14ac:dyDescent="0.25">
      <c r="M3685" s="30"/>
    </row>
    <row r="3686" spans="13:13" s="60" customFormat="1" ht="15.75" hidden="1" x14ac:dyDescent="0.25">
      <c r="M3686" s="30"/>
    </row>
    <row r="3687" spans="13:13" s="60" customFormat="1" ht="15.75" hidden="1" x14ac:dyDescent="0.25">
      <c r="M3687" s="30"/>
    </row>
    <row r="3688" spans="13:13" s="60" customFormat="1" ht="15.75" hidden="1" x14ac:dyDescent="0.25">
      <c r="M3688" s="30"/>
    </row>
    <row r="3689" spans="13:13" s="60" customFormat="1" ht="15.75" hidden="1" x14ac:dyDescent="0.25">
      <c r="M3689" s="30"/>
    </row>
    <row r="3690" spans="13:13" s="60" customFormat="1" ht="15.75" hidden="1" x14ac:dyDescent="0.25">
      <c r="M3690" s="30"/>
    </row>
    <row r="3691" spans="13:13" s="60" customFormat="1" ht="15.75" hidden="1" x14ac:dyDescent="0.25">
      <c r="M3691" s="30"/>
    </row>
    <row r="3692" spans="13:13" s="60" customFormat="1" ht="15.75" hidden="1" x14ac:dyDescent="0.25">
      <c r="M3692" s="30"/>
    </row>
    <row r="3693" spans="13:13" s="60" customFormat="1" ht="15.75" hidden="1" x14ac:dyDescent="0.25">
      <c r="M3693" s="30"/>
    </row>
    <row r="3694" spans="13:13" s="60" customFormat="1" ht="15.75" hidden="1" x14ac:dyDescent="0.25">
      <c r="M3694" s="30"/>
    </row>
    <row r="3695" spans="13:13" s="60" customFormat="1" ht="15.75" hidden="1" x14ac:dyDescent="0.25">
      <c r="M3695" s="30"/>
    </row>
    <row r="3696" spans="13:13" s="60" customFormat="1" ht="15.75" hidden="1" x14ac:dyDescent="0.25">
      <c r="M3696" s="30"/>
    </row>
    <row r="3697" spans="13:13" s="60" customFormat="1" ht="15.75" hidden="1" x14ac:dyDescent="0.25">
      <c r="M3697" s="30"/>
    </row>
    <row r="3698" spans="13:13" s="60" customFormat="1" ht="15.75" hidden="1" x14ac:dyDescent="0.25">
      <c r="M3698" s="30"/>
    </row>
    <row r="3699" spans="13:13" s="60" customFormat="1" ht="15.75" hidden="1" x14ac:dyDescent="0.25">
      <c r="M3699" s="30"/>
    </row>
    <row r="3700" spans="13:13" s="60" customFormat="1" ht="15.75" hidden="1" x14ac:dyDescent="0.25">
      <c r="M3700" s="30"/>
    </row>
    <row r="3701" spans="13:13" s="60" customFormat="1" ht="15.75" hidden="1" x14ac:dyDescent="0.25">
      <c r="M3701" s="30"/>
    </row>
    <row r="3702" spans="13:13" s="60" customFormat="1" ht="15.75" hidden="1" x14ac:dyDescent="0.25">
      <c r="M3702" s="30"/>
    </row>
    <row r="3703" spans="13:13" s="60" customFormat="1" ht="15.75" hidden="1" x14ac:dyDescent="0.25">
      <c r="M3703" s="30"/>
    </row>
    <row r="3704" spans="13:13" s="60" customFormat="1" ht="15.75" hidden="1" x14ac:dyDescent="0.25">
      <c r="M3704" s="30"/>
    </row>
    <row r="3705" spans="13:13" s="60" customFormat="1" ht="15.75" hidden="1" x14ac:dyDescent="0.25">
      <c r="M3705" s="30"/>
    </row>
    <row r="3706" spans="13:13" s="60" customFormat="1" ht="15.75" hidden="1" x14ac:dyDescent="0.25">
      <c r="M3706" s="30"/>
    </row>
    <row r="3707" spans="13:13" s="60" customFormat="1" ht="15.75" hidden="1" x14ac:dyDescent="0.25">
      <c r="M3707" s="30"/>
    </row>
    <row r="3708" spans="13:13" s="60" customFormat="1" ht="15.75" hidden="1" x14ac:dyDescent="0.25">
      <c r="M3708" s="30"/>
    </row>
    <row r="3709" spans="13:13" s="60" customFormat="1" ht="15.75" hidden="1" x14ac:dyDescent="0.25">
      <c r="M3709" s="30"/>
    </row>
    <row r="3710" spans="13:13" s="60" customFormat="1" ht="15.75" hidden="1" x14ac:dyDescent="0.25">
      <c r="M3710" s="30"/>
    </row>
    <row r="3711" spans="13:13" s="60" customFormat="1" ht="15.75" hidden="1" x14ac:dyDescent="0.25">
      <c r="M3711" s="30"/>
    </row>
    <row r="3712" spans="13:13" s="60" customFormat="1" ht="15.75" hidden="1" x14ac:dyDescent="0.25">
      <c r="M3712" s="30"/>
    </row>
    <row r="3713" spans="13:13" s="60" customFormat="1" ht="15.75" hidden="1" x14ac:dyDescent="0.25">
      <c r="M3713" s="30"/>
    </row>
    <row r="3714" spans="13:13" s="60" customFormat="1" ht="15.75" hidden="1" x14ac:dyDescent="0.25">
      <c r="M3714" s="30"/>
    </row>
    <row r="3715" spans="13:13" s="60" customFormat="1" ht="15.75" hidden="1" x14ac:dyDescent="0.25">
      <c r="M3715" s="30"/>
    </row>
    <row r="3716" spans="13:13" s="60" customFormat="1" ht="15.75" hidden="1" x14ac:dyDescent="0.25">
      <c r="M3716" s="30"/>
    </row>
    <row r="3717" spans="13:13" s="60" customFormat="1" ht="15.75" hidden="1" x14ac:dyDescent="0.25">
      <c r="M3717" s="30"/>
    </row>
    <row r="3718" spans="13:13" s="60" customFormat="1" ht="15.75" hidden="1" x14ac:dyDescent="0.25">
      <c r="M3718" s="30"/>
    </row>
    <row r="3719" spans="13:13" s="60" customFormat="1" ht="15.75" hidden="1" x14ac:dyDescent="0.25">
      <c r="M3719" s="30"/>
    </row>
    <row r="3720" spans="13:13" s="60" customFormat="1" ht="15.75" hidden="1" x14ac:dyDescent="0.25">
      <c r="M3720" s="30"/>
    </row>
    <row r="3721" spans="13:13" s="60" customFormat="1" ht="15.75" hidden="1" x14ac:dyDescent="0.25">
      <c r="M3721" s="30"/>
    </row>
    <row r="3722" spans="13:13" s="60" customFormat="1" ht="15.75" hidden="1" x14ac:dyDescent="0.25">
      <c r="M3722" s="30"/>
    </row>
    <row r="3723" spans="13:13" s="60" customFormat="1" ht="15.75" hidden="1" x14ac:dyDescent="0.25">
      <c r="M3723" s="30"/>
    </row>
    <row r="3724" spans="13:13" s="60" customFormat="1" ht="15.75" hidden="1" x14ac:dyDescent="0.25">
      <c r="M3724" s="30"/>
    </row>
    <row r="3725" spans="13:13" s="60" customFormat="1" ht="15.75" hidden="1" x14ac:dyDescent="0.25">
      <c r="M3725" s="30"/>
    </row>
    <row r="3726" spans="13:13" s="60" customFormat="1" ht="15.75" hidden="1" x14ac:dyDescent="0.25">
      <c r="M3726" s="30"/>
    </row>
    <row r="3727" spans="13:13" s="60" customFormat="1" ht="15.75" hidden="1" x14ac:dyDescent="0.25">
      <c r="M3727" s="30"/>
    </row>
    <row r="3728" spans="13:13" s="60" customFormat="1" ht="15.75" hidden="1" x14ac:dyDescent="0.25">
      <c r="M3728" s="30"/>
    </row>
    <row r="3729" spans="13:13" s="60" customFormat="1" ht="15.75" hidden="1" x14ac:dyDescent="0.25">
      <c r="M3729" s="30"/>
    </row>
    <row r="3730" spans="13:13" s="60" customFormat="1" ht="15.75" hidden="1" x14ac:dyDescent="0.25">
      <c r="M3730" s="30"/>
    </row>
    <row r="3731" spans="13:13" s="60" customFormat="1" ht="15.75" hidden="1" x14ac:dyDescent="0.25">
      <c r="M3731" s="30"/>
    </row>
    <row r="3732" spans="13:13" s="60" customFormat="1" ht="15.75" hidden="1" x14ac:dyDescent="0.25">
      <c r="M3732" s="30"/>
    </row>
    <row r="3733" spans="13:13" s="60" customFormat="1" ht="15.75" hidden="1" x14ac:dyDescent="0.25">
      <c r="M3733" s="30"/>
    </row>
    <row r="3734" spans="13:13" s="60" customFormat="1" ht="15.75" hidden="1" x14ac:dyDescent="0.25">
      <c r="M3734" s="30"/>
    </row>
    <row r="3735" spans="13:13" s="60" customFormat="1" ht="15.75" hidden="1" x14ac:dyDescent="0.25">
      <c r="M3735" s="30"/>
    </row>
    <row r="3736" spans="13:13" s="60" customFormat="1" ht="15.75" hidden="1" x14ac:dyDescent="0.25">
      <c r="M3736" s="30"/>
    </row>
    <row r="3737" spans="13:13" s="60" customFormat="1" ht="15.75" hidden="1" x14ac:dyDescent="0.25">
      <c r="M3737" s="30"/>
    </row>
    <row r="3738" spans="13:13" s="60" customFormat="1" ht="15.75" hidden="1" x14ac:dyDescent="0.25">
      <c r="M3738" s="30"/>
    </row>
    <row r="3739" spans="13:13" s="60" customFormat="1" ht="15.75" hidden="1" x14ac:dyDescent="0.25">
      <c r="M3739" s="30"/>
    </row>
    <row r="3740" spans="13:13" s="60" customFormat="1" ht="15.75" hidden="1" x14ac:dyDescent="0.25">
      <c r="M3740" s="30"/>
    </row>
    <row r="3741" spans="13:13" s="60" customFormat="1" ht="15.75" hidden="1" x14ac:dyDescent="0.25">
      <c r="M3741" s="30"/>
    </row>
    <row r="3742" spans="13:13" s="60" customFormat="1" ht="15.75" hidden="1" x14ac:dyDescent="0.25">
      <c r="M3742" s="30"/>
    </row>
    <row r="3743" spans="13:13" s="60" customFormat="1" ht="15.75" hidden="1" x14ac:dyDescent="0.25">
      <c r="M3743" s="30"/>
    </row>
    <row r="3744" spans="13:13" s="60" customFormat="1" ht="15.75" hidden="1" x14ac:dyDescent="0.25">
      <c r="M3744" s="30"/>
    </row>
    <row r="3745" spans="13:13" s="60" customFormat="1" ht="15.75" hidden="1" x14ac:dyDescent="0.25">
      <c r="M3745" s="30"/>
    </row>
    <row r="3746" spans="13:13" s="60" customFormat="1" ht="15.75" hidden="1" x14ac:dyDescent="0.25">
      <c r="M3746" s="30"/>
    </row>
    <row r="3747" spans="13:13" s="60" customFormat="1" ht="15.75" hidden="1" x14ac:dyDescent="0.25">
      <c r="M3747" s="30"/>
    </row>
    <row r="3748" spans="13:13" s="60" customFormat="1" ht="15.75" hidden="1" x14ac:dyDescent="0.25">
      <c r="M3748" s="30"/>
    </row>
    <row r="3749" spans="13:13" s="60" customFormat="1" ht="15.75" hidden="1" x14ac:dyDescent="0.25">
      <c r="M3749" s="30"/>
    </row>
    <row r="3750" spans="13:13" s="60" customFormat="1" ht="15.75" hidden="1" x14ac:dyDescent="0.25">
      <c r="M3750" s="30"/>
    </row>
    <row r="3751" spans="13:13" s="60" customFormat="1" ht="15.75" hidden="1" x14ac:dyDescent="0.25">
      <c r="M3751" s="30"/>
    </row>
    <row r="3752" spans="13:13" s="60" customFormat="1" ht="15.75" hidden="1" x14ac:dyDescent="0.25">
      <c r="M3752" s="30"/>
    </row>
    <row r="3753" spans="13:13" s="60" customFormat="1" ht="15.75" hidden="1" x14ac:dyDescent="0.25">
      <c r="M3753" s="30"/>
    </row>
    <row r="3754" spans="13:13" s="60" customFormat="1" ht="15.75" hidden="1" x14ac:dyDescent="0.25">
      <c r="M3754" s="30"/>
    </row>
    <row r="3755" spans="13:13" s="60" customFormat="1" ht="15.75" hidden="1" x14ac:dyDescent="0.25">
      <c r="M3755" s="30"/>
    </row>
    <row r="3756" spans="13:13" s="60" customFormat="1" ht="15.75" hidden="1" x14ac:dyDescent="0.25">
      <c r="M3756" s="30"/>
    </row>
    <row r="3757" spans="13:13" s="60" customFormat="1" ht="15.75" hidden="1" x14ac:dyDescent="0.25">
      <c r="M3757" s="30"/>
    </row>
    <row r="3758" spans="13:13" s="60" customFormat="1" ht="15.75" hidden="1" x14ac:dyDescent="0.25">
      <c r="M3758" s="30"/>
    </row>
    <row r="3759" spans="13:13" s="60" customFormat="1" ht="15.75" hidden="1" x14ac:dyDescent="0.25">
      <c r="M3759" s="30"/>
    </row>
    <row r="3760" spans="13:13" s="60" customFormat="1" ht="15.75" hidden="1" x14ac:dyDescent="0.25">
      <c r="M3760" s="30"/>
    </row>
    <row r="3761" spans="13:13" s="60" customFormat="1" ht="15.75" hidden="1" x14ac:dyDescent="0.25">
      <c r="M3761" s="30"/>
    </row>
    <row r="3762" spans="13:13" s="60" customFormat="1" ht="15.75" hidden="1" x14ac:dyDescent="0.25">
      <c r="M3762" s="30"/>
    </row>
    <row r="3763" spans="13:13" s="60" customFormat="1" ht="15.75" hidden="1" x14ac:dyDescent="0.25">
      <c r="M3763" s="30"/>
    </row>
    <row r="3764" spans="13:13" s="60" customFormat="1" ht="15.75" hidden="1" x14ac:dyDescent="0.25">
      <c r="M3764" s="30"/>
    </row>
    <row r="3765" spans="13:13" s="60" customFormat="1" ht="15.75" hidden="1" x14ac:dyDescent="0.25">
      <c r="M3765" s="30"/>
    </row>
    <row r="3766" spans="13:13" s="60" customFormat="1" ht="15.75" hidden="1" x14ac:dyDescent="0.25">
      <c r="M3766" s="30"/>
    </row>
    <row r="3767" spans="13:13" s="60" customFormat="1" ht="15.75" hidden="1" x14ac:dyDescent="0.25">
      <c r="M3767" s="30"/>
    </row>
    <row r="3768" spans="13:13" s="60" customFormat="1" ht="15.75" hidden="1" x14ac:dyDescent="0.25">
      <c r="M3768" s="30"/>
    </row>
    <row r="3769" spans="13:13" s="60" customFormat="1" ht="15.75" hidden="1" x14ac:dyDescent="0.25">
      <c r="M3769" s="30"/>
    </row>
    <row r="3770" spans="13:13" s="60" customFormat="1" ht="15.75" hidden="1" x14ac:dyDescent="0.25">
      <c r="M3770" s="30"/>
    </row>
    <row r="3771" spans="13:13" s="60" customFormat="1" ht="15.75" hidden="1" x14ac:dyDescent="0.25">
      <c r="M3771" s="30"/>
    </row>
    <row r="3772" spans="13:13" s="60" customFormat="1" ht="15.75" hidden="1" x14ac:dyDescent="0.25">
      <c r="M3772" s="30"/>
    </row>
    <row r="3773" spans="13:13" s="60" customFormat="1" ht="15.75" hidden="1" x14ac:dyDescent="0.25">
      <c r="M3773" s="30"/>
    </row>
    <row r="3774" spans="13:13" s="60" customFormat="1" ht="15.75" hidden="1" x14ac:dyDescent="0.25">
      <c r="M3774" s="30"/>
    </row>
    <row r="3775" spans="13:13" s="60" customFormat="1" ht="15.75" hidden="1" x14ac:dyDescent="0.25">
      <c r="M3775" s="30"/>
    </row>
    <row r="3776" spans="13:13" s="60" customFormat="1" ht="15.75" hidden="1" x14ac:dyDescent="0.25">
      <c r="M3776" s="30"/>
    </row>
    <row r="3777" spans="13:13" s="60" customFormat="1" ht="15.75" hidden="1" x14ac:dyDescent="0.25">
      <c r="M3777" s="30"/>
    </row>
    <row r="3778" spans="13:13" s="60" customFormat="1" ht="15.75" hidden="1" x14ac:dyDescent="0.25">
      <c r="M3778" s="30"/>
    </row>
    <row r="3779" spans="13:13" s="60" customFormat="1" ht="15.75" hidden="1" x14ac:dyDescent="0.25">
      <c r="M3779" s="30"/>
    </row>
    <row r="3780" spans="13:13" s="60" customFormat="1" ht="15.75" hidden="1" x14ac:dyDescent="0.25">
      <c r="M3780" s="30"/>
    </row>
    <row r="3781" spans="13:13" s="60" customFormat="1" ht="15.75" hidden="1" x14ac:dyDescent="0.25">
      <c r="M3781" s="30"/>
    </row>
    <row r="3782" spans="13:13" s="60" customFormat="1" ht="15.75" hidden="1" x14ac:dyDescent="0.25">
      <c r="M3782" s="30"/>
    </row>
    <row r="3783" spans="13:13" s="60" customFormat="1" ht="15.75" hidden="1" x14ac:dyDescent="0.25">
      <c r="M3783" s="30"/>
    </row>
    <row r="3784" spans="13:13" s="60" customFormat="1" ht="15.75" hidden="1" x14ac:dyDescent="0.25">
      <c r="M3784" s="30"/>
    </row>
    <row r="3785" spans="13:13" s="60" customFormat="1" ht="15.75" hidden="1" x14ac:dyDescent="0.25">
      <c r="M3785" s="30"/>
    </row>
    <row r="3786" spans="13:13" s="60" customFormat="1" ht="15.75" hidden="1" x14ac:dyDescent="0.25">
      <c r="M3786" s="30"/>
    </row>
    <row r="3787" spans="13:13" s="60" customFormat="1" ht="15.75" hidden="1" x14ac:dyDescent="0.25">
      <c r="M3787" s="30"/>
    </row>
    <row r="3788" spans="13:13" s="60" customFormat="1" ht="15.75" hidden="1" x14ac:dyDescent="0.25">
      <c r="M3788" s="30"/>
    </row>
    <row r="3789" spans="13:13" s="60" customFormat="1" ht="15.75" hidden="1" x14ac:dyDescent="0.25">
      <c r="M3789" s="30"/>
    </row>
    <row r="3790" spans="13:13" s="60" customFormat="1" ht="15.75" hidden="1" x14ac:dyDescent="0.25">
      <c r="M3790" s="30"/>
    </row>
    <row r="3791" spans="13:13" s="60" customFormat="1" ht="15.75" hidden="1" x14ac:dyDescent="0.25">
      <c r="M3791" s="30"/>
    </row>
    <row r="3792" spans="13:13" s="60" customFormat="1" ht="15.75" hidden="1" x14ac:dyDescent="0.25">
      <c r="M3792" s="30"/>
    </row>
    <row r="3793" spans="13:13" s="60" customFormat="1" ht="15.75" hidden="1" x14ac:dyDescent="0.25">
      <c r="M3793" s="30"/>
    </row>
    <row r="3794" spans="13:13" s="60" customFormat="1" ht="15.75" hidden="1" x14ac:dyDescent="0.25">
      <c r="M3794" s="30"/>
    </row>
    <row r="3795" spans="13:13" s="60" customFormat="1" ht="15.75" hidden="1" x14ac:dyDescent="0.25">
      <c r="M3795" s="30"/>
    </row>
    <row r="3796" spans="13:13" s="60" customFormat="1" ht="15.75" hidden="1" x14ac:dyDescent="0.25">
      <c r="M3796" s="30"/>
    </row>
    <row r="3797" spans="13:13" s="60" customFormat="1" ht="15.75" hidden="1" x14ac:dyDescent="0.25">
      <c r="M3797" s="30"/>
    </row>
    <row r="3798" spans="13:13" s="60" customFormat="1" ht="15.75" hidden="1" x14ac:dyDescent="0.25">
      <c r="M3798" s="30"/>
    </row>
    <row r="3799" spans="13:13" s="60" customFormat="1" ht="15.75" hidden="1" x14ac:dyDescent="0.25">
      <c r="M3799" s="30"/>
    </row>
    <row r="3800" spans="13:13" s="60" customFormat="1" ht="15.75" hidden="1" x14ac:dyDescent="0.25">
      <c r="M3800" s="30"/>
    </row>
    <row r="3801" spans="13:13" s="60" customFormat="1" ht="15.75" hidden="1" x14ac:dyDescent="0.25">
      <c r="M3801" s="30"/>
    </row>
    <row r="3802" spans="13:13" s="60" customFormat="1" ht="15.75" hidden="1" x14ac:dyDescent="0.25">
      <c r="M3802" s="30"/>
    </row>
    <row r="3803" spans="13:13" s="60" customFormat="1" ht="15.75" hidden="1" x14ac:dyDescent="0.25">
      <c r="M3803" s="30"/>
    </row>
    <row r="3804" spans="13:13" s="60" customFormat="1" ht="15.75" hidden="1" x14ac:dyDescent="0.25">
      <c r="M3804" s="30"/>
    </row>
    <row r="3805" spans="13:13" s="60" customFormat="1" ht="15.75" hidden="1" x14ac:dyDescent="0.25">
      <c r="M3805" s="30"/>
    </row>
    <row r="3806" spans="13:13" s="60" customFormat="1" ht="15.75" hidden="1" x14ac:dyDescent="0.25">
      <c r="M3806" s="30"/>
    </row>
    <row r="3807" spans="13:13" s="60" customFormat="1" ht="15.75" hidden="1" x14ac:dyDescent="0.25">
      <c r="M3807" s="30"/>
    </row>
    <row r="3808" spans="13:13" s="60" customFormat="1" ht="15.75" hidden="1" x14ac:dyDescent="0.25">
      <c r="M3808" s="30"/>
    </row>
    <row r="3809" spans="13:13" s="60" customFormat="1" ht="15.75" hidden="1" x14ac:dyDescent="0.25">
      <c r="M3809" s="30"/>
    </row>
    <row r="3810" spans="13:13" s="60" customFormat="1" ht="15.75" hidden="1" x14ac:dyDescent="0.25">
      <c r="M3810" s="30"/>
    </row>
    <row r="3811" spans="13:13" s="60" customFormat="1" ht="15.75" hidden="1" x14ac:dyDescent="0.25">
      <c r="M3811" s="30"/>
    </row>
    <row r="3812" spans="13:13" s="60" customFormat="1" ht="15.75" hidden="1" x14ac:dyDescent="0.25">
      <c r="M3812" s="30"/>
    </row>
    <row r="3813" spans="13:13" s="60" customFormat="1" ht="15.75" hidden="1" x14ac:dyDescent="0.25">
      <c r="M3813" s="30"/>
    </row>
    <row r="3814" spans="13:13" s="60" customFormat="1" ht="15.75" hidden="1" x14ac:dyDescent="0.25">
      <c r="M3814" s="30"/>
    </row>
    <row r="3815" spans="13:13" s="60" customFormat="1" ht="15.75" hidden="1" x14ac:dyDescent="0.25">
      <c r="M3815" s="30"/>
    </row>
    <row r="3816" spans="13:13" s="60" customFormat="1" ht="15.75" hidden="1" x14ac:dyDescent="0.25">
      <c r="M3816" s="30"/>
    </row>
    <row r="3817" spans="13:13" s="60" customFormat="1" ht="15.75" hidden="1" x14ac:dyDescent="0.25">
      <c r="M3817" s="30"/>
    </row>
    <row r="3818" spans="13:13" s="60" customFormat="1" ht="15.75" hidden="1" x14ac:dyDescent="0.25">
      <c r="M3818" s="30"/>
    </row>
    <row r="3819" spans="13:13" s="60" customFormat="1" ht="15.75" hidden="1" x14ac:dyDescent="0.25">
      <c r="M3819" s="30"/>
    </row>
    <row r="3820" spans="13:13" s="60" customFormat="1" ht="15.75" hidden="1" x14ac:dyDescent="0.25">
      <c r="M3820" s="30"/>
    </row>
    <row r="3821" spans="13:13" s="60" customFormat="1" ht="15.75" hidden="1" x14ac:dyDescent="0.25">
      <c r="M3821" s="30"/>
    </row>
    <row r="3822" spans="13:13" s="60" customFormat="1" ht="15.75" hidden="1" x14ac:dyDescent="0.25">
      <c r="M3822" s="30"/>
    </row>
    <row r="3823" spans="13:13" s="60" customFormat="1" ht="15.75" hidden="1" x14ac:dyDescent="0.25">
      <c r="M3823" s="30"/>
    </row>
    <row r="3824" spans="13:13" s="60" customFormat="1" ht="15.75" hidden="1" x14ac:dyDescent="0.25">
      <c r="M3824" s="30"/>
    </row>
    <row r="3825" spans="13:13" s="60" customFormat="1" ht="15.75" hidden="1" x14ac:dyDescent="0.25">
      <c r="M3825" s="30"/>
    </row>
    <row r="3826" spans="13:13" s="60" customFormat="1" ht="15.75" hidden="1" x14ac:dyDescent="0.25">
      <c r="M3826" s="30"/>
    </row>
    <row r="3827" spans="13:13" s="60" customFormat="1" ht="15.75" hidden="1" x14ac:dyDescent="0.25">
      <c r="M3827" s="30"/>
    </row>
    <row r="3828" spans="13:13" s="60" customFormat="1" ht="15.75" hidden="1" x14ac:dyDescent="0.25">
      <c r="M3828" s="30"/>
    </row>
    <row r="3829" spans="13:13" s="60" customFormat="1" ht="15.75" hidden="1" x14ac:dyDescent="0.25">
      <c r="M3829" s="30"/>
    </row>
    <row r="3830" spans="13:13" s="60" customFormat="1" ht="15.75" hidden="1" x14ac:dyDescent="0.25">
      <c r="M3830" s="30"/>
    </row>
    <row r="3831" spans="13:13" s="60" customFormat="1" ht="15.75" hidden="1" x14ac:dyDescent="0.25">
      <c r="M3831" s="30"/>
    </row>
    <row r="3832" spans="13:13" s="60" customFormat="1" ht="15.75" hidden="1" x14ac:dyDescent="0.25">
      <c r="M3832" s="30"/>
    </row>
    <row r="3833" spans="13:13" s="60" customFormat="1" ht="15.75" hidden="1" x14ac:dyDescent="0.25">
      <c r="M3833" s="30"/>
    </row>
    <row r="3834" spans="13:13" s="60" customFormat="1" ht="15.75" hidden="1" x14ac:dyDescent="0.25">
      <c r="M3834" s="30"/>
    </row>
    <row r="3835" spans="13:13" s="60" customFormat="1" ht="15.75" hidden="1" x14ac:dyDescent="0.25">
      <c r="M3835" s="30"/>
    </row>
    <row r="3836" spans="13:13" s="60" customFormat="1" ht="15.75" hidden="1" x14ac:dyDescent="0.25">
      <c r="M3836" s="30"/>
    </row>
    <row r="3837" spans="13:13" s="60" customFormat="1" ht="15.75" hidden="1" x14ac:dyDescent="0.25">
      <c r="M3837" s="30"/>
    </row>
    <row r="3838" spans="13:13" s="60" customFormat="1" ht="15.75" hidden="1" x14ac:dyDescent="0.25">
      <c r="M3838" s="30"/>
    </row>
    <row r="3839" spans="13:13" s="60" customFormat="1" ht="15.75" hidden="1" x14ac:dyDescent="0.25">
      <c r="M3839" s="30"/>
    </row>
    <row r="3840" spans="13:13" s="60" customFormat="1" ht="15.75" hidden="1" x14ac:dyDescent="0.25">
      <c r="M3840" s="30"/>
    </row>
    <row r="3841" spans="13:13" s="60" customFormat="1" ht="15.75" hidden="1" x14ac:dyDescent="0.25">
      <c r="M3841" s="30"/>
    </row>
    <row r="3842" spans="13:13" s="60" customFormat="1" ht="15.75" hidden="1" x14ac:dyDescent="0.25">
      <c r="M3842" s="30"/>
    </row>
    <row r="3843" spans="13:13" s="60" customFormat="1" ht="15.75" hidden="1" x14ac:dyDescent="0.25">
      <c r="M3843" s="30"/>
    </row>
    <row r="3844" spans="13:13" s="60" customFormat="1" ht="15.75" hidden="1" x14ac:dyDescent="0.25">
      <c r="M3844" s="30"/>
    </row>
    <row r="3845" spans="13:13" s="60" customFormat="1" ht="15.75" hidden="1" x14ac:dyDescent="0.25">
      <c r="M3845" s="30"/>
    </row>
    <row r="3846" spans="13:13" s="60" customFormat="1" ht="15.75" hidden="1" x14ac:dyDescent="0.25">
      <c r="M3846" s="30"/>
    </row>
    <row r="3847" spans="13:13" s="60" customFormat="1" ht="15.75" hidden="1" x14ac:dyDescent="0.25">
      <c r="M3847" s="30"/>
    </row>
    <row r="3848" spans="13:13" s="60" customFormat="1" ht="15.75" hidden="1" x14ac:dyDescent="0.25">
      <c r="M3848" s="30"/>
    </row>
    <row r="3849" spans="13:13" s="60" customFormat="1" ht="15.75" hidden="1" x14ac:dyDescent="0.25">
      <c r="M3849" s="30"/>
    </row>
    <row r="3850" spans="13:13" s="60" customFormat="1" ht="15.75" hidden="1" x14ac:dyDescent="0.25">
      <c r="M3850" s="30"/>
    </row>
    <row r="3851" spans="13:13" s="60" customFormat="1" ht="15.75" hidden="1" x14ac:dyDescent="0.25">
      <c r="M3851" s="30"/>
    </row>
    <row r="3852" spans="13:13" s="60" customFormat="1" ht="15.75" hidden="1" x14ac:dyDescent="0.25">
      <c r="M3852" s="30"/>
    </row>
    <row r="3853" spans="13:13" s="60" customFormat="1" ht="15.75" hidden="1" x14ac:dyDescent="0.25">
      <c r="M3853" s="30"/>
    </row>
    <row r="3854" spans="13:13" s="60" customFormat="1" ht="15.75" hidden="1" x14ac:dyDescent="0.25">
      <c r="M3854" s="30"/>
    </row>
    <row r="3855" spans="13:13" s="60" customFormat="1" ht="15.75" hidden="1" x14ac:dyDescent="0.25">
      <c r="M3855" s="30"/>
    </row>
    <row r="3856" spans="13:13" s="60" customFormat="1" ht="15.75" hidden="1" x14ac:dyDescent="0.25">
      <c r="M3856" s="30"/>
    </row>
    <row r="3857" spans="13:13" s="60" customFormat="1" ht="15.75" hidden="1" x14ac:dyDescent="0.25">
      <c r="M3857" s="30"/>
    </row>
    <row r="3858" spans="13:13" s="60" customFormat="1" ht="15.75" hidden="1" x14ac:dyDescent="0.25">
      <c r="M3858" s="30"/>
    </row>
    <row r="3859" spans="13:13" s="60" customFormat="1" ht="15.75" hidden="1" x14ac:dyDescent="0.25">
      <c r="M3859" s="30"/>
    </row>
    <row r="3860" spans="13:13" s="60" customFormat="1" ht="15.75" hidden="1" x14ac:dyDescent="0.25">
      <c r="M3860" s="30"/>
    </row>
    <row r="3861" spans="13:13" s="60" customFormat="1" ht="15.75" hidden="1" x14ac:dyDescent="0.25">
      <c r="M3861" s="30"/>
    </row>
    <row r="3862" spans="13:13" s="60" customFormat="1" ht="15.75" hidden="1" x14ac:dyDescent="0.25">
      <c r="M3862" s="30"/>
    </row>
    <row r="3863" spans="13:13" s="60" customFormat="1" ht="15.75" hidden="1" x14ac:dyDescent="0.25">
      <c r="M3863" s="30"/>
    </row>
    <row r="3864" spans="13:13" s="60" customFormat="1" ht="15.75" hidden="1" x14ac:dyDescent="0.25">
      <c r="M3864" s="30"/>
    </row>
    <row r="3865" spans="13:13" s="60" customFormat="1" ht="15.75" hidden="1" x14ac:dyDescent="0.25">
      <c r="M3865" s="30"/>
    </row>
    <row r="3866" spans="13:13" s="60" customFormat="1" ht="15.75" hidden="1" x14ac:dyDescent="0.25">
      <c r="M3866" s="30"/>
    </row>
    <row r="3867" spans="13:13" s="60" customFormat="1" ht="15.75" hidden="1" x14ac:dyDescent="0.25">
      <c r="M3867" s="30"/>
    </row>
    <row r="3868" spans="13:13" s="60" customFormat="1" ht="15.75" hidden="1" x14ac:dyDescent="0.25">
      <c r="M3868" s="30"/>
    </row>
    <row r="3869" spans="13:13" s="60" customFormat="1" ht="15.75" hidden="1" x14ac:dyDescent="0.25">
      <c r="M3869" s="30"/>
    </row>
    <row r="3870" spans="13:13" s="60" customFormat="1" ht="15.75" hidden="1" x14ac:dyDescent="0.25">
      <c r="M3870" s="30"/>
    </row>
    <row r="3871" spans="13:13" s="60" customFormat="1" ht="15.75" hidden="1" x14ac:dyDescent="0.25">
      <c r="M3871" s="30"/>
    </row>
    <row r="3872" spans="13:13" s="60" customFormat="1" ht="15.75" hidden="1" x14ac:dyDescent="0.25">
      <c r="M3872" s="30"/>
    </row>
    <row r="3873" spans="13:13" s="60" customFormat="1" ht="15.75" hidden="1" x14ac:dyDescent="0.25">
      <c r="M3873" s="30"/>
    </row>
    <row r="3874" spans="13:13" s="60" customFormat="1" ht="15.75" hidden="1" x14ac:dyDescent="0.25">
      <c r="M3874" s="30"/>
    </row>
    <row r="3875" spans="13:13" s="60" customFormat="1" ht="15.75" hidden="1" x14ac:dyDescent="0.25">
      <c r="M3875" s="30"/>
    </row>
    <row r="3876" spans="13:13" s="60" customFormat="1" ht="15.75" hidden="1" x14ac:dyDescent="0.25">
      <c r="M3876" s="30"/>
    </row>
    <row r="3877" spans="13:13" s="60" customFormat="1" ht="15.75" hidden="1" x14ac:dyDescent="0.25">
      <c r="M3877" s="30"/>
    </row>
    <row r="3878" spans="13:13" s="60" customFormat="1" ht="15.75" hidden="1" x14ac:dyDescent="0.25">
      <c r="M3878" s="30"/>
    </row>
    <row r="3879" spans="13:13" s="60" customFormat="1" ht="15.75" hidden="1" x14ac:dyDescent="0.25">
      <c r="M3879" s="30"/>
    </row>
    <row r="3880" spans="13:13" s="60" customFormat="1" ht="15.75" hidden="1" x14ac:dyDescent="0.25">
      <c r="M3880" s="30"/>
    </row>
    <row r="3881" spans="13:13" s="60" customFormat="1" ht="15.75" hidden="1" x14ac:dyDescent="0.25">
      <c r="M3881" s="30"/>
    </row>
    <row r="3882" spans="13:13" s="60" customFormat="1" ht="15.75" hidden="1" x14ac:dyDescent="0.25">
      <c r="M3882" s="30"/>
    </row>
    <row r="3883" spans="13:13" s="60" customFormat="1" ht="15.75" hidden="1" x14ac:dyDescent="0.25">
      <c r="M3883" s="30"/>
    </row>
    <row r="3884" spans="13:13" s="60" customFormat="1" ht="15.75" hidden="1" x14ac:dyDescent="0.25">
      <c r="M3884" s="30"/>
    </row>
    <row r="3885" spans="13:13" s="60" customFormat="1" ht="15.75" hidden="1" x14ac:dyDescent="0.25">
      <c r="M3885" s="30"/>
    </row>
    <row r="3886" spans="13:13" s="60" customFormat="1" ht="15.75" hidden="1" x14ac:dyDescent="0.25">
      <c r="M3886" s="30"/>
    </row>
    <row r="3887" spans="13:13" s="60" customFormat="1" ht="15.75" hidden="1" x14ac:dyDescent="0.25">
      <c r="M3887" s="30"/>
    </row>
    <row r="3888" spans="13:13" s="60" customFormat="1" ht="15.75" hidden="1" x14ac:dyDescent="0.25">
      <c r="M3888" s="30"/>
    </row>
    <row r="3889" spans="13:13" s="60" customFormat="1" ht="15.75" hidden="1" x14ac:dyDescent="0.25">
      <c r="M3889" s="30"/>
    </row>
    <row r="3890" spans="13:13" s="60" customFormat="1" ht="15.75" hidden="1" x14ac:dyDescent="0.25">
      <c r="M3890" s="30"/>
    </row>
    <row r="3891" spans="13:13" s="60" customFormat="1" ht="15.75" hidden="1" x14ac:dyDescent="0.25">
      <c r="M3891" s="30"/>
    </row>
    <row r="3892" spans="13:13" s="60" customFormat="1" ht="15.75" hidden="1" x14ac:dyDescent="0.25">
      <c r="M3892" s="30"/>
    </row>
    <row r="3893" spans="13:13" s="60" customFormat="1" ht="15.75" hidden="1" x14ac:dyDescent="0.25">
      <c r="M3893" s="30"/>
    </row>
    <row r="3894" spans="13:13" s="60" customFormat="1" ht="15.75" hidden="1" x14ac:dyDescent="0.25">
      <c r="M3894" s="30"/>
    </row>
    <row r="3895" spans="13:13" s="60" customFormat="1" ht="15.75" hidden="1" x14ac:dyDescent="0.25">
      <c r="M3895" s="30"/>
    </row>
    <row r="3896" spans="13:13" s="60" customFormat="1" ht="15.75" hidden="1" x14ac:dyDescent="0.25">
      <c r="M3896" s="30"/>
    </row>
    <row r="3897" spans="13:13" s="60" customFormat="1" ht="15.75" hidden="1" x14ac:dyDescent="0.25">
      <c r="M3897" s="30"/>
    </row>
    <row r="3898" spans="13:13" s="60" customFormat="1" ht="15.75" hidden="1" x14ac:dyDescent="0.25">
      <c r="M3898" s="30"/>
    </row>
    <row r="3899" spans="13:13" s="60" customFormat="1" ht="15.75" hidden="1" x14ac:dyDescent="0.25">
      <c r="M3899" s="30"/>
    </row>
    <row r="3900" spans="13:13" s="60" customFormat="1" ht="15.75" hidden="1" x14ac:dyDescent="0.25">
      <c r="M3900" s="30"/>
    </row>
    <row r="3901" spans="13:13" s="60" customFormat="1" ht="15.75" hidden="1" x14ac:dyDescent="0.25">
      <c r="M3901" s="30"/>
    </row>
    <row r="3902" spans="13:13" s="60" customFormat="1" ht="15.75" hidden="1" x14ac:dyDescent="0.25">
      <c r="M3902" s="30"/>
    </row>
    <row r="3903" spans="13:13" s="60" customFormat="1" ht="15.75" hidden="1" x14ac:dyDescent="0.25">
      <c r="M3903" s="30"/>
    </row>
    <row r="3904" spans="13:13" s="60" customFormat="1" ht="15.75" hidden="1" x14ac:dyDescent="0.25">
      <c r="M3904" s="30"/>
    </row>
    <row r="3905" spans="13:13" s="60" customFormat="1" ht="15.75" hidden="1" x14ac:dyDescent="0.25">
      <c r="M3905" s="30"/>
    </row>
    <row r="3906" spans="13:13" s="60" customFormat="1" ht="15.75" hidden="1" x14ac:dyDescent="0.25">
      <c r="M3906" s="30"/>
    </row>
    <row r="3907" spans="13:13" s="60" customFormat="1" ht="15.75" hidden="1" x14ac:dyDescent="0.25">
      <c r="M3907" s="30"/>
    </row>
    <row r="3908" spans="13:13" s="60" customFormat="1" ht="15.75" hidden="1" x14ac:dyDescent="0.25">
      <c r="M3908" s="30"/>
    </row>
    <row r="3909" spans="13:13" s="60" customFormat="1" ht="15.75" hidden="1" x14ac:dyDescent="0.25">
      <c r="M3909" s="30"/>
    </row>
    <row r="3910" spans="13:13" s="60" customFormat="1" ht="15.75" hidden="1" x14ac:dyDescent="0.25">
      <c r="M3910" s="30"/>
    </row>
    <row r="3911" spans="13:13" s="60" customFormat="1" ht="15.75" hidden="1" x14ac:dyDescent="0.25">
      <c r="M3911" s="30"/>
    </row>
    <row r="3912" spans="13:13" s="60" customFormat="1" ht="15.75" hidden="1" x14ac:dyDescent="0.25">
      <c r="M3912" s="30"/>
    </row>
    <row r="3913" spans="13:13" s="60" customFormat="1" ht="15.75" hidden="1" x14ac:dyDescent="0.25">
      <c r="M3913" s="30"/>
    </row>
    <row r="3914" spans="13:13" s="60" customFormat="1" ht="15.75" hidden="1" x14ac:dyDescent="0.25">
      <c r="M3914" s="30"/>
    </row>
    <row r="3915" spans="13:13" s="60" customFormat="1" ht="15.75" hidden="1" x14ac:dyDescent="0.25">
      <c r="M3915" s="30"/>
    </row>
    <row r="3916" spans="13:13" s="60" customFormat="1" ht="15.75" hidden="1" x14ac:dyDescent="0.25">
      <c r="M3916" s="30"/>
    </row>
    <row r="3917" spans="13:13" s="60" customFormat="1" ht="15.75" hidden="1" x14ac:dyDescent="0.25">
      <c r="M3917" s="30"/>
    </row>
    <row r="3918" spans="13:13" s="60" customFormat="1" ht="15.75" hidden="1" x14ac:dyDescent="0.25">
      <c r="M3918" s="30"/>
    </row>
    <row r="3919" spans="13:13" s="60" customFormat="1" ht="15.75" hidden="1" x14ac:dyDescent="0.25">
      <c r="M3919" s="30"/>
    </row>
    <row r="3920" spans="13:13" s="60" customFormat="1" ht="15.75" hidden="1" x14ac:dyDescent="0.25">
      <c r="M3920" s="30"/>
    </row>
    <row r="3921" spans="13:13" s="60" customFormat="1" ht="15.75" hidden="1" x14ac:dyDescent="0.25">
      <c r="M3921" s="30"/>
    </row>
    <row r="3922" spans="13:13" s="60" customFormat="1" ht="15.75" hidden="1" x14ac:dyDescent="0.25">
      <c r="M3922" s="30"/>
    </row>
    <row r="3923" spans="13:13" s="60" customFormat="1" ht="15.75" hidden="1" x14ac:dyDescent="0.25">
      <c r="M3923" s="30"/>
    </row>
    <row r="3924" spans="13:13" s="60" customFormat="1" ht="15.75" hidden="1" x14ac:dyDescent="0.25">
      <c r="M3924" s="30"/>
    </row>
    <row r="3925" spans="13:13" s="60" customFormat="1" ht="15.75" hidden="1" x14ac:dyDescent="0.25">
      <c r="M3925" s="30"/>
    </row>
    <row r="3926" spans="13:13" s="60" customFormat="1" ht="15.75" hidden="1" x14ac:dyDescent="0.25">
      <c r="M3926" s="30"/>
    </row>
    <row r="3927" spans="13:13" s="60" customFormat="1" ht="15.75" hidden="1" x14ac:dyDescent="0.25">
      <c r="M3927" s="30"/>
    </row>
    <row r="3928" spans="13:13" s="60" customFormat="1" ht="15.75" hidden="1" x14ac:dyDescent="0.25">
      <c r="M3928" s="30"/>
    </row>
    <row r="3929" spans="13:13" s="60" customFormat="1" ht="15.75" hidden="1" x14ac:dyDescent="0.25">
      <c r="M3929" s="30"/>
    </row>
    <row r="3930" spans="13:13" s="60" customFormat="1" ht="15.75" hidden="1" x14ac:dyDescent="0.25">
      <c r="M3930" s="30"/>
    </row>
    <row r="3931" spans="13:13" s="60" customFormat="1" ht="15.75" hidden="1" x14ac:dyDescent="0.25">
      <c r="M3931" s="30"/>
    </row>
    <row r="3932" spans="13:13" s="60" customFormat="1" ht="15.75" hidden="1" x14ac:dyDescent="0.25">
      <c r="M3932" s="30"/>
    </row>
    <row r="3933" spans="13:13" s="60" customFormat="1" ht="15.75" hidden="1" x14ac:dyDescent="0.25">
      <c r="M3933" s="30"/>
    </row>
    <row r="3934" spans="13:13" s="60" customFormat="1" ht="15.75" hidden="1" x14ac:dyDescent="0.25">
      <c r="M3934" s="30"/>
    </row>
    <row r="3935" spans="13:13" s="60" customFormat="1" ht="15.75" hidden="1" x14ac:dyDescent="0.25">
      <c r="M3935" s="30"/>
    </row>
    <row r="3936" spans="13:13" s="60" customFormat="1" ht="15.75" hidden="1" x14ac:dyDescent="0.25">
      <c r="M3936" s="30"/>
    </row>
    <row r="3937" spans="13:13" s="60" customFormat="1" ht="15.75" hidden="1" x14ac:dyDescent="0.25">
      <c r="M3937" s="30"/>
    </row>
    <row r="3938" spans="13:13" s="60" customFormat="1" ht="15.75" hidden="1" x14ac:dyDescent="0.25">
      <c r="M3938" s="30"/>
    </row>
    <row r="3939" spans="13:13" s="60" customFormat="1" ht="15.75" hidden="1" x14ac:dyDescent="0.25">
      <c r="M3939" s="30"/>
    </row>
    <row r="3940" spans="13:13" s="60" customFormat="1" ht="15.75" hidden="1" x14ac:dyDescent="0.25">
      <c r="M3940" s="30"/>
    </row>
    <row r="3941" spans="13:13" s="60" customFormat="1" ht="15.75" hidden="1" x14ac:dyDescent="0.25">
      <c r="M3941" s="30"/>
    </row>
    <row r="3942" spans="13:13" s="60" customFormat="1" ht="15.75" hidden="1" x14ac:dyDescent="0.25">
      <c r="M3942" s="30"/>
    </row>
    <row r="3943" spans="13:13" s="60" customFormat="1" ht="15.75" hidden="1" x14ac:dyDescent="0.25">
      <c r="M3943" s="30"/>
    </row>
    <row r="3944" spans="13:13" s="60" customFormat="1" ht="15.75" hidden="1" x14ac:dyDescent="0.25">
      <c r="M3944" s="30"/>
    </row>
    <row r="3945" spans="13:13" s="60" customFormat="1" ht="15.75" hidden="1" x14ac:dyDescent="0.25">
      <c r="M3945" s="30"/>
    </row>
    <row r="3946" spans="13:13" s="60" customFormat="1" ht="15.75" hidden="1" x14ac:dyDescent="0.25">
      <c r="M3946" s="30"/>
    </row>
    <row r="3947" spans="13:13" s="60" customFormat="1" ht="15.75" hidden="1" x14ac:dyDescent="0.25">
      <c r="M3947" s="30"/>
    </row>
    <row r="3948" spans="13:13" s="60" customFormat="1" ht="15.75" hidden="1" x14ac:dyDescent="0.25">
      <c r="M3948" s="30"/>
    </row>
    <row r="3949" spans="13:13" s="60" customFormat="1" ht="15.75" hidden="1" x14ac:dyDescent="0.25">
      <c r="M3949" s="30"/>
    </row>
    <row r="3950" spans="13:13" s="60" customFormat="1" ht="15.75" hidden="1" x14ac:dyDescent="0.25">
      <c r="M3950" s="30"/>
    </row>
    <row r="3951" spans="13:13" s="60" customFormat="1" ht="15.75" hidden="1" x14ac:dyDescent="0.25">
      <c r="M3951" s="30"/>
    </row>
    <row r="3952" spans="13:13" s="60" customFormat="1" ht="15.75" hidden="1" x14ac:dyDescent="0.25">
      <c r="M3952" s="30"/>
    </row>
    <row r="3953" spans="13:13" s="60" customFormat="1" ht="15.75" hidden="1" x14ac:dyDescent="0.25">
      <c r="M3953" s="30"/>
    </row>
    <row r="3954" spans="13:13" s="60" customFormat="1" ht="15.75" hidden="1" x14ac:dyDescent="0.25">
      <c r="M3954" s="30"/>
    </row>
    <row r="3955" spans="13:13" s="60" customFormat="1" ht="15.75" hidden="1" x14ac:dyDescent="0.25">
      <c r="M3955" s="30"/>
    </row>
    <row r="3956" spans="13:13" s="60" customFormat="1" ht="15.75" hidden="1" x14ac:dyDescent="0.25">
      <c r="M3956" s="30"/>
    </row>
    <row r="3957" spans="13:13" s="60" customFormat="1" ht="15.75" hidden="1" x14ac:dyDescent="0.25">
      <c r="M3957" s="30"/>
    </row>
    <row r="3958" spans="13:13" s="60" customFormat="1" ht="15.75" hidden="1" x14ac:dyDescent="0.25">
      <c r="M3958" s="30"/>
    </row>
    <row r="3959" spans="13:13" s="60" customFormat="1" ht="15.75" hidden="1" x14ac:dyDescent="0.25">
      <c r="M3959" s="30"/>
    </row>
    <row r="3960" spans="13:13" s="60" customFormat="1" ht="15.75" hidden="1" x14ac:dyDescent="0.25">
      <c r="M3960" s="30"/>
    </row>
    <row r="3961" spans="13:13" s="60" customFormat="1" ht="15.75" hidden="1" x14ac:dyDescent="0.25">
      <c r="M3961" s="30"/>
    </row>
    <row r="3962" spans="13:13" s="60" customFormat="1" ht="15.75" hidden="1" x14ac:dyDescent="0.25">
      <c r="M3962" s="30"/>
    </row>
    <row r="3963" spans="13:13" s="60" customFormat="1" ht="15.75" hidden="1" x14ac:dyDescent="0.25">
      <c r="M3963" s="30"/>
    </row>
    <row r="3964" spans="13:13" s="60" customFormat="1" ht="15.75" hidden="1" x14ac:dyDescent="0.25">
      <c r="M3964" s="30"/>
    </row>
    <row r="3965" spans="13:13" s="60" customFormat="1" ht="15.75" hidden="1" x14ac:dyDescent="0.25">
      <c r="M3965" s="30"/>
    </row>
    <row r="3966" spans="13:13" s="60" customFormat="1" ht="15.75" hidden="1" x14ac:dyDescent="0.25">
      <c r="M3966" s="30"/>
    </row>
    <row r="3967" spans="13:13" s="60" customFormat="1" ht="15.75" hidden="1" x14ac:dyDescent="0.25">
      <c r="M3967" s="30"/>
    </row>
    <row r="3968" spans="13:13" s="60" customFormat="1" ht="15.75" hidden="1" x14ac:dyDescent="0.25">
      <c r="M3968" s="30"/>
    </row>
    <row r="3969" spans="13:13" s="60" customFormat="1" ht="15.75" hidden="1" x14ac:dyDescent="0.25">
      <c r="M3969" s="30"/>
    </row>
    <row r="3970" spans="13:13" s="60" customFormat="1" ht="15.75" hidden="1" x14ac:dyDescent="0.25">
      <c r="M3970" s="30"/>
    </row>
    <row r="3971" spans="13:13" s="60" customFormat="1" ht="15.75" hidden="1" x14ac:dyDescent="0.25">
      <c r="M3971" s="30"/>
    </row>
    <row r="3972" spans="13:13" s="60" customFormat="1" ht="15.75" hidden="1" x14ac:dyDescent="0.25">
      <c r="M3972" s="30"/>
    </row>
    <row r="3973" spans="13:13" s="60" customFormat="1" ht="15.75" hidden="1" x14ac:dyDescent="0.25">
      <c r="M3973" s="30"/>
    </row>
    <row r="3974" spans="13:13" s="60" customFormat="1" ht="15.75" hidden="1" x14ac:dyDescent="0.25">
      <c r="M3974" s="30"/>
    </row>
    <row r="3975" spans="13:13" s="60" customFormat="1" ht="15.75" hidden="1" x14ac:dyDescent="0.25">
      <c r="M3975" s="30"/>
    </row>
    <row r="3976" spans="13:13" s="60" customFormat="1" ht="15.75" hidden="1" x14ac:dyDescent="0.25">
      <c r="M3976" s="30"/>
    </row>
    <row r="3977" spans="13:13" s="60" customFormat="1" ht="15.75" hidden="1" x14ac:dyDescent="0.25">
      <c r="M3977" s="30"/>
    </row>
    <row r="3978" spans="13:13" s="60" customFormat="1" ht="15.75" hidden="1" x14ac:dyDescent="0.25">
      <c r="M3978" s="30"/>
    </row>
    <row r="3979" spans="13:13" s="60" customFormat="1" ht="15.75" hidden="1" x14ac:dyDescent="0.25">
      <c r="M3979" s="30"/>
    </row>
    <row r="3980" spans="13:13" s="60" customFormat="1" ht="15.75" hidden="1" x14ac:dyDescent="0.25">
      <c r="M3980" s="30"/>
    </row>
    <row r="3981" spans="13:13" s="60" customFormat="1" ht="15.75" hidden="1" x14ac:dyDescent="0.25">
      <c r="M3981" s="30"/>
    </row>
    <row r="3982" spans="13:13" s="60" customFormat="1" ht="15.75" hidden="1" x14ac:dyDescent="0.25">
      <c r="M3982" s="30"/>
    </row>
    <row r="3983" spans="13:13" s="60" customFormat="1" ht="15.75" hidden="1" x14ac:dyDescent="0.25">
      <c r="M3983" s="30"/>
    </row>
    <row r="3984" spans="13:13" s="60" customFormat="1" ht="15.75" hidden="1" x14ac:dyDescent="0.25">
      <c r="M3984" s="30"/>
    </row>
    <row r="3985" spans="13:13" s="60" customFormat="1" ht="15.75" hidden="1" x14ac:dyDescent="0.25">
      <c r="M3985" s="30"/>
    </row>
    <row r="3986" spans="13:13" s="60" customFormat="1" ht="15.75" hidden="1" x14ac:dyDescent="0.25">
      <c r="M3986" s="30"/>
    </row>
    <row r="3987" spans="13:13" s="60" customFormat="1" ht="15.75" hidden="1" x14ac:dyDescent="0.25">
      <c r="M3987" s="30"/>
    </row>
    <row r="3988" spans="13:13" s="60" customFormat="1" ht="15.75" hidden="1" x14ac:dyDescent="0.25">
      <c r="M3988" s="30"/>
    </row>
    <row r="3989" spans="13:13" s="60" customFormat="1" ht="15.75" hidden="1" x14ac:dyDescent="0.25">
      <c r="M3989" s="30"/>
    </row>
    <row r="3990" spans="13:13" s="60" customFormat="1" ht="15.75" hidden="1" x14ac:dyDescent="0.25">
      <c r="M3990" s="30"/>
    </row>
    <row r="3991" spans="13:13" s="60" customFormat="1" ht="15.75" hidden="1" x14ac:dyDescent="0.25">
      <c r="M3991" s="30"/>
    </row>
    <row r="3992" spans="13:13" s="60" customFormat="1" ht="15.75" hidden="1" x14ac:dyDescent="0.25">
      <c r="M3992" s="30"/>
    </row>
    <row r="3993" spans="13:13" s="60" customFormat="1" ht="15.75" hidden="1" x14ac:dyDescent="0.25">
      <c r="M3993" s="30"/>
    </row>
    <row r="3994" spans="13:13" s="60" customFormat="1" ht="15.75" hidden="1" x14ac:dyDescent="0.25">
      <c r="M3994" s="30"/>
    </row>
    <row r="3995" spans="13:13" s="60" customFormat="1" ht="15.75" hidden="1" x14ac:dyDescent="0.25">
      <c r="M3995" s="30"/>
    </row>
    <row r="3996" spans="13:13" s="60" customFormat="1" ht="15.75" hidden="1" x14ac:dyDescent="0.25">
      <c r="M3996" s="30"/>
    </row>
    <row r="3997" spans="13:13" s="60" customFormat="1" ht="15.75" hidden="1" x14ac:dyDescent="0.25">
      <c r="M3997" s="30"/>
    </row>
    <row r="3998" spans="13:13" s="60" customFormat="1" ht="15.75" hidden="1" x14ac:dyDescent="0.25">
      <c r="M3998" s="30"/>
    </row>
    <row r="3999" spans="13:13" s="60" customFormat="1" ht="15.75" hidden="1" x14ac:dyDescent="0.25">
      <c r="M3999" s="30"/>
    </row>
    <row r="4000" spans="13:13" s="60" customFormat="1" ht="15.75" hidden="1" x14ac:dyDescent="0.25">
      <c r="M4000" s="30"/>
    </row>
    <row r="4001" spans="13:13" s="60" customFormat="1" ht="15.75" hidden="1" x14ac:dyDescent="0.25">
      <c r="M4001" s="30"/>
    </row>
    <row r="4002" spans="13:13" s="60" customFormat="1" ht="15.75" hidden="1" x14ac:dyDescent="0.25">
      <c r="M4002" s="30"/>
    </row>
    <row r="4003" spans="13:13" s="60" customFormat="1" ht="15.75" hidden="1" x14ac:dyDescent="0.25">
      <c r="M4003" s="30"/>
    </row>
    <row r="4004" spans="13:13" s="60" customFormat="1" ht="15.75" hidden="1" x14ac:dyDescent="0.25">
      <c r="M4004" s="30"/>
    </row>
    <row r="4005" spans="13:13" s="60" customFormat="1" ht="15.75" hidden="1" x14ac:dyDescent="0.25">
      <c r="M4005" s="30"/>
    </row>
    <row r="4006" spans="13:13" s="60" customFormat="1" ht="15.75" hidden="1" x14ac:dyDescent="0.25">
      <c r="M4006" s="30"/>
    </row>
    <row r="4007" spans="13:13" s="60" customFormat="1" ht="15.75" hidden="1" x14ac:dyDescent="0.25">
      <c r="M4007" s="30"/>
    </row>
    <row r="4008" spans="13:13" s="60" customFormat="1" ht="15.75" hidden="1" x14ac:dyDescent="0.25">
      <c r="M4008" s="30"/>
    </row>
    <row r="4009" spans="13:13" s="60" customFormat="1" ht="15.75" hidden="1" x14ac:dyDescent="0.25">
      <c r="M4009" s="30"/>
    </row>
    <row r="4010" spans="13:13" s="60" customFormat="1" ht="15.75" hidden="1" x14ac:dyDescent="0.25">
      <c r="M4010" s="30"/>
    </row>
    <row r="4011" spans="13:13" s="60" customFormat="1" ht="15.75" hidden="1" x14ac:dyDescent="0.25">
      <c r="M4011" s="30"/>
    </row>
    <row r="4012" spans="13:13" s="60" customFormat="1" ht="15.75" hidden="1" x14ac:dyDescent="0.25">
      <c r="M4012" s="30"/>
    </row>
    <row r="4013" spans="13:13" s="60" customFormat="1" ht="15.75" hidden="1" x14ac:dyDescent="0.25">
      <c r="M4013" s="30"/>
    </row>
    <row r="4014" spans="13:13" s="60" customFormat="1" ht="15.75" hidden="1" x14ac:dyDescent="0.25">
      <c r="M4014" s="30"/>
    </row>
    <row r="4015" spans="13:13" s="60" customFormat="1" ht="15.75" hidden="1" x14ac:dyDescent="0.25">
      <c r="M4015" s="30"/>
    </row>
    <row r="4016" spans="13:13" s="60" customFormat="1" ht="15.75" hidden="1" x14ac:dyDescent="0.25">
      <c r="M4016" s="30"/>
    </row>
    <row r="4017" spans="13:13" s="60" customFormat="1" ht="15.75" hidden="1" x14ac:dyDescent="0.25">
      <c r="M4017" s="30"/>
    </row>
    <row r="4018" spans="13:13" s="60" customFormat="1" ht="15.75" hidden="1" x14ac:dyDescent="0.25">
      <c r="M4018" s="30"/>
    </row>
    <row r="4019" spans="13:13" s="60" customFormat="1" ht="15.75" hidden="1" x14ac:dyDescent="0.25">
      <c r="M4019" s="30"/>
    </row>
    <row r="4020" spans="13:13" s="60" customFormat="1" ht="15.75" hidden="1" x14ac:dyDescent="0.25">
      <c r="M4020" s="30"/>
    </row>
    <row r="4021" spans="13:13" s="60" customFormat="1" ht="15.75" hidden="1" x14ac:dyDescent="0.25">
      <c r="M4021" s="30"/>
    </row>
    <row r="4022" spans="13:13" s="60" customFormat="1" ht="15.75" hidden="1" x14ac:dyDescent="0.25">
      <c r="M4022" s="30"/>
    </row>
    <row r="4023" spans="13:13" s="60" customFormat="1" ht="15.75" hidden="1" x14ac:dyDescent="0.25">
      <c r="M4023" s="30"/>
    </row>
    <row r="4024" spans="13:13" s="60" customFormat="1" ht="15.75" hidden="1" x14ac:dyDescent="0.25">
      <c r="M4024" s="30"/>
    </row>
    <row r="4025" spans="13:13" s="60" customFormat="1" ht="15.75" hidden="1" x14ac:dyDescent="0.25">
      <c r="M4025" s="30"/>
    </row>
    <row r="4026" spans="13:13" s="60" customFormat="1" ht="15.75" hidden="1" x14ac:dyDescent="0.25">
      <c r="M4026" s="30"/>
    </row>
    <row r="4027" spans="13:13" s="60" customFormat="1" ht="15.75" hidden="1" x14ac:dyDescent="0.25">
      <c r="M4027" s="30"/>
    </row>
    <row r="4028" spans="13:13" s="60" customFormat="1" ht="15.75" hidden="1" x14ac:dyDescent="0.25">
      <c r="M4028" s="30"/>
    </row>
    <row r="4029" spans="13:13" s="60" customFormat="1" ht="15.75" hidden="1" x14ac:dyDescent="0.25">
      <c r="M4029" s="30"/>
    </row>
    <row r="4030" spans="13:13" s="60" customFormat="1" ht="15.75" hidden="1" x14ac:dyDescent="0.25">
      <c r="M4030" s="30"/>
    </row>
    <row r="4031" spans="13:13" s="60" customFormat="1" ht="15.75" hidden="1" x14ac:dyDescent="0.25">
      <c r="M4031" s="30"/>
    </row>
    <row r="4032" spans="13:13" s="60" customFormat="1" ht="15.75" hidden="1" x14ac:dyDescent="0.25">
      <c r="M4032" s="30"/>
    </row>
    <row r="4033" spans="13:13" s="60" customFormat="1" ht="15.75" hidden="1" x14ac:dyDescent="0.25">
      <c r="M4033" s="30"/>
    </row>
    <row r="4034" spans="13:13" s="60" customFormat="1" ht="15.75" hidden="1" x14ac:dyDescent="0.25">
      <c r="M4034" s="30"/>
    </row>
    <row r="4035" spans="13:13" s="60" customFormat="1" ht="15.75" hidden="1" x14ac:dyDescent="0.25">
      <c r="M4035" s="30"/>
    </row>
    <row r="4036" spans="13:13" s="60" customFormat="1" ht="15.75" hidden="1" x14ac:dyDescent="0.25">
      <c r="M4036" s="30"/>
    </row>
    <row r="4037" spans="13:13" s="60" customFormat="1" ht="15.75" hidden="1" x14ac:dyDescent="0.25">
      <c r="M4037" s="30"/>
    </row>
    <row r="4038" spans="13:13" s="60" customFormat="1" ht="15.75" hidden="1" x14ac:dyDescent="0.25">
      <c r="M4038" s="30"/>
    </row>
    <row r="4039" spans="13:13" s="60" customFormat="1" ht="15.75" hidden="1" x14ac:dyDescent="0.25">
      <c r="M4039" s="30"/>
    </row>
    <row r="4040" spans="13:13" s="60" customFormat="1" ht="15.75" hidden="1" x14ac:dyDescent="0.25">
      <c r="M4040" s="30"/>
    </row>
    <row r="4041" spans="13:13" s="60" customFormat="1" ht="15.75" hidden="1" x14ac:dyDescent="0.25">
      <c r="M4041" s="30"/>
    </row>
    <row r="4042" spans="13:13" s="60" customFormat="1" ht="15.75" hidden="1" x14ac:dyDescent="0.25">
      <c r="M4042" s="30"/>
    </row>
    <row r="4043" spans="13:13" s="60" customFormat="1" ht="15.75" hidden="1" x14ac:dyDescent="0.25">
      <c r="M4043" s="30"/>
    </row>
    <row r="4044" spans="13:13" s="60" customFormat="1" ht="15.75" hidden="1" x14ac:dyDescent="0.25">
      <c r="M4044" s="30"/>
    </row>
    <row r="4045" spans="13:13" s="60" customFormat="1" ht="15.75" hidden="1" x14ac:dyDescent="0.25">
      <c r="M4045" s="30"/>
    </row>
    <row r="4046" spans="13:13" s="60" customFormat="1" ht="15.75" hidden="1" x14ac:dyDescent="0.25">
      <c r="M4046" s="30"/>
    </row>
    <row r="4047" spans="13:13" s="60" customFormat="1" ht="15.75" hidden="1" x14ac:dyDescent="0.25">
      <c r="M4047" s="30"/>
    </row>
    <row r="4048" spans="13:13" s="60" customFormat="1" ht="15.75" hidden="1" x14ac:dyDescent="0.25">
      <c r="M4048" s="30"/>
    </row>
    <row r="4049" spans="13:13" s="60" customFormat="1" ht="15.75" hidden="1" x14ac:dyDescent="0.25">
      <c r="M4049" s="30"/>
    </row>
    <row r="4050" spans="13:13" s="60" customFormat="1" ht="15.75" hidden="1" x14ac:dyDescent="0.25">
      <c r="M4050" s="30"/>
    </row>
    <row r="4051" spans="13:13" s="60" customFormat="1" ht="15.75" hidden="1" x14ac:dyDescent="0.25">
      <c r="M4051" s="30"/>
    </row>
    <row r="4052" spans="13:13" s="60" customFormat="1" ht="15.75" hidden="1" x14ac:dyDescent="0.25">
      <c r="M4052" s="30"/>
    </row>
    <row r="4053" spans="13:13" s="60" customFormat="1" ht="15.75" hidden="1" x14ac:dyDescent="0.25">
      <c r="M4053" s="30"/>
    </row>
    <row r="4054" spans="13:13" s="60" customFormat="1" ht="15.75" hidden="1" x14ac:dyDescent="0.25">
      <c r="M4054" s="30"/>
    </row>
    <row r="4055" spans="13:13" s="60" customFormat="1" ht="15.75" hidden="1" x14ac:dyDescent="0.25">
      <c r="M4055" s="30"/>
    </row>
    <row r="4056" spans="13:13" s="60" customFormat="1" ht="15.75" hidden="1" x14ac:dyDescent="0.25">
      <c r="M4056" s="30"/>
    </row>
    <row r="4057" spans="13:13" s="60" customFormat="1" ht="15.75" hidden="1" x14ac:dyDescent="0.25">
      <c r="M4057" s="30"/>
    </row>
    <row r="4058" spans="13:13" s="60" customFormat="1" ht="15.75" hidden="1" x14ac:dyDescent="0.25">
      <c r="M4058" s="30"/>
    </row>
    <row r="4059" spans="13:13" s="60" customFormat="1" ht="15.75" hidden="1" x14ac:dyDescent="0.25">
      <c r="M4059" s="30"/>
    </row>
    <row r="4060" spans="13:13" s="60" customFormat="1" ht="15.75" hidden="1" x14ac:dyDescent="0.25">
      <c r="M4060" s="30"/>
    </row>
    <row r="4061" spans="13:13" s="60" customFormat="1" ht="15.75" hidden="1" x14ac:dyDescent="0.25">
      <c r="M4061" s="30"/>
    </row>
    <row r="4062" spans="13:13" s="60" customFormat="1" ht="15.75" hidden="1" x14ac:dyDescent="0.25">
      <c r="M4062" s="30"/>
    </row>
    <row r="4063" spans="13:13" s="60" customFormat="1" ht="15.75" hidden="1" x14ac:dyDescent="0.25">
      <c r="M4063" s="30"/>
    </row>
    <row r="4064" spans="13:13" s="60" customFormat="1" ht="15.75" hidden="1" x14ac:dyDescent="0.25">
      <c r="M4064" s="30"/>
    </row>
    <row r="4065" spans="13:13" s="60" customFormat="1" ht="15.75" hidden="1" x14ac:dyDescent="0.25">
      <c r="M4065" s="30"/>
    </row>
    <row r="4066" spans="13:13" s="60" customFormat="1" ht="15.75" hidden="1" x14ac:dyDescent="0.25">
      <c r="M4066" s="30"/>
    </row>
    <row r="4067" spans="13:13" s="60" customFormat="1" ht="15.75" hidden="1" x14ac:dyDescent="0.25">
      <c r="M4067" s="30"/>
    </row>
    <row r="4068" spans="13:13" s="60" customFormat="1" ht="15.75" hidden="1" x14ac:dyDescent="0.25">
      <c r="M4068" s="30"/>
    </row>
    <row r="4069" spans="13:13" s="60" customFormat="1" ht="15.75" hidden="1" x14ac:dyDescent="0.25">
      <c r="M4069" s="30"/>
    </row>
    <row r="4070" spans="13:13" s="60" customFormat="1" ht="15.75" hidden="1" x14ac:dyDescent="0.25">
      <c r="M4070" s="30"/>
    </row>
    <row r="4071" spans="13:13" s="60" customFormat="1" ht="15.75" hidden="1" x14ac:dyDescent="0.25">
      <c r="M4071" s="30"/>
    </row>
    <row r="4072" spans="13:13" s="60" customFormat="1" ht="15.75" hidden="1" x14ac:dyDescent="0.25">
      <c r="M4072" s="30"/>
    </row>
    <row r="4073" spans="13:13" s="60" customFormat="1" ht="15.75" hidden="1" x14ac:dyDescent="0.25">
      <c r="M4073" s="30"/>
    </row>
    <row r="4074" spans="13:13" s="60" customFormat="1" ht="15.75" hidden="1" x14ac:dyDescent="0.25">
      <c r="M4074" s="30"/>
    </row>
    <row r="4075" spans="13:13" s="60" customFormat="1" ht="15.75" hidden="1" x14ac:dyDescent="0.25">
      <c r="M4075" s="30"/>
    </row>
    <row r="4076" spans="13:13" s="60" customFormat="1" ht="15.75" hidden="1" x14ac:dyDescent="0.25">
      <c r="M4076" s="30"/>
    </row>
    <row r="4077" spans="13:13" s="60" customFormat="1" ht="15.75" hidden="1" x14ac:dyDescent="0.25">
      <c r="M4077" s="30"/>
    </row>
    <row r="4078" spans="13:13" s="60" customFormat="1" ht="15.75" hidden="1" x14ac:dyDescent="0.25">
      <c r="M4078" s="30"/>
    </row>
    <row r="4079" spans="13:13" s="60" customFormat="1" ht="15.75" hidden="1" x14ac:dyDescent="0.25">
      <c r="M4079" s="30"/>
    </row>
    <row r="4080" spans="13:13" s="60" customFormat="1" ht="15.75" hidden="1" x14ac:dyDescent="0.25">
      <c r="M4080" s="30"/>
    </row>
    <row r="4081" spans="13:13" s="60" customFormat="1" ht="15.75" hidden="1" x14ac:dyDescent="0.25">
      <c r="M4081" s="30"/>
    </row>
    <row r="4082" spans="13:13" s="60" customFormat="1" ht="15.75" hidden="1" x14ac:dyDescent="0.25">
      <c r="M4082" s="30"/>
    </row>
    <row r="4083" spans="13:13" s="60" customFormat="1" ht="15.75" hidden="1" x14ac:dyDescent="0.25">
      <c r="M4083" s="30"/>
    </row>
    <row r="4084" spans="13:13" s="60" customFormat="1" ht="15.75" hidden="1" x14ac:dyDescent="0.25">
      <c r="M4084" s="30"/>
    </row>
    <row r="4085" spans="13:13" s="60" customFormat="1" ht="15.75" hidden="1" x14ac:dyDescent="0.25">
      <c r="M4085" s="30"/>
    </row>
    <row r="4086" spans="13:13" s="60" customFormat="1" ht="15.75" hidden="1" x14ac:dyDescent="0.25">
      <c r="M4086" s="30"/>
    </row>
    <row r="4087" spans="13:13" s="60" customFormat="1" ht="15.75" hidden="1" x14ac:dyDescent="0.25">
      <c r="M4087" s="30"/>
    </row>
    <row r="4088" spans="13:13" s="60" customFormat="1" ht="15.75" hidden="1" x14ac:dyDescent="0.25">
      <c r="M4088" s="30"/>
    </row>
    <row r="4089" spans="13:13" s="60" customFormat="1" ht="15.75" hidden="1" x14ac:dyDescent="0.25">
      <c r="M4089" s="30"/>
    </row>
    <row r="4090" spans="13:13" s="60" customFormat="1" ht="15.75" hidden="1" x14ac:dyDescent="0.25">
      <c r="M4090" s="30"/>
    </row>
    <row r="4091" spans="13:13" s="60" customFormat="1" ht="15.75" hidden="1" x14ac:dyDescent="0.25">
      <c r="M4091" s="30"/>
    </row>
    <row r="4092" spans="13:13" s="60" customFormat="1" ht="15.75" hidden="1" x14ac:dyDescent="0.25">
      <c r="M4092" s="30"/>
    </row>
    <row r="4093" spans="13:13" s="60" customFormat="1" ht="15.75" hidden="1" x14ac:dyDescent="0.25">
      <c r="M4093" s="30"/>
    </row>
    <row r="4094" spans="13:13" s="60" customFormat="1" ht="15.75" hidden="1" x14ac:dyDescent="0.25">
      <c r="M4094" s="30"/>
    </row>
    <row r="4095" spans="13:13" s="60" customFormat="1" ht="15.75" hidden="1" x14ac:dyDescent="0.25">
      <c r="M4095" s="30"/>
    </row>
    <row r="4096" spans="13:13" s="60" customFormat="1" ht="15.75" hidden="1" x14ac:dyDescent="0.25">
      <c r="M4096" s="30"/>
    </row>
    <row r="4097" spans="13:13" s="60" customFormat="1" ht="15.75" hidden="1" x14ac:dyDescent="0.25">
      <c r="M4097" s="30"/>
    </row>
    <row r="4098" spans="13:13" s="60" customFormat="1" ht="15.75" hidden="1" x14ac:dyDescent="0.25">
      <c r="M4098" s="30"/>
    </row>
    <row r="4099" spans="13:13" s="60" customFormat="1" ht="15.75" hidden="1" x14ac:dyDescent="0.25">
      <c r="M4099" s="30"/>
    </row>
    <row r="4100" spans="13:13" s="60" customFormat="1" ht="15.75" hidden="1" x14ac:dyDescent="0.25">
      <c r="M4100" s="30"/>
    </row>
    <row r="4101" spans="13:13" s="60" customFormat="1" ht="15.75" hidden="1" x14ac:dyDescent="0.25">
      <c r="M4101" s="30"/>
    </row>
    <row r="4102" spans="13:13" s="60" customFormat="1" ht="15.75" hidden="1" x14ac:dyDescent="0.25">
      <c r="M4102" s="30"/>
    </row>
    <row r="4103" spans="13:13" s="60" customFormat="1" ht="15.75" hidden="1" x14ac:dyDescent="0.25">
      <c r="M4103" s="30"/>
    </row>
    <row r="4104" spans="13:13" s="60" customFormat="1" ht="15.75" hidden="1" x14ac:dyDescent="0.25">
      <c r="M4104" s="30"/>
    </row>
    <row r="4105" spans="13:13" s="60" customFormat="1" ht="15.75" hidden="1" x14ac:dyDescent="0.25">
      <c r="M4105" s="30"/>
    </row>
    <row r="4106" spans="13:13" s="60" customFormat="1" ht="15.75" hidden="1" x14ac:dyDescent="0.25">
      <c r="M4106" s="30"/>
    </row>
    <row r="4107" spans="13:13" s="60" customFormat="1" ht="15.75" hidden="1" x14ac:dyDescent="0.25">
      <c r="M4107" s="30"/>
    </row>
    <row r="4108" spans="13:13" s="60" customFormat="1" ht="15.75" hidden="1" x14ac:dyDescent="0.25">
      <c r="M4108" s="30"/>
    </row>
    <row r="4109" spans="13:13" s="60" customFormat="1" ht="15.75" hidden="1" x14ac:dyDescent="0.25">
      <c r="M4109" s="30"/>
    </row>
    <row r="4110" spans="13:13" s="60" customFormat="1" ht="15.75" hidden="1" x14ac:dyDescent="0.25">
      <c r="M4110" s="30"/>
    </row>
    <row r="4111" spans="13:13" s="60" customFormat="1" ht="15.75" hidden="1" x14ac:dyDescent="0.25">
      <c r="M4111" s="30"/>
    </row>
    <row r="4112" spans="13:13" s="60" customFormat="1" ht="15.75" hidden="1" x14ac:dyDescent="0.25">
      <c r="M4112" s="30"/>
    </row>
    <row r="4113" spans="13:13" s="60" customFormat="1" ht="15.75" hidden="1" x14ac:dyDescent="0.25">
      <c r="M4113" s="30"/>
    </row>
    <row r="4114" spans="13:13" s="60" customFormat="1" ht="15.75" hidden="1" x14ac:dyDescent="0.25">
      <c r="M4114" s="30"/>
    </row>
    <row r="4115" spans="13:13" s="60" customFormat="1" ht="15.75" hidden="1" x14ac:dyDescent="0.25">
      <c r="M4115" s="30"/>
    </row>
    <row r="4116" spans="13:13" s="60" customFormat="1" ht="15.75" hidden="1" x14ac:dyDescent="0.25">
      <c r="M4116" s="30"/>
    </row>
    <row r="4117" spans="13:13" s="60" customFormat="1" ht="15.75" hidden="1" x14ac:dyDescent="0.25">
      <c r="M4117" s="30"/>
    </row>
    <row r="4118" spans="13:13" s="60" customFormat="1" ht="15.75" hidden="1" x14ac:dyDescent="0.25">
      <c r="M4118" s="30"/>
    </row>
    <row r="4119" spans="13:13" s="60" customFormat="1" ht="15.75" hidden="1" x14ac:dyDescent="0.25">
      <c r="M4119" s="30"/>
    </row>
    <row r="4120" spans="13:13" s="60" customFormat="1" ht="15.75" hidden="1" x14ac:dyDescent="0.25">
      <c r="M4120" s="30"/>
    </row>
    <row r="4121" spans="13:13" s="60" customFormat="1" ht="15.75" hidden="1" x14ac:dyDescent="0.25">
      <c r="M4121" s="30"/>
    </row>
    <row r="4122" spans="13:13" s="60" customFormat="1" ht="15.75" hidden="1" x14ac:dyDescent="0.25">
      <c r="M4122" s="30"/>
    </row>
    <row r="4123" spans="13:13" s="60" customFormat="1" ht="15.75" hidden="1" x14ac:dyDescent="0.25">
      <c r="M4123" s="30"/>
    </row>
    <row r="4124" spans="13:13" s="60" customFormat="1" ht="15.75" hidden="1" x14ac:dyDescent="0.25">
      <c r="M4124" s="30"/>
    </row>
    <row r="4125" spans="13:13" s="60" customFormat="1" ht="15.75" hidden="1" x14ac:dyDescent="0.25">
      <c r="M4125" s="30"/>
    </row>
    <row r="4126" spans="13:13" s="60" customFormat="1" ht="15.75" hidden="1" x14ac:dyDescent="0.25">
      <c r="M4126" s="30"/>
    </row>
    <row r="4127" spans="13:13" s="60" customFormat="1" ht="15.75" hidden="1" x14ac:dyDescent="0.25">
      <c r="M4127" s="30"/>
    </row>
    <row r="4128" spans="13:13" s="60" customFormat="1" ht="15.75" hidden="1" x14ac:dyDescent="0.25">
      <c r="M4128" s="30"/>
    </row>
    <row r="4129" spans="13:13" s="60" customFormat="1" ht="15.75" hidden="1" x14ac:dyDescent="0.25">
      <c r="M4129" s="30"/>
    </row>
    <row r="4130" spans="13:13" s="60" customFormat="1" ht="15.75" hidden="1" x14ac:dyDescent="0.25">
      <c r="M4130" s="30"/>
    </row>
    <row r="4131" spans="13:13" s="60" customFormat="1" ht="15.75" hidden="1" x14ac:dyDescent="0.25">
      <c r="M4131" s="30"/>
    </row>
    <row r="4132" spans="13:13" s="60" customFormat="1" ht="15.75" hidden="1" x14ac:dyDescent="0.25">
      <c r="M4132" s="30"/>
    </row>
    <row r="4133" spans="13:13" s="60" customFormat="1" ht="15.75" hidden="1" x14ac:dyDescent="0.25">
      <c r="M4133" s="30"/>
    </row>
    <row r="4134" spans="13:13" s="60" customFormat="1" ht="15.75" hidden="1" x14ac:dyDescent="0.25">
      <c r="M4134" s="30"/>
    </row>
    <row r="4135" spans="13:13" s="60" customFormat="1" ht="15.75" hidden="1" x14ac:dyDescent="0.25">
      <c r="M4135" s="30"/>
    </row>
    <row r="4136" spans="13:13" s="60" customFormat="1" ht="15.75" hidden="1" x14ac:dyDescent="0.25">
      <c r="M4136" s="30"/>
    </row>
    <row r="4137" spans="13:13" s="60" customFormat="1" ht="15.75" hidden="1" x14ac:dyDescent="0.25">
      <c r="M4137" s="30"/>
    </row>
    <row r="4138" spans="13:13" s="60" customFormat="1" ht="15.75" hidden="1" x14ac:dyDescent="0.25">
      <c r="M4138" s="30"/>
    </row>
    <row r="4139" spans="13:13" s="60" customFormat="1" ht="15.75" hidden="1" x14ac:dyDescent="0.25">
      <c r="M4139" s="30"/>
    </row>
    <row r="4140" spans="13:13" s="60" customFormat="1" ht="15.75" hidden="1" x14ac:dyDescent="0.25">
      <c r="M4140" s="30"/>
    </row>
    <row r="4141" spans="13:13" s="60" customFormat="1" ht="15.75" hidden="1" x14ac:dyDescent="0.25">
      <c r="M4141" s="30"/>
    </row>
    <row r="4142" spans="13:13" s="60" customFormat="1" ht="15.75" hidden="1" x14ac:dyDescent="0.25">
      <c r="M4142" s="30"/>
    </row>
    <row r="4143" spans="13:13" s="60" customFormat="1" ht="15.75" hidden="1" x14ac:dyDescent="0.25">
      <c r="M4143" s="30"/>
    </row>
    <row r="4144" spans="13:13" s="60" customFormat="1" ht="15.75" hidden="1" x14ac:dyDescent="0.25">
      <c r="M4144" s="30"/>
    </row>
    <row r="4145" spans="13:13" s="60" customFormat="1" ht="15.75" hidden="1" x14ac:dyDescent="0.25">
      <c r="M4145" s="30"/>
    </row>
    <row r="4146" spans="13:13" s="60" customFormat="1" ht="15.75" hidden="1" x14ac:dyDescent="0.25">
      <c r="M4146" s="30"/>
    </row>
    <row r="4147" spans="13:13" s="60" customFormat="1" ht="15.75" hidden="1" x14ac:dyDescent="0.25">
      <c r="M4147" s="30"/>
    </row>
    <row r="4148" spans="13:13" s="60" customFormat="1" ht="15.75" hidden="1" x14ac:dyDescent="0.25">
      <c r="M4148" s="30"/>
    </row>
    <row r="4149" spans="13:13" s="60" customFormat="1" ht="15.75" hidden="1" x14ac:dyDescent="0.25">
      <c r="M4149" s="30"/>
    </row>
    <row r="4150" spans="13:13" s="60" customFormat="1" ht="15.75" hidden="1" x14ac:dyDescent="0.25">
      <c r="M4150" s="30"/>
    </row>
    <row r="4151" spans="13:13" s="60" customFormat="1" ht="15.75" hidden="1" x14ac:dyDescent="0.25">
      <c r="M4151" s="30"/>
    </row>
    <row r="4152" spans="13:13" s="60" customFormat="1" ht="15.75" hidden="1" x14ac:dyDescent="0.25">
      <c r="M4152" s="30"/>
    </row>
    <row r="4153" spans="13:13" s="60" customFormat="1" ht="15.75" hidden="1" x14ac:dyDescent="0.25">
      <c r="M4153" s="30"/>
    </row>
    <row r="4154" spans="13:13" s="60" customFormat="1" ht="15.75" hidden="1" x14ac:dyDescent="0.25">
      <c r="M4154" s="30"/>
    </row>
    <row r="4155" spans="13:13" s="60" customFormat="1" ht="15.75" hidden="1" x14ac:dyDescent="0.25">
      <c r="M4155" s="30"/>
    </row>
    <row r="4156" spans="13:13" s="60" customFormat="1" ht="15.75" hidden="1" x14ac:dyDescent="0.25">
      <c r="M4156" s="30"/>
    </row>
    <row r="4157" spans="13:13" s="60" customFormat="1" ht="15.75" hidden="1" x14ac:dyDescent="0.25">
      <c r="M4157" s="30"/>
    </row>
    <row r="4158" spans="13:13" s="60" customFormat="1" ht="15.75" hidden="1" x14ac:dyDescent="0.25">
      <c r="M4158" s="30"/>
    </row>
    <row r="4159" spans="13:13" s="60" customFormat="1" ht="15.75" hidden="1" x14ac:dyDescent="0.25">
      <c r="M4159" s="30"/>
    </row>
    <row r="4160" spans="13:13" s="60" customFormat="1" ht="15.75" hidden="1" x14ac:dyDescent="0.25">
      <c r="M4160" s="30"/>
    </row>
    <row r="4161" spans="13:13" s="60" customFormat="1" ht="15.75" hidden="1" x14ac:dyDescent="0.25">
      <c r="M4161" s="30"/>
    </row>
    <row r="4162" spans="13:13" s="60" customFormat="1" ht="15.75" hidden="1" x14ac:dyDescent="0.25">
      <c r="M4162" s="30"/>
    </row>
    <row r="4163" spans="13:13" s="60" customFormat="1" ht="15.75" hidden="1" x14ac:dyDescent="0.25">
      <c r="M4163" s="30"/>
    </row>
    <row r="4164" spans="13:13" s="60" customFormat="1" ht="15.75" hidden="1" x14ac:dyDescent="0.25">
      <c r="M4164" s="30"/>
    </row>
    <row r="4165" spans="13:13" s="60" customFormat="1" ht="15.75" hidden="1" x14ac:dyDescent="0.25">
      <c r="M4165" s="30"/>
    </row>
    <row r="4166" spans="13:13" s="60" customFormat="1" ht="15.75" hidden="1" x14ac:dyDescent="0.25">
      <c r="M4166" s="30"/>
    </row>
    <row r="4167" spans="13:13" s="60" customFormat="1" ht="15.75" hidden="1" x14ac:dyDescent="0.25">
      <c r="M4167" s="30"/>
    </row>
    <row r="4168" spans="13:13" s="60" customFormat="1" ht="15.75" hidden="1" x14ac:dyDescent="0.25">
      <c r="M4168" s="30"/>
    </row>
    <row r="4169" spans="13:13" s="60" customFormat="1" ht="15.75" hidden="1" x14ac:dyDescent="0.25">
      <c r="M4169" s="30"/>
    </row>
    <row r="4170" spans="13:13" s="60" customFormat="1" ht="15.75" hidden="1" x14ac:dyDescent="0.25">
      <c r="M4170" s="30"/>
    </row>
    <row r="4171" spans="13:13" s="60" customFormat="1" ht="15.75" hidden="1" x14ac:dyDescent="0.25">
      <c r="M4171" s="30"/>
    </row>
    <row r="4172" spans="13:13" s="60" customFormat="1" ht="15.75" hidden="1" x14ac:dyDescent="0.25">
      <c r="M4172" s="30"/>
    </row>
    <row r="4173" spans="13:13" s="60" customFormat="1" ht="15.75" hidden="1" x14ac:dyDescent="0.25">
      <c r="M4173" s="30"/>
    </row>
    <row r="4174" spans="13:13" s="60" customFormat="1" ht="15.75" hidden="1" x14ac:dyDescent="0.25">
      <c r="M4174" s="30"/>
    </row>
    <row r="4175" spans="13:13" s="60" customFormat="1" ht="15.75" hidden="1" x14ac:dyDescent="0.25">
      <c r="M4175" s="30"/>
    </row>
    <row r="4176" spans="13:13" s="60" customFormat="1" ht="15.75" hidden="1" x14ac:dyDescent="0.25">
      <c r="M4176" s="30"/>
    </row>
    <row r="4177" spans="13:13" s="60" customFormat="1" ht="15.75" hidden="1" x14ac:dyDescent="0.25">
      <c r="M4177" s="30"/>
    </row>
    <row r="4178" spans="13:13" s="60" customFormat="1" ht="15.75" hidden="1" x14ac:dyDescent="0.25">
      <c r="M4178" s="30"/>
    </row>
    <row r="4179" spans="13:13" s="60" customFormat="1" ht="15.75" hidden="1" x14ac:dyDescent="0.25">
      <c r="M4179" s="30"/>
    </row>
    <row r="4180" spans="13:13" s="60" customFormat="1" ht="15.75" hidden="1" x14ac:dyDescent="0.25">
      <c r="M4180" s="30"/>
    </row>
    <row r="4181" spans="13:13" s="60" customFormat="1" ht="15.75" hidden="1" x14ac:dyDescent="0.25">
      <c r="M4181" s="30"/>
    </row>
    <row r="4182" spans="13:13" s="60" customFormat="1" ht="15.75" hidden="1" x14ac:dyDescent="0.25">
      <c r="M4182" s="30"/>
    </row>
    <row r="4183" spans="13:13" s="60" customFormat="1" ht="15.75" hidden="1" x14ac:dyDescent="0.25">
      <c r="M4183" s="30"/>
    </row>
    <row r="4184" spans="13:13" s="60" customFormat="1" ht="15.75" hidden="1" x14ac:dyDescent="0.25">
      <c r="M4184" s="30"/>
    </row>
    <row r="4185" spans="13:13" s="60" customFormat="1" ht="15.75" hidden="1" x14ac:dyDescent="0.25">
      <c r="M4185" s="30"/>
    </row>
    <row r="4186" spans="13:13" s="60" customFormat="1" ht="15.75" hidden="1" x14ac:dyDescent="0.25">
      <c r="M4186" s="30"/>
    </row>
    <row r="4187" spans="13:13" s="60" customFormat="1" ht="15.75" hidden="1" x14ac:dyDescent="0.25">
      <c r="M4187" s="30"/>
    </row>
    <row r="4188" spans="13:13" s="60" customFormat="1" ht="15.75" hidden="1" x14ac:dyDescent="0.25">
      <c r="M4188" s="30"/>
    </row>
    <row r="4189" spans="13:13" s="60" customFormat="1" ht="15.75" hidden="1" x14ac:dyDescent="0.25">
      <c r="M4189" s="30"/>
    </row>
    <row r="4190" spans="13:13" s="60" customFormat="1" ht="15.75" hidden="1" x14ac:dyDescent="0.25">
      <c r="M4190" s="30"/>
    </row>
    <row r="4191" spans="13:13" s="60" customFormat="1" ht="15.75" hidden="1" x14ac:dyDescent="0.25">
      <c r="M4191" s="30"/>
    </row>
    <row r="4192" spans="13:13" s="60" customFormat="1" ht="15.75" hidden="1" x14ac:dyDescent="0.25">
      <c r="M4192" s="30"/>
    </row>
    <row r="4193" spans="13:13" s="60" customFormat="1" ht="15.75" hidden="1" x14ac:dyDescent="0.25">
      <c r="M4193" s="30"/>
    </row>
    <row r="4194" spans="13:13" s="60" customFormat="1" ht="15.75" hidden="1" x14ac:dyDescent="0.25">
      <c r="M4194" s="30"/>
    </row>
    <row r="4195" spans="13:13" s="60" customFormat="1" ht="15.75" hidden="1" x14ac:dyDescent="0.25">
      <c r="M4195" s="30"/>
    </row>
    <row r="4196" spans="13:13" s="60" customFormat="1" ht="15.75" hidden="1" x14ac:dyDescent="0.25">
      <c r="M4196" s="30"/>
    </row>
    <row r="4197" spans="13:13" s="60" customFormat="1" ht="15.75" hidden="1" x14ac:dyDescent="0.25">
      <c r="M4197" s="30"/>
    </row>
    <row r="4198" spans="13:13" s="60" customFormat="1" ht="15.75" hidden="1" x14ac:dyDescent="0.25">
      <c r="M4198" s="30"/>
    </row>
    <row r="4199" spans="13:13" s="60" customFormat="1" ht="15.75" hidden="1" x14ac:dyDescent="0.25">
      <c r="M4199" s="30"/>
    </row>
    <row r="4200" spans="13:13" s="60" customFormat="1" ht="15.75" hidden="1" x14ac:dyDescent="0.25">
      <c r="M4200" s="30"/>
    </row>
    <row r="4201" spans="13:13" s="60" customFormat="1" ht="15.75" hidden="1" x14ac:dyDescent="0.25">
      <c r="M4201" s="30"/>
    </row>
    <row r="4202" spans="13:13" s="60" customFormat="1" ht="15.75" hidden="1" x14ac:dyDescent="0.25">
      <c r="M4202" s="30"/>
    </row>
    <row r="4203" spans="13:13" s="60" customFormat="1" ht="15.75" hidden="1" x14ac:dyDescent="0.25">
      <c r="M4203" s="30"/>
    </row>
    <row r="4204" spans="13:13" s="60" customFormat="1" ht="15.75" hidden="1" x14ac:dyDescent="0.25">
      <c r="M4204" s="30"/>
    </row>
    <row r="4205" spans="13:13" s="60" customFormat="1" ht="15.75" hidden="1" x14ac:dyDescent="0.25">
      <c r="M4205" s="30"/>
    </row>
    <row r="4206" spans="13:13" s="60" customFormat="1" ht="15.75" hidden="1" x14ac:dyDescent="0.25">
      <c r="M4206" s="30"/>
    </row>
    <row r="4207" spans="13:13" s="60" customFormat="1" ht="15.75" hidden="1" x14ac:dyDescent="0.25">
      <c r="M4207" s="30"/>
    </row>
    <row r="4208" spans="13:13" s="60" customFormat="1" ht="15.75" hidden="1" x14ac:dyDescent="0.25">
      <c r="M4208" s="30"/>
    </row>
    <row r="4209" spans="13:13" s="60" customFormat="1" ht="15.75" hidden="1" x14ac:dyDescent="0.25">
      <c r="M4209" s="30"/>
    </row>
    <row r="4210" spans="13:13" s="60" customFormat="1" ht="15.75" hidden="1" x14ac:dyDescent="0.25">
      <c r="M4210" s="30"/>
    </row>
    <row r="4211" spans="13:13" s="60" customFormat="1" ht="15.75" hidden="1" x14ac:dyDescent="0.25">
      <c r="M4211" s="30"/>
    </row>
    <row r="4212" spans="13:13" s="60" customFormat="1" ht="15.75" hidden="1" x14ac:dyDescent="0.25">
      <c r="M4212" s="30"/>
    </row>
    <row r="4213" spans="13:13" s="60" customFormat="1" ht="15.75" hidden="1" x14ac:dyDescent="0.25">
      <c r="M4213" s="30"/>
    </row>
    <row r="4214" spans="13:13" s="60" customFormat="1" ht="15.75" hidden="1" x14ac:dyDescent="0.25">
      <c r="M4214" s="30"/>
    </row>
    <row r="4215" spans="13:13" s="60" customFormat="1" ht="15.75" hidden="1" x14ac:dyDescent="0.25">
      <c r="M4215" s="30"/>
    </row>
    <row r="4216" spans="13:13" s="60" customFormat="1" ht="15.75" hidden="1" x14ac:dyDescent="0.25">
      <c r="M4216" s="30"/>
    </row>
    <row r="4217" spans="13:13" s="60" customFormat="1" ht="15.75" hidden="1" x14ac:dyDescent="0.25">
      <c r="M4217" s="30"/>
    </row>
    <row r="4218" spans="13:13" s="60" customFormat="1" ht="15.75" hidden="1" x14ac:dyDescent="0.25">
      <c r="M4218" s="30"/>
    </row>
    <row r="4219" spans="13:13" s="60" customFormat="1" ht="15.75" hidden="1" x14ac:dyDescent="0.25">
      <c r="M4219" s="30"/>
    </row>
    <row r="4220" spans="13:13" s="60" customFormat="1" ht="15.75" hidden="1" x14ac:dyDescent="0.25">
      <c r="M4220" s="30"/>
    </row>
    <row r="4221" spans="13:13" s="60" customFormat="1" ht="15.75" hidden="1" x14ac:dyDescent="0.25">
      <c r="M4221" s="30"/>
    </row>
    <row r="4222" spans="13:13" s="60" customFormat="1" ht="15.75" hidden="1" x14ac:dyDescent="0.25">
      <c r="M4222" s="30"/>
    </row>
    <row r="4223" spans="13:13" s="60" customFormat="1" ht="15.75" hidden="1" x14ac:dyDescent="0.25">
      <c r="M4223" s="30"/>
    </row>
    <row r="4224" spans="13:13" s="60" customFormat="1" ht="15.75" hidden="1" x14ac:dyDescent="0.25">
      <c r="M4224" s="30"/>
    </row>
    <row r="4225" spans="13:13" s="60" customFormat="1" ht="15.75" hidden="1" x14ac:dyDescent="0.25">
      <c r="M4225" s="30"/>
    </row>
    <row r="4226" spans="13:13" s="60" customFormat="1" ht="15.75" hidden="1" x14ac:dyDescent="0.25">
      <c r="M4226" s="30"/>
    </row>
    <row r="4227" spans="13:13" s="60" customFormat="1" ht="15.75" hidden="1" x14ac:dyDescent="0.25">
      <c r="M4227" s="30"/>
    </row>
    <row r="4228" spans="13:13" s="60" customFormat="1" ht="15.75" hidden="1" x14ac:dyDescent="0.25">
      <c r="M4228" s="30"/>
    </row>
    <row r="4229" spans="13:13" s="60" customFormat="1" ht="15.75" hidden="1" x14ac:dyDescent="0.25">
      <c r="M4229" s="30"/>
    </row>
    <row r="4230" spans="13:13" s="60" customFormat="1" ht="15.75" hidden="1" x14ac:dyDescent="0.25">
      <c r="M4230" s="30"/>
    </row>
    <row r="4231" spans="13:13" s="60" customFormat="1" ht="15.75" hidden="1" x14ac:dyDescent="0.25">
      <c r="M4231" s="30"/>
    </row>
    <row r="4232" spans="13:13" s="60" customFormat="1" ht="15.75" hidden="1" x14ac:dyDescent="0.25">
      <c r="M4232" s="30"/>
    </row>
    <row r="4233" spans="13:13" s="60" customFormat="1" ht="15.75" hidden="1" x14ac:dyDescent="0.25">
      <c r="M4233" s="30"/>
    </row>
    <row r="4234" spans="13:13" s="60" customFormat="1" ht="15.75" hidden="1" x14ac:dyDescent="0.25">
      <c r="M4234" s="30"/>
    </row>
    <row r="4235" spans="13:13" s="60" customFormat="1" ht="15.75" hidden="1" x14ac:dyDescent="0.25">
      <c r="M4235" s="30"/>
    </row>
    <row r="4236" spans="13:13" s="60" customFormat="1" ht="15.75" hidden="1" x14ac:dyDescent="0.25">
      <c r="M4236" s="30"/>
    </row>
    <row r="4237" spans="13:13" s="60" customFormat="1" ht="15.75" hidden="1" x14ac:dyDescent="0.25">
      <c r="M4237" s="30"/>
    </row>
    <row r="4238" spans="13:13" s="60" customFormat="1" ht="15.75" hidden="1" x14ac:dyDescent="0.25">
      <c r="M4238" s="30"/>
    </row>
    <row r="4239" spans="13:13" s="60" customFormat="1" ht="15.75" hidden="1" x14ac:dyDescent="0.25">
      <c r="M4239" s="30"/>
    </row>
    <row r="4240" spans="13:13" s="60" customFormat="1" ht="15.75" hidden="1" x14ac:dyDescent="0.25">
      <c r="M4240" s="30"/>
    </row>
    <row r="4241" spans="13:13" s="60" customFormat="1" ht="15.75" hidden="1" x14ac:dyDescent="0.25">
      <c r="M4241" s="30"/>
    </row>
    <row r="4242" spans="13:13" s="60" customFormat="1" ht="15.75" hidden="1" x14ac:dyDescent="0.25">
      <c r="M4242" s="30"/>
    </row>
    <row r="4243" spans="13:13" s="60" customFormat="1" ht="15.75" hidden="1" x14ac:dyDescent="0.25">
      <c r="M4243" s="30"/>
    </row>
    <row r="4244" spans="13:13" s="60" customFormat="1" ht="15.75" hidden="1" x14ac:dyDescent="0.25">
      <c r="M4244" s="30"/>
    </row>
    <row r="4245" spans="13:13" s="60" customFormat="1" ht="15.75" hidden="1" x14ac:dyDescent="0.25">
      <c r="M4245" s="30"/>
    </row>
    <row r="4246" spans="13:13" s="60" customFormat="1" ht="15.75" hidden="1" x14ac:dyDescent="0.25">
      <c r="M4246" s="30"/>
    </row>
    <row r="4247" spans="13:13" s="60" customFormat="1" ht="15.75" hidden="1" x14ac:dyDescent="0.25">
      <c r="M4247" s="30"/>
    </row>
    <row r="4248" spans="13:13" s="60" customFormat="1" ht="15.75" hidden="1" x14ac:dyDescent="0.25">
      <c r="M4248" s="30"/>
    </row>
    <row r="4249" spans="13:13" s="60" customFormat="1" ht="15.75" hidden="1" x14ac:dyDescent="0.25">
      <c r="M4249" s="30"/>
    </row>
    <row r="4250" spans="13:13" s="60" customFormat="1" ht="15.75" hidden="1" x14ac:dyDescent="0.25">
      <c r="M4250" s="30"/>
    </row>
    <row r="4251" spans="13:13" s="60" customFormat="1" ht="15.75" hidden="1" x14ac:dyDescent="0.25">
      <c r="M4251" s="30"/>
    </row>
    <row r="4252" spans="13:13" s="60" customFormat="1" ht="15.75" hidden="1" x14ac:dyDescent="0.25">
      <c r="M4252" s="30"/>
    </row>
    <row r="4253" spans="13:13" s="60" customFormat="1" ht="15.75" hidden="1" x14ac:dyDescent="0.25">
      <c r="M4253" s="30"/>
    </row>
    <row r="4254" spans="13:13" s="60" customFormat="1" ht="15.75" hidden="1" x14ac:dyDescent="0.25">
      <c r="M4254" s="30"/>
    </row>
    <row r="4255" spans="13:13" s="60" customFormat="1" ht="15.75" hidden="1" x14ac:dyDescent="0.25">
      <c r="M4255" s="30"/>
    </row>
    <row r="4256" spans="13:13" s="60" customFormat="1" ht="15.75" hidden="1" x14ac:dyDescent="0.25">
      <c r="M4256" s="30"/>
    </row>
    <row r="4257" spans="13:13" s="60" customFormat="1" ht="15.75" hidden="1" x14ac:dyDescent="0.25">
      <c r="M4257" s="30"/>
    </row>
    <row r="4258" spans="13:13" s="60" customFormat="1" ht="15.75" hidden="1" x14ac:dyDescent="0.25">
      <c r="M4258" s="30"/>
    </row>
    <row r="4259" spans="13:13" s="60" customFormat="1" ht="15.75" hidden="1" x14ac:dyDescent="0.25">
      <c r="M4259" s="30"/>
    </row>
    <row r="4260" spans="13:13" s="60" customFormat="1" ht="15.75" hidden="1" x14ac:dyDescent="0.25">
      <c r="M4260" s="30"/>
    </row>
    <row r="4261" spans="13:13" s="60" customFormat="1" ht="15.75" hidden="1" x14ac:dyDescent="0.25">
      <c r="M4261" s="30"/>
    </row>
    <row r="4262" spans="13:13" s="60" customFormat="1" ht="15.75" hidden="1" x14ac:dyDescent="0.25">
      <c r="M4262" s="30"/>
    </row>
    <row r="4263" spans="13:13" s="60" customFormat="1" ht="15.75" hidden="1" x14ac:dyDescent="0.25">
      <c r="M4263" s="30"/>
    </row>
    <row r="4264" spans="13:13" s="60" customFormat="1" ht="15.75" hidden="1" x14ac:dyDescent="0.25">
      <c r="M4264" s="30"/>
    </row>
    <row r="4265" spans="13:13" s="60" customFormat="1" ht="15.75" hidden="1" x14ac:dyDescent="0.25">
      <c r="M4265" s="30"/>
    </row>
    <row r="4266" spans="13:13" s="60" customFormat="1" ht="15.75" hidden="1" x14ac:dyDescent="0.25">
      <c r="M4266" s="30"/>
    </row>
    <row r="4267" spans="13:13" s="60" customFormat="1" ht="15.75" hidden="1" x14ac:dyDescent="0.25">
      <c r="M4267" s="30"/>
    </row>
    <row r="4268" spans="13:13" s="60" customFormat="1" ht="15.75" hidden="1" x14ac:dyDescent="0.25">
      <c r="M4268" s="30"/>
    </row>
    <row r="4269" spans="13:13" s="60" customFormat="1" ht="15.75" hidden="1" x14ac:dyDescent="0.25">
      <c r="M4269" s="30"/>
    </row>
    <row r="4270" spans="13:13" s="60" customFormat="1" ht="15.75" hidden="1" x14ac:dyDescent="0.25">
      <c r="M4270" s="30"/>
    </row>
    <row r="4271" spans="13:13" s="60" customFormat="1" ht="15.75" hidden="1" x14ac:dyDescent="0.25">
      <c r="M4271" s="30"/>
    </row>
    <row r="4272" spans="13:13" s="60" customFormat="1" ht="15.75" hidden="1" x14ac:dyDescent="0.25">
      <c r="M4272" s="30"/>
    </row>
    <row r="4273" spans="13:13" s="60" customFormat="1" ht="15.75" hidden="1" x14ac:dyDescent="0.25">
      <c r="M4273" s="30"/>
    </row>
    <row r="4274" spans="13:13" s="60" customFormat="1" ht="15.75" hidden="1" x14ac:dyDescent="0.25">
      <c r="M4274" s="30"/>
    </row>
    <row r="4275" spans="13:13" s="60" customFormat="1" ht="15.75" hidden="1" x14ac:dyDescent="0.25">
      <c r="M4275" s="30"/>
    </row>
    <row r="4276" spans="13:13" s="60" customFormat="1" ht="15.75" hidden="1" x14ac:dyDescent="0.25">
      <c r="M4276" s="30"/>
    </row>
    <row r="4277" spans="13:13" s="60" customFormat="1" ht="15.75" hidden="1" x14ac:dyDescent="0.25">
      <c r="M4277" s="30"/>
    </row>
    <row r="4278" spans="13:13" s="60" customFormat="1" ht="15.75" hidden="1" x14ac:dyDescent="0.25">
      <c r="M4278" s="30"/>
    </row>
    <row r="4279" spans="13:13" s="60" customFormat="1" ht="15.75" hidden="1" x14ac:dyDescent="0.25">
      <c r="M4279" s="30"/>
    </row>
    <row r="4280" spans="13:13" s="60" customFormat="1" ht="15.75" hidden="1" x14ac:dyDescent="0.25">
      <c r="M4280" s="30"/>
    </row>
    <row r="4281" spans="13:13" s="60" customFormat="1" ht="15.75" hidden="1" x14ac:dyDescent="0.25">
      <c r="M4281" s="30"/>
    </row>
    <row r="4282" spans="13:13" s="60" customFormat="1" ht="15.75" hidden="1" x14ac:dyDescent="0.25">
      <c r="M4282" s="30"/>
    </row>
    <row r="4283" spans="13:13" s="60" customFormat="1" ht="15.75" hidden="1" x14ac:dyDescent="0.25">
      <c r="M4283" s="30"/>
    </row>
    <row r="4284" spans="13:13" s="60" customFormat="1" ht="15.75" hidden="1" x14ac:dyDescent="0.25">
      <c r="M4284" s="30"/>
    </row>
    <row r="4285" spans="13:13" s="60" customFormat="1" ht="15.75" hidden="1" x14ac:dyDescent="0.25">
      <c r="M4285" s="30"/>
    </row>
    <row r="4286" spans="13:13" s="60" customFormat="1" ht="15.75" hidden="1" x14ac:dyDescent="0.25">
      <c r="M4286" s="30"/>
    </row>
    <row r="4287" spans="13:13" s="60" customFormat="1" ht="15.75" hidden="1" x14ac:dyDescent="0.25">
      <c r="M4287" s="30"/>
    </row>
    <row r="4288" spans="13:13" s="60" customFormat="1" ht="15.75" hidden="1" x14ac:dyDescent="0.25">
      <c r="M4288" s="30"/>
    </row>
    <row r="4289" spans="13:13" s="60" customFormat="1" ht="15.75" hidden="1" x14ac:dyDescent="0.25">
      <c r="M4289" s="30"/>
    </row>
    <row r="4290" spans="13:13" s="60" customFormat="1" ht="15.75" hidden="1" x14ac:dyDescent="0.25">
      <c r="M4290" s="30"/>
    </row>
    <row r="4291" spans="13:13" s="60" customFormat="1" ht="15.75" hidden="1" x14ac:dyDescent="0.25">
      <c r="M4291" s="30"/>
    </row>
    <row r="4292" spans="13:13" s="60" customFormat="1" ht="15.75" hidden="1" x14ac:dyDescent="0.25">
      <c r="M4292" s="30"/>
    </row>
    <row r="4293" spans="13:13" s="60" customFormat="1" ht="15.75" hidden="1" x14ac:dyDescent="0.25">
      <c r="M4293" s="30"/>
    </row>
    <row r="4294" spans="13:13" s="60" customFormat="1" ht="15.75" hidden="1" x14ac:dyDescent="0.25">
      <c r="M4294" s="30"/>
    </row>
    <row r="4295" spans="13:13" s="60" customFormat="1" ht="15.75" hidden="1" x14ac:dyDescent="0.25">
      <c r="M4295" s="30"/>
    </row>
    <row r="4296" spans="13:13" s="60" customFormat="1" ht="15.75" hidden="1" x14ac:dyDescent="0.25">
      <c r="M4296" s="30"/>
    </row>
    <row r="4297" spans="13:13" s="60" customFormat="1" ht="15.75" hidden="1" x14ac:dyDescent="0.25">
      <c r="M4297" s="30"/>
    </row>
    <row r="4298" spans="13:13" s="60" customFormat="1" ht="15.75" hidden="1" x14ac:dyDescent="0.25">
      <c r="M4298" s="30"/>
    </row>
    <row r="4299" spans="13:13" s="60" customFormat="1" ht="15.75" hidden="1" x14ac:dyDescent="0.25">
      <c r="M4299" s="30"/>
    </row>
    <row r="4300" spans="13:13" s="60" customFormat="1" ht="15.75" hidden="1" x14ac:dyDescent="0.25">
      <c r="M4300" s="30"/>
    </row>
    <row r="4301" spans="13:13" s="60" customFormat="1" ht="15.75" hidden="1" x14ac:dyDescent="0.25">
      <c r="M4301" s="30"/>
    </row>
    <row r="4302" spans="13:13" s="60" customFormat="1" ht="15.75" hidden="1" x14ac:dyDescent="0.25">
      <c r="M4302" s="30"/>
    </row>
    <row r="4303" spans="13:13" s="60" customFormat="1" ht="15.75" hidden="1" x14ac:dyDescent="0.25">
      <c r="M4303" s="30"/>
    </row>
    <row r="4304" spans="13:13" s="60" customFormat="1" ht="15.75" hidden="1" x14ac:dyDescent="0.25">
      <c r="M4304" s="30"/>
    </row>
    <row r="4305" spans="13:13" s="60" customFormat="1" ht="15.75" hidden="1" x14ac:dyDescent="0.25">
      <c r="M4305" s="30"/>
    </row>
    <row r="4306" spans="13:13" s="60" customFormat="1" ht="15.75" hidden="1" x14ac:dyDescent="0.25">
      <c r="M4306" s="30"/>
    </row>
    <row r="4307" spans="13:13" s="60" customFormat="1" ht="15.75" hidden="1" x14ac:dyDescent="0.25">
      <c r="M4307" s="30"/>
    </row>
    <row r="4308" spans="13:13" s="60" customFormat="1" ht="15.75" hidden="1" x14ac:dyDescent="0.25">
      <c r="M4308" s="30"/>
    </row>
    <row r="4309" spans="13:13" s="60" customFormat="1" ht="15.75" hidden="1" x14ac:dyDescent="0.25">
      <c r="M4309" s="30"/>
    </row>
    <row r="4310" spans="13:13" s="60" customFormat="1" ht="15.75" hidden="1" x14ac:dyDescent="0.25">
      <c r="M4310" s="30"/>
    </row>
    <row r="4311" spans="13:13" s="60" customFormat="1" ht="15.75" hidden="1" x14ac:dyDescent="0.25">
      <c r="M4311" s="30"/>
    </row>
    <row r="4312" spans="13:13" s="60" customFormat="1" ht="15.75" hidden="1" x14ac:dyDescent="0.25">
      <c r="M4312" s="30"/>
    </row>
    <row r="4313" spans="13:13" s="60" customFormat="1" ht="15.75" hidden="1" x14ac:dyDescent="0.25">
      <c r="M4313" s="30"/>
    </row>
    <row r="4314" spans="13:13" s="60" customFormat="1" ht="15.75" hidden="1" x14ac:dyDescent="0.25">
      <c r="M4314" s="30"/>
    </row>
    <row r="4315" spans="13:13" s="60" customFormat="1" ht="15.75" hidden="1" x14ac:dyDescent="0.25">
      <c r="M4315" s="30"/>
    </row>
    <row r="4316" spans="13:13" s="60" customFormat="1" ht="15.75" hidden="1" x14ac:dyDescent="0.25">
      <c r="M4316" s="30"/>
    </row>
    <row r="4317" spans="13:13" s="60" customFormat="1" ht="15.75" hidden="1" x14ac:dyDescent="0.25">
      <c r="M4317" s="30"/>
    </row>
    <row r="4318" spans="13:13" s="60" customFormat="1" ht="15.75" hidden="1" x14ac:dyDescent="0.25">
      <c r="M4318" s="30"/>
    </row>
    <row r="4319" spans="13:13" s="60" customFormat="1" ht="15.75" hidden="1" x14ac:dyDescent="0.25">
      <c r="M4319" s="30"/>
    </row>
    <row r="4320" spans="13:13" s="60" customFormat="1" ht="15.75" hidden="1" x14ac:dyDescent="0.25">
      <c r="M4320" s="30"/>
    </row>
    <row r="4321" spans="13:13" s="60" customFormat="1" ht="15.75" hidden="1" x14ac:dyDescent="0.25">
      <c r="M4321" s="30"/>
    </row>
    <row r="4322" spans="13:13" s="60" customFormat="1" ht="15.75" hidden="1" x14ac:dyDescent="0.25">
      <c r="M4322" s="30"/>
    </row>
    <row r="4323" spans="13:13" s="60" customFormat="1" ht="15.75" hidden="1" x14ac:dyDescent="0.25">
      <c r="M4323" s="30"/>
    </row>
    <row r="4324" spans="13:13" s="60" customFormat="1" ht="15.75" hidden="1" x14ac:dyDescent="0.25">
      <c r="M4324" s="30"/>
    </row>
    <row r="4325" spans="13:13" s="60" customFormat="1" ht="15.75" hidden="1" x14ac:dyDescent="0.25">
      <c r="M4325" s="30"/>
    </row>
    <row r="4326" spans="13:13" s="60" customFormat="1" ht="15.75" hidden="1" x14ac:dyDescent="0.25">
      <c r="M4326" s="30"/>
    </row>
    <row r="4327" spans="13:13" s="60" customFormat="1" ht="15.75" hidden="1" x14ac:dyDescent="0.25">
      <c r="M4327" s="30"/>
    </row>
    <row r="4328" spans="13:13" s="60" customFormat="1" ht="15.75" hidden="1" x14ac:dyDescent="0.25">
      <c r="M4328" s="30"/>
    </row>
    <row r="4329" spans="13:13" s="60" customFormat="1" ht="15.75" hidden="1" x14ac:dyDescent="0.25">
      <c r="M4329" s="30"/>
    </row>
    <row r="4330" spans="13:13" s="60" customFormat="1" ht="15.75" hidden="1" x14ac:dyDescent="0.25">
      <c r="M4330" s="30"/>
    </row>
    <row r="4331" spans="13:13" s="60" customFormat="1" ht="15.75" hidden="1" x14ac:dyDescent="0.25">
      <c r="M4331" s="30"/>
    </row>
    <row r="4332" spans="13:13" s="60" customFormat="1" ht="15.75" hidden="1" x14ac:dyDescent="0.25">
      <c r="M4332" s="30"/>
    </row>
    <row r="4333" spans="13:13" s="60" customFormat="1" ht="15.75" hidden="1" x14ac:dyDescent="0.25">
      <c r="M4333" s="30"/>
    </row>
    <row r="4334" spans="13:13" s="60" customFormat="1" ht="15.75" hidden="1" x14ac:dyDescent="0.25">
      <c r="M4334" s="30"/>
    </row>
    <row r="4335" spans="13:13" s="60" customFormat="1" ht="15.75" hidden="1" x14ac:dyDescent="0.25">
      <c r="M4335" s="30"/>
    </row>
    <row r="4336" spans="13:13" s="60" customFormat="1" ht="15.75" hidden="1" x14ac:dyDescent="0.25">
      <c r="M4336" s="30"/>
    </row>
    <row r="4337" spans="13:13" s="60" customFormat="1" ht="15.75" hidden="1" x14ac:dyDescent="0.25">
      <c r="M4337" s="30"/>
    </row>
    <row r="4338" spans="13:13" s="60" customFormat="1" ht="15.75" hidden="1" x14ac:dyDescent="0.25">
      <c r="M4338" s="30"/>
    </row>
    <row r="4339" spans="13:13" s="60" customFormat="1" ht="15.75" hidden="1" x14ac:dyDescent="0.25">
      <c r="M4339" s="30"/>
    </row>
    <row r="4340" spans="13:13" s="60" customFormat="1" ht="15.75" hidden="1" x14ac:dyDescent="0.25">
      <c r="M4340" s="30"/>
    </row>
    <row r="4341" spans="13:13" s="60" customFormat="1" ht="15.75" hidden="1" x14ac:dyDescent="0.25">
      <c r="M4341" s="30"/>
    </row>
    <row r="4342" spans="13:13" s="60" customFormat="1" ht="15.75" hidden="1" x14ac:dyDescent="0.25">
      <c r="M4342" s="30"/>
    </row>
    <row r="4343" spans="13:13" s="60" customFormat="1" ht="15.75" hidden="1" x14ac:dyDescent="0.25">
      <c r="M4343" s="30"/>
    </row>
    <row r="4344" spans="13:13" s="60" customFormat="1" ht="15.75" hidden="1" x14ac:dyDescent="0.25">
      <c r="M4344" s="30"/>
    </row>
    <row r="4345" spans="13:13" s="60" customFormat="1" ht="15.75" hidden="1" x14ac:dyDescent="0.25">
      <c r="M4345" s="30"/>
    </row>
    <row r="4346" spans="13:13" s="60" customFormat="1" ht="15.75" hidden="1" x14ac:dyDescent="0.25">
      <c r="M4346" s="30"/>
    </row>
    <row r="4347" spans="13:13" s="60" customFormat="1" ht="15.75" hidden="1" x14ac:dyDescent="0.25">
      <c r="M4347" s="30"/>
    </row>
    <row r="4348" spans="13:13" s="60" customFormat="1" ht="15.75" hidden="1" x14ac:dyDescent="0.25">
      <c r="M4348" s="30"/>
    </row>
    <row r="4349" spans="13:13" s="60" customFormat="1" ht="15.75" hidden="1" x14ac:dyDescent="0.25">
      <c r="M4349" s="30"/>
    </row>
    <row r="4350" spans="13:13" s="60" customFormat="1" ht="15.75" hidden="1" x14ac:dyDescent="0.25">
      <c r="M4350" s="30"/>
    </row>
    <row r="4351" spans="13:13" s="60" customFormat="1" ht="15.75" hidden="1" x14ac:dyDescent="0.25">
      <c r="M4351" s="30"/>
    </row>
    <row r="4352" spans="13:13" s="60" customFormat="1" ht="15.75" hidden="1" x14ac:dyDescent="0.25">
      <c r="M4352" s="30"/>
    </row>
    <row r="4353" spans="13:13" s="60" customFormat="1" ht="15.75" hidden="1" x14ac:dyDescent="0.25">
      <c r="M4353" s="30"/>
    </row>
    <row r="4354" spans="13:13" s="60" customFormat="1" ht="15.75" hidden="1" x14ac:dyDescent="0.25">
      <c r="M4354" s="30"/>
    </row>
    <row r="4355" spans="13:13" s="60" customFormat="1" ht="15.75" hidden="1" x14ac:dyDescent="0.25">
      <c r="M4355" s="30"/>
    </row>
    <row r="4356" spans="13:13" s="60" customFormat="1" ht="15.75" hidden="1" x14ac:dyDescent="0.25">
      <c r="M4356" s="30"/>
    </row>
    <row r="4357" spans="13:13" s="60" customFormat="1" ht="15.75" hidden="1" x14ac:dyDescent="0.25">
      <c r="M4357" s="30"/>
    </row>
    <row r="4358" spans="13:13" s="60" customFormat="1" ht="15.75" hidden="1" x14ac:dyDescent="0.25">
      <c r="M4358" s="30"/>
    </row>
    <row r="4359" spans="13:13" s="60" customFormat="1" ht="15.75" hidden="1" x14ac:dyDescent="0.25">
      <c r="M4359" s="30"/>
    </row>
    <row r="4360" spans="13:13" s="60" customFormat="1" ht="15.75" hidden="1" x14ac:dyDescent="0.25">
      <c r="M4360" s="30"/>
    </row>
    <row r="4361" spans="13:13" s="60" customFormat="1" ht="15.75" hidden="1" x14ac:dyDescent="0.25">
      <c r="M4361" s="30"/>
    </row>
    <row r="4362" spans="13:13" s="60" customFormat="1" ht="15.75" hidden="1" x14ac:dyDescent="0.25">
      <c r="M4362" s="30"/>
    </row>
    <row r="4363" spans="13:13" s="60" customFormat="1" ht="15.75" hidden="1" x14ac:dyDescent="0.25">
      <c r="M4363" s="30"/>
    </row>
    <row r="4364" spans="13:13" s="60" customFormat="1" ht="15.75" hidden="1" x14ac:dyDescent="0.25">
      <c r="M4364" s="30"/>
    </row>
    <row r="4365" spans="13:13" s="60" customFormat="1" ht="15.75" hidden="1" x14ac:dyDescent="0.25">
      <c r="M4365" s="30"/>
    </row>
    <row r="4366" spans="13:13" s="60" customFormat="1" ht="15.75" hidden="1" x14ac:dyDescent="0.25">
      <c r="M4366" s="30"/>
    </row>
    <row r="4367" spans="13:13" s="60" customFormat="1" ht="15.75" hidden="1" x14ac:dyDescent="0.25">
      <c r="M4367" s="30"/>
    </row>
    <row r="4368" spans="13:13" s="60" customFormat="1" ht="15.75" hidden="1" x14ac:dyDescent="0.25">
      <c r="M4368" s="30"/>
    </row>
    <row r="4369" spans="13:13" s="60" customFormat="1" ht="15.75" hidden="1" x14ac:dyDescent="0.25">
      <c r="M4369" s="30"/>
    </row>
    <row r="4370" spans="13:13" s="60" customFormat="1" ht="15.75" hidden="1" x14ac:dyDescent="0.25">
      <c r="M4370" s="30"/>
    </row>
    <row r="4371" spans="13:13" s="60" customFormat="1" ht="15.75" hidden="1" x14ac:dyDescent="0.25">
      <c r="M4371" s="30"/>
    </row>
    <row r="4372" spans="13:13" s="60" customFormat="1" ht="15.75" hidden="1" x14ac:dyDescent="0.25">
      <c r="M4372" s="30"/>
    </row>
    <row r="4373" spans="13:13" s="60" customFormat="1" ht="15.75" hidden="1" x14ac:dyDescent="0.25">
      <c r="M4373" s="30"/>
    </row>
    <row r="4374" spans="13:13" s="60" customFormat="1" ht="15.75" hidden="1" x14ac:dyDescent="0.25">
      <c r="M4374" s="30"/>
    </row>
    <row r="4375" spans="13:13" s="60" customFormat="1" ht="15.75" hidden="1" x14ac:dyDescent="0.25">
      <c r="M4375" s="30"/>
    </row>
    <row r="4376" spans="13:13" s="60" customFormat="1" ht="15.75" hidden="1" x14ac:dyDescent="0.25">
      <c r="M4376" s="30"/>
    </row>
    <row r="4377" spans="13:13" s="60" customFormat="1" ht="15.75" hidden="1" x14ac:dyDescent="0.25">
      <c r="M4377" s="30"/>
    </row>
    <row r="4378" spans="13:13" s="60" customFormat="1" ht="15.75" hidden="1" x14ac:dyDescent="0.25">
      <c r="M4378" s="30"/>
    </row>
    <row r="4379" spans="13:13" s="60" customFormat="1" ht="15.75" hidden="1" x14ac:dyDescent="0.25">
      <c r="M4379" s="30"/>
    </row>
    <row r="4380" spans="13:13" s="60" customFormat="1" ht="15.75" hidden="1" x14ac:dyDescent="0.25">
      <c r="M4380" s="30"/>
    </row>
    <row r="4381" spans="13:13" s="60" customFormat="1" ht="15.75" hidden="1" x14ac:dyDescent="0.25">
      <c r="M4381" s="30"/>
    </row>
    <row r="4382" spans="13:13" s="60" customFormat="1" ht="15.75" hidden="1" x14ac:dyDescent="0.25">
      <c r="M4382" s="30"/>
    </row>
    <row r="4383" spans="13:13" s="60" customFormat="1" ht="15.75" hidden="1" x14ac:dyDescent="0.25">
      <c r="M4383" s="30"/>
    </row>
    <row r="4384" spans="13:13" s="60" customFormat="1" ht="15.75" hidden="1" x14ac:dyDescent="0.25">
      <c r="M4384" s="30"/>
    </row>
    <row r="4385" spans="13:13" s="60" customFormat="1" ht="15.75" hidden="1" x14ac:dyDescent="0.25">
      <c r="M4385" s="30"/>
    </row>
    <row r="4386" spans="13:13" s="60" customFormat="1" ht="15.75" hidden="1" x14ac:dyDescent="0.25">
      <c r="M4386" s="30"/>
    </row>
    <row r="4387" spans="13:13" s="60" customFormat="1" ht="15.75" hidden="1" x14ac:dyDescent="0.25">
      <c r="M4387" s="30"/>
    </row>
    <row r="4388" spans="13:13" s="60" customFormat="1" ht="15.75" hidden="1" x14ac:dyDescent="0.25">
      <c r="M4388" s="30"/>
    </row>
    <row r="4389" spans="13:13" s="60" customFormat="1" ht="15.75" hidden="1" x14ac:dyDescent="0.25">
      <c r="M4389" s="30"/>
    </row>
    <row r="4390" spans="13:13" s="60" customFormat="1" ht="15.75" hidden="1" x14ac:dyDescent="0.25">
      <c r="M4390" s="30"/>
    </row>
    <row r="4391" spans="13:13" s="60" customFormat="1" ht="15.75" hidden="1" x14ac:dyDescent="0.25">
      <c r="M4391" s="30"/>
    </row>
    <row r="4392" spans="13:13" s="60" customFormat="1" ht="15.75" hidden="1" x14ac:dyDescent="0.25">
      <c r="M4392" s="30"/>
    </row>
    <row r="4393" spans="13:13" s="60" customFormat="1" ht="15.75" hidden="1" x14ac:dyDescent="0.25">
      <c r="M4393" s="30"/>
    </row>
    <row r="4394" spans="13:13" s="60" customFormat="1" ht="15.75" hidden="1" x14ac:dyDescent="0.25">
      <c r="M4394" s="30"/>
    </row>
    <row r="4395" spans="13:13" s="60" customFormat="1" ht="15.75" hidden="1" x14ac:dyDescent="0.25">
      <c r="M4395" s="30"/>
    </row>
    <row r="4396" spans="13:13" s="60" customFormat="1" ht="15.75" hidden="1" x14ac:dyDescent="0.25">
      <c r="M4396" s="30"/>
    </row>
    <row r="4397" spans="13:13" s="60" customFormat="1" ht="15.75" hidden="1" x14ac:dyDescent="0.25">
      <c r="M4397" s="30"/>
    </row>
    <row r="4398" spans="13:13" s="60" customFormat="1" ht="15.75" hidden="1" x14ac:dyDescent="0.25">
      <c r="M4398" s="30"/>
    </row>
    <row r="4399" spans="13:13" s="60" customFormat="1" ht="15.75" hidden="1" x14ac:dyDescent="0.25">
      <c r="M4399" s="30"/>
    </row>
    <row r="4400" spans="13:13" s="60" customFormat="1" ht="15.75" hidden="1" x14ac:dyDescent="0.25">
      <c r="M4400" s="30"/>
    </row>
    <row r="4401" spans="13:13" s="60" customFormat="1" ht="15.75" hidden="1" x14ac:dyDescent="0.25">
      <c r="M4401" s="30"/>
    </row>
    <row r="4402" spans="13:13" s="60" customFormat="1" ht="15.75" hidden="1" x14ac:dyDescent="0.25">
      <c r="M4402" s="30"/>
    </row>
    <row r="4403" spans="13:13" s="60" customFormat="1" ht="15.75" hidden="1" x14ac:dyDescent="0.25">
      <c r="M4403" s="30"/>
    </row>
    <row r="4404" spans="13:13" s="60" customFormat="1" ht="15.75" hidden="1" x14ac:dyDescent="0.25">
      <c r="M4404" s="30"/>
    </row>
    <row r="4405" spans="13:13" s="60" customFormat="1" ht="15.75" hidden="1" x14ac:dyDescent="0.25">
      <c r="M4405" s="30"/>
    </row>
    <row r="4406" spans="13:13" s="60" customFormat="1" ht="15.75" hidden="1" x14ac:dyDescent="0.25">
      <c r="M4406" s="30"/>
    </row>
    <row r="4407" spans="13:13" s="60" customFormat="1" ht="15.75" hidden="1" x14ac:dyDescent="0.25">
      <c r="M4407" s="30"/>
    </row>
    <row r="4408" spans="13:13" s="60" customFormat="1" ht="15.75" hidden="1" x14ac:dyDescent="0.25">
      <c r="M4408" s="30"/>
    </row>
    <row r="4409" spans="13:13" s="60" customFormat="1" ht="15.75" hidden="1" x14ac:dyDescent="0.25">
      <c r="M4409" s="30"/>
    </row>
    <row r="4410" spans="13:13" s="60" customFormat="1" ht="15.75" hidden="1" x14ac:dyDescent="0.25">
      <c r="M4410" s="30"/>
    </row>
    <row r="4411" spans="13:13" s="60" customFormat="1" ht="15.75" hidden="1" x14ac:dyDescent="0.25">
      <c r="M4411" s="30"/>
    </row>
    <row r="4412" spans="13:13" s="60" customFormat="1" ht="15.75" hidden="1" x14ac:dyDescent="0.25">
      <c r="M4412" s="30"/>
    </row>
    <row r="4413" spans="13:13" s="60" customFormat="1" ht="15.75" hidden="1" x14ac:dyDescent="0.25">
      <c r="M4413" s="30"/>
    </row>
    <row r="4414" spans="13:13" s="60" customFormat="1" ht="15.75" hidden="1" x14ac:dyDescent="0.25">
      <c r="M4414" s="30"/>
    </row>
    <row r="4415" spans="13:13" s="60" customFormat="1" ht="15.75" hidden="1" x14ac:dyDescent="0.25">
      <c r="M4415" s="30"/>
    </row>
    <row r="4416" spans="13:13" s="60" customFormat="1" ht="15.75" hidden="1" x14ac:dyDescent="0.25">
      <c r="M4416" s="30"/>
    </row>
    <row r="4417" spans="13:13" s="60" customFormat="1" ht="15.75" hidden="1" x14ac:dyDescent="0.25">
      <c r="M4417" s="30"/>
    </row>
    <row r="4418" spans="13:13" s="60" customFormat="1" ht="15.75" hidden="1" x14ac:dyDescent="0.25">
      <c r="M4418" s="30"/>
    </row>
    <row r="4419" spans="13:13" s="60" customFormat="1" ht="15.75" hidden="1" x14ac:dyDescent="0.25">
      <c r="M4419" s="30"/>
    </row>
    <row r="4420" spans="13:13" s="60" customFormat="1" ht="15.75" hidden="1" x14ac:dyDescent="0.25">
      <c r="M4420" s="30"/>
    </row>
    <row r="4421" spans="13:13" s="60" customFormat="1" ht="15.75" hidden="1" x14ac:dyDescent="0.25">
      <c r="M4421" s="30"/>
    </row>
    <row r="4422" spans="13:13" s="60" customFormat="1" ht="15.75" hidden="1" x14ac:dyDescent="0.25">
      <c r="M4422" s="30"/>
    </row>
    <row r="4423" spans="13:13" s="60" customFormat="1" ht="15.75" hidden="1" x14ac:dyDescent="0.25">
      <c r="M4423" s="30"/>
    </row>
    <row r="4424" spans="13:13" s="60" customFormat="1" ht="15.75" hidden="1" x14ac:dyDescent="0.25">
      <c r="M4424" s="30"/>
    </row>
    <row r="4425" spans="13:13" s="60" customFormat="1" ht="15.75" hidden="1" x14ac:dyDescent="0.25">
      <c r="M4425" s="30"/>
    </row>
    <row r="4426" spans="13:13" s="60" customFormat="1" ht="15.75" hidden="1" x14ac:dyDescent="0.25">
      <c r="M4426" s="30"/>
    </row>
    <row r="4427" spans="13:13" s="60" customFormat="1" ht="15.75" hidden="1" x14ac:dyDescent="0.25">
      <c r="M4427" s="30"/>
    </row>
    <row r="4428" spans="13:13" s="60" customFormat="1" ht="15.75" hidden="1" x14ac:dyDescent="0.25">
      <c r="M4428" s="30"/>
    </row>
    <row r="4429" spans="13:13" s="60" customFormat="1" ht="15.75" hidden="1" x14ac:dyDescent="0.25">
      <c r="M4429" s="30"/>
    </row>
    <row r="4430" spans="13:13" s="60" customFormat="1" ht="15.75" hidden="1" x14ac:dyDescent="0.25">
      <c r="M4430" s="30"/>
    </row>
    <row r="4431" spans="13:13" s="60" customFormat="1" ht="15.75" hidden="1" x14ac:dyDescent="0.25">
      <c r="M4431" s="30"/>
    </row>
    <row r="4432" spans="13:13" s="60" customFormat="1" ht="15.75" hidden="1" x14ac:dyDescent="0.25">
      <c r="M4432" s="30"/>
    </row>
    <row r="4433" spans="13:13" s="60" customFormat="1" ht="15.75" hidden="1" x14ac:dyDescent="0.25">
      <c r="M4433" s="30"/>
    </row>
    <row r="4434" spans="13:13" s="60" customFormat="1" ht="15.75" hidden="1" x14ac:dyDescent="0.25">
      <c r="M4434" s="30"/>
    </row>
    <row r="4435" spans="13:13" s="60" customFormat="1" ht="15.75" hidden="1" x14ac:dyDescent="0.25">
      <c r="M4435" s="30"/>
    </row>
    <row r="4436" spans="13:13" s="60" customFormat="1" ht="15.75" hidden="1" x14ac:dyDescent="0.25">
      <c r="M4436" s="30"/>
    </row>
    <row r="4437" spans="13:13" s="60" customFormat="1" ht="15.75" hidden="1" x14ac:dyDescent="0.25">
      <c r="M4437" s="30"/>
    </row>
    <row r="4438" spans="13:13" s="60" customFormat="1" ht="15.75" hidden="1" x14ac:dyDescent="0.25">
      <c r="M4438" s="30"/>
    </row>
    <row r="4439" spans="13:13" s="60" customFormat="1" ht="15.75" hidden="1" x14ac:dyDescent="0.25">
      <c r="M4439" s="30"/>
    </row>
    <row r="4440" spans="13:13" s="60" customFormat="1" ht="15.75" hidden="1" x14ac:dyDescent="0.25">
      <c r="M4440" s="30"/>
    </row>
    <row r="4441" spans="13:13" s="60" customFormat="1" ht="15.75" hidden="1" x14ac:dyDescent="0.25">
      <c r="M4441" s="30"/>
    </row>
    <row r="4442" spans="13:13" s="60" customFormat="1" ht="15.75" hidden="1" x14ac:dyDescent="0.25">
      <c r="M4442" s="30"/>
    </row>
    <row r="4443" spans="13:13" s="60" customFormat="1" ht="15.75" hidden="1" x14ac:dyDescent="0.25">
      <c r="M4443" s="30"/>
    </row>
    <row r="4444" spans="13:13" s="60" customFormat="1" ht="15.75" hidden="1" x14ac:dyDescent="0.25">
      <c r="M4444" s="30"/>
    </row>
    <row r="4445" spans="13:13" s="60" customFormat="1" ht="15.75" hidden="1" x14ac:dyDescent="0.25">
      <c r="M4445" s="30"/>
    </row>
    <row r="4446" spans="13:13" s="60" customFormat="1" ht="15.75" hidden="1" x14ac:dyDescent="0.25">
      <c r="M4446" s="30"/>
    </row>
    <row r="4447" spans="13:13" s="60" customFormat="1" ht="15.75" hidden="1" x14ac:dyDescent="0.25">
      <c r="M4447" s="30"/>
    </row>
    <row r="4448" spans="13:13" s="60" customFormat="1" ht="15.75" hidden="1" x14ac:dyDescent="0.25">
      <c r="M4448" s="30"/>
    </row>
    <row r="4449" spans="13:13" s="60" customFormat="1" ht="15.75" hidden="1" x14ac:dyDescent="0.25">
      <c r="M4449" s="30"/>
    </row>
    <row r="4450" spans="13:13" s="60" customFormat="1" ht="15.75" hidden="1" x14ac:dyDescent="0.25">
      <c r="M4450" s="30"/>
    </row>
    <row r="4451" spans="13:13" s="60" customFormat="1" ht="15.75" hidden="1" x14ac:dyDescent="0.25">
      <c r="M4451" s="30"/>
    </row>
    <row r="4452" spans="13:13" s="60" customFormat="1" ht="15.75" hidden="1" x14ac:dyDescent="0.25">
      <c r="M4452" s="30"/>
    </row>
    <row r="4453" spans="13:13" s="60" customFormat="1" ht="15.75" hidden="1" x14ac:dyDescent="0.25">
      <c r="M4453" s="30"/>
    </row>
    <row r="4454" spans="13:13" s="60" customFormat="1" ht="15.75" hidden="1" x14ac:dyDescent="0.25">
      <c r="M4454" s="30"/>
    </row>
    <row r="4455" spans="13:13" s="60" customFormat="1" ht="15.75" hidden="1" x14ac:dyDescent="0.25">
      <c r="M4455" s="30"/>
    </row>
    <row r="4456" spans="13:13" s="60" customFormat="1" ht="15.75" hidden="1" x14ac:dyDescent="0.25">
      <c r="M4456" s="30"/>
    </row>
    <row r="4457" spans="13:13" s="60" customFormat="1" ht="15.75" hidden="1" x14ac:dyDescent="0.25">
      <c r="M4457" s="30"/>
    </row>
    <row r="4458" spans="13:13" s="60" customFormat="1" ht="15.75" hidden="1" x14ac:dyDescent="0.25">
      <c r="M4458" s="30"/>
    </row>
    <row r="4459" spans="13:13" s="60" customFormat="1" ht="15.75" hidden="1" x14ac:dyDescent="0.25">
      <c r="M4459" s="30"/>
    </row>
    <row r="4460" spans="13:13" s="60" customFormat="1" ht="15.75" hidden="1" x14ac:dyDescent="0.25">
      <c r="M4460" s="30"/>
    </row>
    <row r="4461" spans="13:13" s="60" customFormat="1" ht="15.75" hidden="1" x14ac:dyDescent="0.25">
      <c r="M4461" s="30"/>
    </row>
    <row r="4462" spans="13:13" s="60" customFormat="1" ht="15.75" hidden="1" x14ac:dyDescent="0.25">
      <c r="M4462" s="30"/>
    </row>
    <row r="4463" spans="13:13" s="60" customFormat="1" ht="15.75" hidden="1" x14ac:dyDescent="0.25">
      <c r="M4463" s="30"/>
    </row>
    <row r="4464" spans="13:13" s="60" customFormat="1" ht="15.75" hidden="1" x14ac:dyDescent="0.25">
      <c r="M4464" s="30"/>
    </row>
    <row r="4465" spans="13:13" s="60" customFormat="1" ht="15.75" hidden="1" x14ac:dyDescent="0.25">
      <c r="M4465" s="30"/>
    </row>
    <row r="4466" spans="13:13" s="60" customFormat="1" ht="15.75" hidden="1" x14ac:dyDescent="0.25">
      <c r="M4466" s="30"/>
    </row>
    <row r="4467" spans="13:13" s="60" customFormat="1" ht="15.75" hidden="1" x14ac:dyDescent="0.25">
      <c r="M4467" s="30"/>
    </row>
    <row r="4468" spans="13:13" s="60" customFormat="1" ht="15.75" hidden="1" x14ac:dyDescent="0.25">
      <c r="M4468" s="30"/>
    </row>
    <row r="4469" spans="13:13" s="60" customFormat="1" ht="15.75" hidden="1" x14ac:dyDescent="0.25">
      <c r="M4469" s="30"/>
    </row>
    <row r="4470" spans="13:13" s="60" customFormat="1" ht="15.75" hidden="1" x14ac:dyDescent="0.25">
      <c r="M4470" s="30"/>
    </row>
    <row r="4471" spans="13:13" s="60" customFormat="1" ht="15.75" hidden="1" x14ac:dyDescent="0.25">
      <c r="M4471" s="30"/>
    </row>
    <row r="4472" spans="13:13" s="60" customFormat="1" ht="15.75" hidden="1" x14ac:dyDescent="0.25">
      <c r="M4472" s="30"/>
    </row>
    <row r="4473" spans="13:13" s="60" customFormat="1" ht="15.75" hidden="1" x14ac:dyDescent="0.25">
      <c r="M4473" s="30"/>
    </row>
    <row r="4474" spans="13:13" s="60" customFormat="1" ht="15.75" hidden="1" x14ac:dyDescent="0.25">
      <c r="M4474" s="30"/>
    </row>
    <row r="4475" spans="13:13" s="60" customFormat="1" ht="15.75" hidden="1" x14ac:dyDescent="0.25">
      <c r="M4475" s="30"/>
    </row>
    <row r="4476" spans="13:13" s="60" customFormat="1" ht="15.75" hidden="1" x14ac:dyDescent="0.25">
      <c r="M4476" s="30"/>
    </row>
    <row r="4477" spans="13:13" s="60" customFormat="1" ht="15.75" hidden="1" x14ac:dyDescent="0.25">
      <c r="M4477" s="30"/>
    </row>
    <row r="4478" spans="13:13" s="60" customFormat="1" ht="15.75" hidden="1" x14ac:dyDescent="0.25">
      <c r="M4478" s="30"/>
    </row>
    <row r="4479" spans="13:13" s="60" customFormat="1" ht="15.75" hidden="1" x14ac:dyDescent="0.25">
      <c r="M4479" s="30"/>
    </row>
    <row r="4480" spans="13:13" s="60" customFormat="1" ht="15.75" hidden="1" x14ac:dyDescent="0.25">
      <c r="M4480" s="30"/>
    </row>
    <row r="4481" spans="13:13" s="60" customFormat="1" ht="15.75" hidden="1" x14ac:dyDescent="0.25">
      <c r="M4481" s="30"/>
    </row>
    <row r="4482" spans="13:13" s="60" customFormat="1" ht="15.75" hidden="1" x14ac:dyDescent="0.25">
      <c r="M4482" s="30"/>
    </row>
    <row r="4483" spans="13:13" s="60" customFormat="1" ht="15.75" hidden="1" x14ac:dyDescent="0.25">
      <c r="M4483" s="30"/>
    </row>
    <row r="4484" spans="13:13" s="60" customFormat="1" ht="15.75" hidden="1" x14ac:dyDescent="0.25">
      <c r="M4484" s="30"/>
    </row>
    <row r="4485" spans="13:13" s="60" customFormat="1" ht="15.75" hidden="1" x14ac:dyDescent="0.25">
      <c r="M4485" s="30"/>
    </row>
    <row r="4486" spans="13:13" s="60" customFormat="1" ht="15.75" hidden="1" x14ac:dyDescent="0.25">
      <c r="M4486" s="30"/>
    </row>
    <row r="4487" spans="13:13" s="60" customFormat="1" ht="15.75" hidden="1" x14ac:dyDescent="0.25">
      <c r="M4487" s="30"/>
    </row>
    <row r="4488" spans="13:13" s="60" customFormat="1" ht="15.75" hidden="1" x14ac:dyDescent="0.25">
      <c r="M4488" s="30"/>
    </row>
    <row r="4489" spans="13:13" s="60" customFormat="1" ht="15.75" hidden="1" x14ac:dyDescent="0.25">
      <c r="M4489" s="30"/>
    </row>
    <row r="4490" spans="13:13" s="60" customFormat="1" ht="15.75" hidden="1" x14ac:dyDescent="0.25">
      <c r="M4490" s="30"/>
    </row>
    <row r="4491" spans="13:13" s="60" customFormat="1" ht="15.75" hidden="1" x14ac:dyDescent="0.25">
      <c r="M4491" s="30"/>
    </row>
    <row r="4492" spans="13:13" s="60" customFormat="1" ht="15.75" hidden="1" x14ac:dyDescent="0.25">
      <c r="M4492" s="30"/>
    </row>
    <row r="4493" spans="13:13" s="60" customFormat="1" ht="15.75" hidden="1" x14ac:dyDescent="0.25">
      <c r="M4493" s="30"/>
    </row>
    <row r="4494" spans="13:13" s="60" customFormat="1" ht="15.75" hidden="1" x14ac:dyDescent="0.25">
      <c r="M4494" s="30"/>
    </row>
    <row r="4495" spans="13:13" s="60" customFormat="1" ht="15.75" hidden="1" x14ac:dyDescent="0.25">
      <c r="M4495" s="30"/>
    </row>
    <row r="4496" spans="13:13" s="60" customFormat="1" ht="15.75" hidden="1" x14ac:dyDescent="0.25">
      <c r="M4496" s="30"/>
    </row>
    <row r="4497" spans="13:13" s="60" customFormat="1" ht="15.75" hidden="1" x14ac:dyDescent="0.25">
      <c r="M4497" s="30"/>
    </row>
    <row r="4498" spans="13:13" s="60" customFormat="1" ht="15.75" hidden="1" x14ac:dyDescent="0.25">
      <c r="M4498" s="30"/>
    </row>
    <row r="4499" spans="13:13" s="60" customFormat="1" ht="15.75" hidden="1" x14ac:dyDescent="0.25">
      <c r="M4499" s="30"/>
    </row>
    <row r="4500" spans="13:13" s="60" customFormat="1" ht="15.75" hidden="1" x14ac:dyDescent="0.25">
      <c r="M4500" s="30"/>
    </row>
    <row r="4501" spans="13:13" s="60" customFormat="1" ht="15.75" hidden="1" x14ac:dyDescent="0.25">
      <c r="M4501" s="30"/>
    </row>
    <row r="4502" spans="13:13" s="60" customFormat="1" ht="15.75" hidden="1" x14ac:dyDescent="0.25">
      <c r="M4502" s="30"/>
    </row>
    <row r="4503" spans="13:13" s="60" customFormat="1" ht="15.75" hidden="1" x14ac:dyDescent="0.25">
      <c r="M4503" s="30"/>
    </row>
    <row r="4504" spans="13:13" s="60" customFormat="1" ht="15.75" hidden="1" x14ac:dyDescent="0.25">
      <c r="M4504" s="30"/>
    </row>
    <row r="4505" spans="13:13" s="60" customFormat="1" ht="15.75" hidden="1" x14ac:dyDescent="0.25">
      <c r="M4505" s="30"/>
    </row>
    <row r="4506" spans="13:13" s="60" customFormat="1" ht="15.75" hidden="1" x14ac:dyDescent="0.25">
      <c r="M4506" s="30"/>
    </row>
    <row r="4507" spans="13:13" s="60" customFormat="1" ht="15.75" hidden="1" x14ac:dyDescent="0.25">
      <c r="M4507" s="30"/>
    </row>
    <row r="4508" spans="13:13" s="60" customFormat="1" ht="15.75" hidden="1" x14ac:dyDescent="0.25">
      <c r="M4508" s="30"/>
    </row>
    <row r="4509" spans="13:13" s="60" customFormat="1" ht="15.75" hidden="1" x14ac:dyDescent="0.25">
      <c r="M4509" s="30"/>
    </row>
    <row r="4510" spans="13:13" s="60" customFormat="1" ht="15.75" hidden="1" x14ac:dyDescent="0.25">
      <c r="M4510" s="30"/>
    </row>
    <row r="4511" spans="13:13" s="60" customFormat="1" ht="15.75" hidden="1" x14ac:dyDescent="0.25">
      <c r="M4511" s="30"/>
    </row>
    <row r="4512" spans="13:13" s="60" customFormat="1" ht="15.75" hidden="1" x14ac:dyDescent="0.25">
      <c r="M4512" s="30"/>
    </row>
    <row r="4513" spans="13:13" s="60" customFormat="1" ht="15.75" hidden="1" x14ac:dyDescent="0.25">
      <c r="M4513" s="30"/>
    </row>
    <row r="4514" spans="13:13" s="60" customFormat="1" ht="15.75" hidden="1" x14ac:dyDescent="0.25">
      <c r="M4514" s="30"/>
    </row>
    <row r="4515" spans="13:13" s="60" customFormat="1" ht="15.75" hidden="1" x14ac:dyDescent="0.25">
      <c r="M4515" s="30"/>
    </row>
    <row r="4516" spans="13:13" s="60" customFormat="1" ht="15.75" hidden="1" x14ac:dyDescent="0.25">
      <c r="M4516" s="30"/>
    </row>
    <row r="4517" spans="13:13" s="60" customFormat="1" ht="15.75" hidden="1" x14ac:dyDescent="0.25">
      <c r="M4517" s="30"/>
    </row>
    <row r="4518" spans="13:13" s="60" customFormat="1" ht="15.75" hidden="1" x14ac:dyDescent="0.25">
      <c r="M4518" s="30"/>
    </row>
    <row r="4519" spans="13:13" s="60" customFormat="1" ht="15.75" hidden="1" x14ac:dyDescent="0.25">
      <c r="M4519" s="30"/>
    </row>
    <row r="4520" spans="13:13" s="60" customFormat="1" ht="15.75" hidden="1" x14ac:dyDescent="0.25">
      <c r="M4520" s="30"/>
    </row>
    <row r="4521" spans="13:13" s="60" customFormat="1" ht="15.75" hidden="1" x14ac:dyDescent="0.25">
      <c r="M4521" s="30"/>
    </row>
    <row r="4522" spans="13:13" s="60" customFormat="1" ht="15.75" hidden="1" x14ac:dyDescent="0.25">
      <c r="M4522" s="30"/>
    </row>
    <row r="4523" spans="13:13" s="60" customFormat="1" ht="15.75" hidden="1" x14ac:dyDescent="0.25">
      <c r="M4523" s="30"/>
    </row>
    <row r="4524" spans="13:13" s="60" customFormat="1" ht="15.75" hidden="1" x14ac:dyDescent="0.25">
      <c r="M4524" s="30"/>
    </row>
    <row r="4525" spans="13:13" s="60" customFormat="1" ht="15.75" hidden="1" x14ac:dyDescent="0.25">
      <c r="M4525" s="30"/>
    </row>
    <row r="4526" spans="13:13" s="60" customFormat="1" ht="15.75" hidden="1" x14ac:dyDescent="0.25">
      <c r="M4526" s="30"/>
    </row>
    <row r="4527" spans="13:13" s="60" customFormat="1" ht="15.75" hidden="1" x14ac:dyDescent="0.25">
      <c r="M4527" s="30"/>
    </row>
    <row r="4528" spans="13:13" s="60" customFormat="1" ht="15.75" hidden="1" x14ac:dyDescent="0.25">
      <c r="M4528" s="30"/>
    </row>
    <row r="4529" spans="13:13" s="60" customFormat="1" ht="15.75" hidden="1" x14ac:dyDescent="0.25">
      <c r="M4529" s="30"/>
    </row>
    <row r="4530" spans="13:13" s="60" customFormat="1" ht="15.75" hidden="1" x14ac:dyDescent="0.25">
      <c r="M4530" s="30"/>
    </row>
    <row r="4531" spans="13:13" s="60" customFormat="1" ht="15.75" hidden="1" x14ac:dyDescent="0.25">
      <c r="M4531" s="30"/>
    </row>
    <row r="4532" spans="13:13" s="60" customFormat="1" ht="15.75" hidden="1" x14ac:dyDescent="0.25">
      <c r="M4532" s="30"/>
    </row>
    <row r="4533" spans="13:13" s="60" customFormat="1" ht="15.75" hidden="1" x14ac:dyDescent="0.25">
      <c r="M4533" s="30"/>
    </row>
    <row r="4534" spans="13:13" s="60" customFormat="1" ht="15.75" hidden="1" x14ac:dyDescent="0.25">
      <c r="M4534" s="30"/>
    </row>
    <row r="4535" spans="13:13" s="60" customFormat="1" ht="15.75" hidden="1" x14ac:dyDescent="0.25">
      <c r="M4535" s="30"/>
    </row>
    <row r="4536" spans="13:13" s="60" customFormat="1" ht="15.75" hidden="1" x14ac:dyDescent="0.25">
      <c r="M4536" s="30"/>
    </row>
    <row r="4537" spans="13:13" s="60" customFormat="1" ht="15.75" hidden="1" x14ac:dyDescent="0.25">
      <c r="M4537" s="30"/>
    </row>
    <row r="4538" spans="13:13" s="60" customFormat="1" ht="15.75" hidden="1" x14ac:dyDescent="0.25">
      <c r="M4538" s="30"/>
    </row>
    <row r="4539" spans="13:13" s="60" customFormat="1" ht="15.75" hidden="1" x14ac:dyDescent="0.25">
      <c r="M4539" s="30"/>
    </row>
    <row r="4540" spans="13:13" s="60" customFormat="1" ht="15.75" hidden="1" x14ac:dyDescent="0.25">
      <c r="M4540" s="30"/>
    </row>
    <row r="4541" spans="13:13" s="60" customFormat="1" ht="15.75" hidden="1" x14ac:dyDescent="0.25">
      <c r="M4541" s="30"/>
    </row>
    <row r="4542" spans="13:13" s="60" customFormat="1" ht="15.75" hidden="1" x14ac:dyDescent="0.25">
      <c r="M4542" s="30"/>
    </row>
    <row r="4543" spans="13:13" s="60" customFormat="1" ht="15.75" hidden="1" x14ac:dyDescent="0.25">
      <c r="M4543" s="30"/>
    </row>
    <row r="4544" spans="13:13" s="60" customFormat="1" ht="15.75" hidden="1" x14ac:dyDescent="0.25">
      <c r="M4544" s="30"/>
    </row>
    <row r="4545" spans="13:13" s="60" customFormat="1" ht="15.75" hidden="1" x14ac:dyDescent="0.25">
      <c r="M4545" s="30"/>
    </row>
    <row r="4546" spans="13:13" s="60" customFormat="1" ht="15.75" hidden="1" x14ac:dyDescent="0.25">
      <c r="M4546" s="30"/>
    </row>
    <row r="4547" spans="13:13" s="60" customFormat="1" ht="15.75" hidden="1" x14ac:dyDescent="0.25">
      <c r="M4547" s="30"/>
    </row>
    <row r="4548" spans="13:13" s="60" customFormat="1" ht="15.75" hidden="1" x14ac:dyDescent="0.25">
      <c r="M4548" s="30"/>
    </row>
    <row r="4549" spans="13:13" s="60" customFormat="1" ht="15.75" hidden="1" x14ac:dyDescent="0.25">
      <c r="M4549" s="30"/>
    </row>
    <row r="4550" spans="13:13" s="60" customFormat="1" ht="15.75" hidden="1" x14ac:dyDescent="0.25">
      <c r="M4550" s="30"/>
    </row>
    <row r="4551" spans="13:13" s="60" customFormat="1" ht="15.75" hidden="1" x14ac:dyDescent="0.25">
      <c r="M4551" s="30"/>
    </row>
    <row r="4552" spans="13:13" s="60" customFormat="1" ht="15.75" hidden="1" x14ac:dyDescent="0.25">
      <c r="M4552" s="30"/>
    </row>
    <row r="4553" spans="13:13" s="60" customFormat="1" ht="15.75" hidden="1" x14ac:dyDescent="0.25">
      <c r="M4553" s="30"/>
    </row>
    <row r="4554" spans="13:13" s="60" customFormat="1" ht="15.75" hidden="1" x14ac:dyDescent="0.25">
      <c r="M4554" s="30"/>
    </row>
    <row r="4555" spans="13:13" s="60" customFormat="1" ht="15.75" hidden="1" x14ac:dyDescent="0.25">
      <c r="M4555" s="30"/>
    </row>
    <row r="4556" spans="13:13" s="60" customFormat="1" ht="15.75" hidden="1" x14ac:dyDescent="0.25">
      <c r="M4556" s="30"/>
    </row>
    <row r="4557" spans="13:13" s="60" customFormat="1" ht="15.75" hidden="1" x14ac:dyDescent="0.25">
      <c r="M4557" s="30"/>
    </row>
    <row r="4558" spans="13:13" s="60" customFormat="1" ht="15.75" hidden="1" x14ac:dyDescent="0.25">
      <c r="M4558" s="30"/>
    </row>
    <row r="4559" spans="13:13" s="60" customFormat="1" ht="15.75" hidden="1" x14ac:dyDescent="0.25">
      <c r="M4559" s="30"/>
    </row>
    <row r="4560" spans="13:13" s="60" customFormat="1" ht="15.75" hidden="1" x14ac:dyDescent="0.25">
      <c r="M4560" s="30"/>
    </row>
    <row r="4561" spans="13:13" s="60" customFormat="1" ht="15.75" hidden="1" x14ac:dyDescent="0.25">
      <c r="M4561" s="30"/>
    </row>
    <row r="4562" spans="13:13" s="60" customFormat="1" ht="15.75" hidden="1" x14ac:dyDescent="0.25">
      <c r="M4562" s="30"/>
    </row>
    <row r="4563" spans="13:13" s="60" customFormat="1" ht="15.75" hidden="1" x14ac:dyDescent="0.25">
      <c r="M4563" s="30"/>
    </row>
    <row r="4564" spans="13:13" s="60" customFormat="1" ht="15.75" hidden="1" x14ac:dyDescent="0.25">
      <c r="M4564" s="30"/>
    </row>
    <row r="4565" spans="13:13" s="60" customFormat="1" ht="15.75" hidden="1" x14ac:dyDescent="0.25">
      <c r="M4565" s="30"/>
    </row>
    <row r="4566" spans="13:13" s="60" customFormat="1" ht="15.75" hidden="1" x14ac:dyDescent="0.25">
      <c r="M4566" s="30"/>
    </row>
    <row r="4567" spans="13:13" s="60" customFormat="1" ht="15.75" hidden="1" x14ac:dyDescent="0.25">
      <c r="M4567" s="30"/>
    </row>
    <row r="4568" spans="13:13" s="60" customFormat="1" ht="15.75" hidden="1" x14ac:dyDescent="0.25">
      <c r="M4568" s="30"/>
    </row>
    <row r="4569" spans="13:13" s="60" customFormat="1" ht="15.75" hidden="1" x14ac:dyDescent="0.25">
      <c r="M4569" s="30"/>
    </row>
    <row r="4570" spans="13:13" s="60" customFormat="1" ht="15.75" hidden="1" x14ac:dyDescent="0.25">
      <c r="M4570" s="30"/>
    </row>
    <row r="4571" spans="13:13" s="60" customFormat="1" ht="15.75" hidden="1" x14ac:dyDescent="0.25">
      <c r="M4571" s="30"/>
    </row>
    <row r="4572" spans="13:13" s="60" customFormat="1" ht="15.75" hidden="1" x14ac:dyDescent="0.25">
      <c r="M4572" s="30"/>
    </row>
    <row r="4573" spans="13:13" s="60" customFormat="1" ht="15.75" hidden="1" x14ac:dyDescent="0.25">
      <c r="M4573" s="30"/>
    </row>
    <row r="4574" spans="13:13" s="60" customFormat="1" ht="15.75" hidden="1" x14ac:dyDescent="0.25">
      <c r="M4574" s="30"/>
    </row>
    <row r="4575" spans="13:13" s="60" customFormat="1" ht="15.75" hidden="1" x14ac:dyDescent="0.25">
      <c r="M4575" s="30"/>
    </row>
    <row r="4576" spans="13:13" s="60" customFormat="1" ht="15.75" hidden="1" x14ac:dyDescent="0.25">
      <c r="M4576" s="30"/>
    </row>
    <row r="4577" spans="13:13" s="60" customFormat="1" ht="15.75" hidden="1" x14ac:dyDescent="0.25">
      <c r="M4577" s="30"/>
    </row>
    <row r="4578" spans="13:13" s="60" customFormat="1" ht="15.75" hidden="1" x14ac:dyDescent="0.25">
      <c r="M4578" s="30"/>
    </row>
    <row r="4579" spans="13:13" s="60" customFormat="1" ht="15.75" hidden="1" x14ac:dyDescent="0.25">
      <c r="M4579" s="30"/>
    </row>
    <row r="4580" spans="13:13" s="60" customFormat="1" ht="15.75" hidden="1" x14ac:dyDescent="0.25">
      <c r="M4580" s="30"/>
    </row>
    <row r="4581" spans="13:13" s="60" customFormat="1" ht="15.75" hidden="1" x14ac:dyDescent="0.25">
      <c r="M4581" s="30"/>
    </row>
    <row r="4582" spans="13:13" s="60" customFormat="1" ht="15.75" hidden="1" x14ac:dyDescent="0.25">
      <c r="M4582" s="30"/>
    </row>
    <row r="4583" spans="13:13" s="60" customFormat="1" ht="15.75" hidden="1" x14ac:dyDescent="0.25">
      <c r="M4583" s="30"/>
    </row>
    <row r="4584" spans="13:13" s="60" customFormat="1" ht="15.75" hidden="1" x14ac:dyDescent="0.25">
      <c r="M4584" s="30"/>
    </row>
    <row r="4585" spans="13:13" s="60" customFormat="1" ht="15.75" hidden="1" x14ac:dyDescent="0.25">
      <c r="M4585" s="30"/>
    </row>
    <row r="4586" spans="13:13" s="60" customFormat="1" ht="15.75" hidden="1" x14ac:dyDescent="0.25">
      <c r="M4586" s="30"/>
    </row>
    <row r="4587" spans="13:13" s="60" customFormat="1" ht="15.75" hidden="1" x14ac:dyDescent="0.25">
      <c r="M4587" s="30"/>
    </row>
    <row r="4588" spans="13:13" s="60" customFormat="1" ht="15.75" hidden="1" x14ac:dyDescent="0.25">
      <c r="M4588" s="30"/>
    </row>
    <row r="4589" spans="13:13" s="60" customFormat="1" ht="15.75" hidden="1" x14ac:dyDescent="0.25">
      <c r="M4589" s="30"/>
    </row>
    <row r="4590" spans="13:13" s="60" customFormat="1" ht="15.75" hidden="1" x14ac:dyDescent="0.25">
      <c r="M4590" s="30"/>
    </row>
    <row r="4591" spans="13:13" s="60" customFormat="1" ht="15.75" hidden="1" x14ac:dyDescent="0.25">
      <c r="M4591" s="30"/>
    </row>
    <row r="4592" spans="13:13" s="60" customFormat="1" ht="15.75" hidden="1" x14ac:dyDescent="0.25">
      <c r="M4592" s="30"/>
    </row>
    <row r="4593" spans="13:13" s="60" customFormat="1" ht="15.75" hidden="1" x14ac:dyDescent="0.25">
      <c r="M4593" s="30"/>
    </row>
    <row r="4594" spans="13:13" s="60" customFormat="1" ht="15.75" hidden="1" x14ac:dyDescent="0.25">
      <c r="M4594" s="30"/>
    </row>
    <row r="4595" spans="13:13" s="60" customFormat="1" ht="15.75" hidden="1" x14ac:dyDescent="0.25">
      <c r="M4595" s="30"/>
    </row>
    <row r="4596" spans="13:13" s="60" customFormat="1" ht="15.75" hidden="1" x14ac:dyDescent="0.25">
      <c r="M4596" s="30"/>
    </row>
    <row r="4597" spans="13:13" s="60" customFormat="1" ht="15.75" hidden="1" x14ac:dyDescent="0.25">
      <c r="M4597" s="30"/>
    </row>
    <row r="4598" spans="13:13" s="60" customFormat="1" ht="15.75" hidden="1" x14ac:dyDescent="0.25">
      <c r="M4598" s="30"/>
    </row>
    <row r="4599" spans="13:13" s="60" customFormat="1" ht="15.75" hidden="1" x14ac:dyDescent="0.25">
      <c r="M4599" s="30"/>
    </row>
    <row r="4600" spans="13:13" s="60" customFormat="1" ht="15.75" hidden="1" x14ac:dyDescent="0.25">
      <c r="M4600" s="30"/>
    </row>
    <row r="4601" spans="13:13" s="60" customFormat="1" ht="15.75" hidden="1" x14ac:dyDescent="0.25">
      <c r="M4601" s="30"/>
    </row>
    <row r="4602" spans="13:13" s="60" customFormat="1" ht="15.75" hidden="1" x14ac:dyDescent="0.25">
      <c r="M4602" s="30"/>
    </row>
    <row r="4603" spans="13:13" s="60" customFormat="1" ht="15.75" hidden="1" x14ac:dyDescent="0.25">
      <c r="M4603" s="30"/>
    </row>
    <row r="4604" spans="13:13" s="60" customFormat="1" ht="15.75" hidden="1" x14ac:dyDescent="0.25">
      <c r="M4604" s="30"/>
    </row>
    <row r="4605" spans="13:13" s="60" customFormat="1" ht="15.75" hidden="1" x14ac:dyDescent="0.25">
      <c r="M4605" s="30"/>
    </row>
    <row r="4606" spans="13:13" s="60" customFormat="1" ht="15.75" hidden="1" x14ac:dyDescent="0.25">
      <c r="M4606" s="30"/>
    </row>
    <row r="4607" spans="13:13" s="60" customFormat="1" ht="15.75" hidden="1" x14ac:dyDescent="0.25">
      <c r="M4607" s="30"/>
    </row>
    <row r="4608" spans="13:13" s="60" customFormat="1" ht="15.75" hidden="1" x14ac:dyDescent="0.25">
      <c r="M4608" s="30"/>
    </row>
    <row r="4609" spans="13:13" s="60" customFormat="1" ht="15.75" hidden="1" x14ac:dyDescent="0.25">
      <c r="M4609" s="30"/>
    </row>
    <row r="4610" spans="13:13" s="60" customFormat="1" ht="15.75" hidden="1" x14ac:dyDescent="0.25">
      <c r="M4610" s="30"/>
    </row>
    <row r="4611" spans="13:13" s="60" customFormat="1" ht="15.75" hidden="1" x14ac:dyDescent="0.25">
      <c r="M4611" s="30"/>
    </row>
    <row r="4612" spans="13:13" s="60" customFormat="1" ht="15.75" hidden="1" x14ac:dyDescent="0.25">
      <c r="M4612" s="30"/>
    </row>
    <row r="4613" spans="13:13" s="60" customFormat="1" ht="15.75" hidden="1" x14ac:dyDescent="0.25">
      <c r="M4613" s="30"/>
    </row>
    <row r="4614" spans="13:13" s="60" customFormat="1" ht="15.75" hidden="1" x14ac:dyDescent="0.25">
      <c r="M4614" s="30"/>
    </row>
    <row r="4615" spans="13:13" s="60" customFormat="1" ht="15.75" hidden="1" x14ac:dyDescent="0.25">
      <c r="M4615" s="30"/>
    </row>
    <row r="4616" spans="13:13" s="60" customFormat="1" ht="15.75" hidden="1" x14ac:dyDescent="0.25">
      <c r="M4616" s="30"/>
    </row>
    <row r="4617" spans="13:13" s="60" customFormat="1" ht="15.75" hidden="1" x14ac:dyDescent="0.25">
      <c r="M4617" s="30"/>
    </row>
    <row r="4618" spans="13:13" s="60" customFormat="1" ht="15.75" hidden="1" x14ac:dyDescent="0.25">
      <c r="M4618" s="30"/>
    </row>
    <row r="4619" spans="13:13" s="60" customFormat="1" ht="15.75" hidden="1" x14ac:dyDescent="0.25">
      <c r="M4619" s="30"/>
    </row>
    <row r="4620" spans="13:13" s="60" customFormat="1" ht="15.75" hidden="1" x14ac:dyDescent="0.25">
      <c r="M4620" s="30"/>
    </row>
    <row r="4621" spans="13:13" s="60" customFormat="1" ht="15.75" hidden="1" x14ac:dyDescent="0.25">
      <c r="M4621" s="30"/>
    </row>
    <row r="4622" spans="13:13" s="60" customFormat="1" ht="15.75" hidden="1" x14ac:dyDescent="0.25">
      <c r="M4622" s="30"/>
    </row>
    <row r="4623" spans="13:13" s="60" customFormat="1" ht="15.75" hidden="1" x14ac:dyDescent="0.25">
      <c r="M4623" s="30"/>
    </row>
    <row r="4624" spans="13:13" s="60" customFormat="1" ht="15.75" hidden="1" x14ac:dyDescent="0.25">
      <c r="M4624" s="30"/>
    </row>
    <row r="4625" spans="13:13" s="60" customFormat="1" ht="15.75" hidden="1" x14ac:dyDescent="0.25">
      <c r="M4625" s="30"/>
    </row>
    <row r="4626" spans="13:13" s="60" customFormat="1" ht="15.75" hidden="1" x14ac:dyDescent="0.25">
      <c r="M4626" s="30"/>
    </row>
    <row r="4627" spans="13:13" s="60" customFormat="1" ht="15.75" hidden="1" x14ac:dyDescent="0.25">
      <c r="M4627" s="30"/>
    </row>
    <row r="4628" spans="13:13" s="60" customFormat="1" ht="15.75" hidden="1" x14ac:dyDescent="0.25">
      <c r="M4628" s="30"/>
    </row>
    <row r="4629" spans="13:13" s="60" customFormat="1" ht="15.75" hidden="1" x14ac:dyDescent="0.25">
      <c r="M4629" s="30"/>
    </row>
    <row r="4630" spans="13:13" s="60" customFormat="1" ht="15.75" hidden="1" x14ac:dyDescent="0.25">
      <c r="M4630" s="30"/>
    </row>
    <row r="4631" spans="13:13" s="60" customFormat="1" ht="15.75" hidden="1" x14ac:dyDescent="0.25">
      <c r="M4631" s="30"/>
    </row>
    <row r="4632" spans="13:13" s="60" customFormat="1" ht="15.75" hidden="1" x14ac:dyDescent="0.25">
      <c r="M4632" s="30"/>
    </row>
    <row r="4633" spans="13:13" s="60" customFormat="1" ht="15.75" hidden="1" x14ac:dyDescent="0.25">
      <c r="M4633" s="30"/>
    </row>
    <row r="4634" spans="13:13" s="60" customFormat="1" ht="15.75" hidden="1" x14ac:dyDescent="0.25">
      <c r="M4634" s="30"/>
    </row>
    <row r="4635" spans="13:13" s="60" customFormat="1" ht="15.75" hidden="1" x14ac:dyDescent="0.25">
      <c r="M4635" s="30"/>
    </row>
    <row r="4636" spans="13:13" s="60" customFormat="1" ht="15.75" hidden="1" x14ac:dyDescent="0.25">
      <c r="M4636" s="30"/>
    </row>
    <row r="4637" spans="13:13" s="60" customFormat="1" ht="15.75" hidden="1" x14ac:dyDescent="0.25">
      <c r="M4637" s="30"/>
    </row>
    <row r="4638" spans="13:13" s="60" customFormat="1" ht="15.75" hidden="1" x14ac:dyDescent="0.25">
      <c r="M4638" s="30"/>
    </row>
    <row r="4639" spans="13:13" s="60" customFormat="1" ht="15.75" hidden="1" x14ac:dyDescent="0.25">
      <c r="M4639" s="30"/>
    </row>
    <row r="4640" spans="13:13" s="60" customFormat="1" ht="15.75" hidden="1" x14ac:dyDescent="0.25">
      <c r="M4640" s="30"/>
    </row>
    <row r="4641" spans="13:13" s="60" customFormat="1" ht="15.75" hidden="1" x14ac:dyDescent="0.25">
      <c r="M4641" s="30"/>
    </row>
    <row r="4642" spans="13:13" s="60" customFormat="1" ht="15.75" hidden="1" x14ac:dyDescent="0.25">
      <c r="M4642" s="30"/>
    </row>
    <row r="4643" spans="13:13" s="60" customFormat="1" ht="15.75" hidden="1" x14ac:dyDescent="0.25">
      <c r="M4643" s="30"/>
    </row>
    <row r="4644" spans="13:13" s="60" customFormat="1" ht="15.75" hidden="1" x14ac:dyDescent="0.25">
      <c r="M4644" s="30"/>
    </row>
    <row r="4645" spans="13:13" s="60" customFormat="1" ht="15.75" hidden="1" x14ac:dyDescent="0.25">
      <c r="M4645" s="30"/>
    </row>
    <row r="4646" spans="13:13" s="60" customFormat="1" ht="15.75" hidden="1" x14ac:dyDescent="0.25">
      <c r="M4646" s="30"/>
    </row>
    <row r="4647" spans="13:13" s="60" customFormat="1" ht="15.75" hidden="1" x14ac:dyDescent="0.25">
      <c r="M4647" s="30"/>
    </row>
    <row r="4648" spans="13:13" s="60" customFormat="1" ht="15.75" hidden="1" x14ac:dyDescent="0.25">
      <c r="M4648" s="30"/>
    </row>
    <row r="4649" spans="13:13" s="60" customFormat="1" ht="15.75" hidden="1" x14ac:dyDescent="0.25">
      <c r="M4649" s="30"/>
    </row>
    <row r="4650" spans="13:13" s="60" customFormat="1" ht="15.75" hidden="1" x14ac:dyDescent="0.25">
      <c r="M4650" s="30"/>
    </row>
    <row r="4651" spans="13:13" s="60" customFormat="1" ht="15.75" hidden="1" x14ac:dyDescent="0.25">
      <c r="M4651" s="30"/>
    </row>
    <row r="4652" spans="13:13" s="60" customFormat="1" ht="15.75" hidden="1" x14ac:dyDescent="0.25">
      <c r="M4652" s="30"/>
    </row>
    <row r="4653" spans="13:13" s="60" customFormat="1" ht="15.75" hidden="1" x14ac:dyDescent="0.25">
      <c r="M4653" s="30"/>
    </row>
    <row r="4654" spans="13:13" s="60" customFormat="1" ht="15.75" hidden="1" x14ac:dyDescent="0.25">
      <c r="M4654" s="30"/>
    </row>
    <row r="4655" spans="13:13" s="60" customFormat="1" ht="15.75" hidden="1" x14ac:dyDescent="0.25">
      <c r="M4655" s="30"/>
    </row>
    <row r="4656" spans="13:13" s="60" customFormat="1" ht="15.75" hidden="1" x14ac:dyDescent="0.25">
      <c r="M4656" s="30"/>
    </row>
    <row r="4657" spans="13:13" s="60" customFormat="1" ht="15.75" hidden="1" x14ac:dyDescent="0.25">
      <c r="M4657" s="30"/>
    </row>
    <row r="4658" spans="13:13" s="60" customFormat="1" ht="15.75" hidden="1" x14ac:dyDescent="0.25">
      <c r="M4658" s="30"/>
    </row>
    <row r="4659" spans="13:13" s="60" customFormat="1" ht="15.75" hidden="1" x14ac:dyDescent="0.25">
      <c r="M4659" s="30"/>
    </row>
    <row r="4660" spans="13:13" s="60" customFormat="1" ht="15.75" hidden="1" x14ac:dyDescent="0.25">
      <c r="M4660" s="30"/>
    </row>
    <row r="4661" spans="13:13" s="60" customFormat="1" ht="15.75" hidden="1" x14ac:dyDescent="0.25">
      <c r="M4661" s="30"/>
    </row>
    <row r="4662" spans="13:13" s="60" customFormat="1" ht="15.75" hidden="1" x14ac:dyDescent="0.25">
      <c r="M4662" s="30"/>
    </row>
    <row r="4663" spans="13:13" s="60" customFormat="1" ht="15.75" hidden="1" x14ac:dyDescent="0.25">
      <c r="M4663" s="30"/>
    </row>
    <row r="4664" spans="13:13" s="60" customFormat="1" ht="15.75" hidden="1" x14ac:dyDescent="0.25">
      <c r="M4664" s="30"/>
    </row>
    <row r="4665" spans="13:13" s="60" customFormat="1" ht="15.75" hidden="1" x14ac:dyDescent="0.25">
      <c r="M4665" s="30"/>
    </row>
    <row r="4666" spans="13:13" s="60" customFormat="1" ht="15.75" hidden="1" x14ac:dyDescent="0.25">
      <c r="M4666" s="30"/>
    </row>
    <row r="4667" spans="13:13" s="60" customFormat="1" ht="15.75" hidden="1" x14ac:dyDescent="0.25">
      <c r="M4667" s="30"/>
    </row>
    <row r="4668" spans="13:13" s="60" customFormat="1" ht="15.75" hidden="1" x14ac:dyDescent="0.25">
      <c r="M4668" s="30"/>
    </row>
    <row r="4669" spans="13:13" s="60" customFormat="1" ht="15.75" hidden="1" x14ac:dyDescent="0.25">
      <c r="M4669" s="30"/>
    </row>
    <row r="4670" spans="13:13" s="60" customFormat="1" ht="15.75" hidden="1" x14ac:dyDescent="0.25">
      <c r="M4670" s="30"/>
    </row>
    <row r="4671" spans="13:13" s="60" customFormat="1" ht="15.75" hidden="1" x14ac:dyDescent="0.25">
      <c r="M4671" s="30"/>
    </row>
    <row r="4672" spans="13:13" s="60" customFormat="1" ht="15.75" hidden="1" x14ac:dyDescent="0.25">
      <c r="M4672" s="30"/>
    </row>
    <row r="4673" spans="13:13" s="60" customFormat="1" ht="15.75" hidden="1" x14ac:dyDescent="0.25">
      <c r="M4673" s="30"/>
    </row>
    <row r="4674" spans="13:13" s="60" customFormat="1" ht="15.75" hidden="1" x14ac:dyDescent="0.25">
      <c r="M4674" s="30"/>
    </row>
    <row r="4675" spans="13:13" s="60" customFormat="1" ht="15.75" hidden="1" x14ac:dyDescent="0.25">
      <c r="M4675" s="30"/>
    </row>
    <row r="4676" spans="13:13" s="60" customFormat="1" ht="15.75" hidden="1" x14ac:dyDescent="0.25">
      <c r="M4676" s="30"/>
    </row>
    <row r="4677" spans="13:13" s="60" customFormat="1" ht="15.75" hidden="1" x14ac:dyDescent="0.25">
      <c r="M4677" s="30"/>
    </row>
    <row r="4678" spans="13:13" s="60" customFormat="1" ht="15.75" hidden="1" x14ac:dyDescent="0.25">
      <c r="M4678" s="30"/>
    </row>
    <row r="4679" spans="13:13" s="60" customFormat="1" ht="15.75" hidden="1" x14ac:dyDescent="0.25">
      <c r="M4679" s="30"/>
    </row>
    <row r="4680" spans="13:13" s="60" customFormat="1" ht="15.75" hidden="1" x14ac:dyDescent="0.25">
      <c r="M4680" s="30"/>
    </row>
    <row r="4681" spans="13:13" s="60" customFormat="1" ht="15.75" hidden="1" x14ac:dyDescent="0.25">
      <c r="M4681" s="30"/>
    </row>
    <row r="4682" spans="13:13" s="60" customFormat="1" ht="15.75" hidden="1" x14ac:dyDescent="0.25">
      <c r="M4682" s="30"/>
    </row>
    <row r="4683" spans="13:13" s="60" customFormat="1" ht="15.75" hidden="1" x14ac:dyDescent="0.25">
      <c r="M4683" s="30"/>
    </row>
    <row r="4684" spans="13:13" s="60" customFormat="1" ht="15.75" hidden="1" x14ac:dyDescent="0.25">
      <c r="M4684" s="30"/>
    </row>
    <row r="4685" spans="13:13" s="60" customFormat="1" ht="15.75" hidden="1" x14ac:dyDescent="0.25">
      <c r="M4685" s="30"/>
    </row>
    <row r="4686" spans="13:13" s="60" customFormat="1" ht="15.75" hidden="1" x14ac:dyDescent="0.25">
      <c r="M4686" s="30"/>
    </row>
    <row r="4687" spans="13:13" s="60" customFormat="1" ht="15.75" hidden="1" x14ac:dyDescent="0.25">
      <c r="M4687" s="30"/>
    </row>
    <row r="4688" spans="13:13" s="60" customFormat="1" ht="15.75" hidden="1" x14ac:dyDescent="0.25">
      <c r="M4688" s="30"/>
    </row>
    <row r="4689" spans="13:13" s="60" customFormat="1" ht="15.75" hidden="1" x14ac:dyDescent="0.25">
      <c r="M4689" s="30"/>
    </row>
    <row r="4690" spans="13:13" s="60" customFormat="1" ht="15.75" hidden="1" x14ac:dyDescent="0.25">
      <c r="M4690" s="30"/>
    </row>
    <row r="4691" spans="13:13" s="60" customFormat="1" ht="15.75" hidden="1" x14ac:dyDescent="0.25">
      <c r="M4691" s="30"/>
    </row>
    <row r="4692" spans="13:13" s="60" customFormat="1" ht="15.75" hidden="1" x14ac:dyDescent="0.25">
      <c r="M4692" s="30"/>
    </row>
    <row r="4693" spans="13:13" s="60" customFormat="1" ht="15.75" hidden="1" x14ac:dyDescent="0.25">
      <c r="M4693" s="30"/>
    </row>
    <row r="4694" spans="13:13" s="60" customFormat="1" ht="15.75" hidden="1" x14ac:dyDescent="0.25">
      <c r="M4694" s="30"/>
    </row>
    <row r="4695" spans="13:13" s="60" customFormat="1" ht="15.75" hidden="1" x14ac:dyDescent="0.25">
      <c r="M4695" s="30"/>
    </row>
    <row r="4696" spans="13:13" s="60" customFormat="1" ht="15.75" hidden="1" x14ac:dyDescent="0.25">
      <c r="M4696" s="30"/>
    </row>
    <row r="4697" spans="13:13" s="60" customFormat="1" ht="15.75" hidden="1" x14ac:dyDescent="0.25">
      <c r="M4697" s="30"/>
    </row>
    <row r="4698" spans="13:13" s="60" customFormat="1" ht="15.75" hidden="1" x14ac:dyDescent="0.25">
      <c r="M4698" s="30"/>
    </row>
    <row r="4699" spans="13:13" s="60" customFormat="1" ht="15.75" hidden="1" x14ac:dyDescent="0.25">
      <c r="M4699" s="30"/>
    </row>
    <row r="4700" spans="13:13" s="60" customFormat="1" ht="15.75" hidden="1" x14ac:dyDescent="0.25">
      <c r="M4700" s="30"/>
    </row>
    <row r="4701" spans="13:13" s="60" customFormat="1" ht="15.75" hidden="1" x14ac:dyDescent="0.25">
      <c r="M4701" s="30"/>
    </row>
    <row r="4702" spans="13:13" s="60" customFormat="1" ht="15.75" hidden="1" x14ac:dyDescent="0.25">
      <c r="M4702" s="30"/>
    </row>
    <row r="4703" spans="13:13" s="60" customFormat="1" ht="15.75" hidden="1" x14ac:dyDescent="0.25">
      <c r="M4703" s="30"/>
    </row>
    <row r="4704" spans="13:13" s="60" customFormat="1" ht="15.75" hidden="1" x14ac:dyDescent="0.25">
      <c r="M4704" s="30"/>
    </row>
    <row r="4705" spans="13:13" s="60" customFormat="1" ht="15.75" hidden="1" x14ac:dyDescent="0.25">
      <c r="M4705" s="30"/>
    </row>
    <row r="4706" spans="13:13" s="60" customFormat="1" ht="15.75" hidden="1" x14ac:dyDescent="0.25">
      <c r="M4706" s="30"/>
    </row>
    <row r="4707" spans="13:13" s="60" customFormat="1" ht="15.75" hidden="1" x14ac:dyDescent="0.25">
      <c r="M4707" s="30"/>
    </row>
    <row r="4708" spans="13:13" s="60" customFormat="1" ht="15.75" hidden="1" x14ac:dyDescent="0.25">
      <c r="M4708" s="30"/>
    </row>
    <row r="4709" spans="13:13" s="60" customFormat="1" ht="15.75" hidden="1" x14ac:dyDescent="0.25">
      <c r="M4709" s="30"/>
    </row>
    <row r="4710" spans="13:13" s="60" customFormat="1" ht="15.75" hidden="1" x14ac:dyDescent="0.25">
      <c r="M4710" s="30"/>
    </row>
    <row r="4711" spans="13:13" s="60" customFormat="1" ht="15.75" hidden="1" x14ac:dyDescent="0.25">
      <c r="M4711" s="30"/>
    </row>
    <row r="4712" spans="13:13" s="60" customFormat="1" ht="15.75" hidden="1" x14ac:dyDescent="0.25">
      <c r="M4712" s="30"/>
    </row>
    <row r="4713" spans="13:13" s="60" customFormat="1" ht="15.75" hidden="1" x14ac:dyDescent="0.25">
      <c r="M4713" s="30"/>
    </row>
    <row r="4714" spans="13:13" s="60" customFormat="1" ht="15.75" hidden="1" x14ac:dyDescent="0.25">
      <c r="M4714" s="30"/>
    </row>
    <row r="4715" spans="13:13" s="60" customFormat="1" ht="15.75" hidden="1" x14ac:dyDescent="0.25">
      <c r="M4715" s="30"/>
    </row>
    <row r="4716" spans="13:13" s="60" customFormat="1" ht="15.75" hidden="1" x14ac:dyDescent="0.25">
      <c r="M4716" s="30"/>
    </row>
    <row r="4717" spans="13:13" s="60" customFormat="1" ht="15.75" hidden="1" x14ac:dyDescent="0.25">
      <c r="M4717" s="30"/>
    </row>
    <row r="4718" spans="13:13" s="60" customFormat="1" ht="15.75" hidden="1" x14ac:dyDescent="0.25">
      <c r="M4718" s="30"/>
    </row>
    <row r="4719" spans="13:13" s="60" customFormat="1" ht="15.75" hidden="1" x14ac:dyDescent="0.25">
      <c r="M4719" s="30"/>
    </row>
    <row r="4720" spans="13:13" s="60" customFormat="1" ht="15.75" hidden="1" x14ac:dyDescent="0.25">
      <c r="M4720" s="30"/>
    </row>
    <row r="4721" spans="13:13" s="60" customFormat="1" ht="15.75" hidden="1" x14ac:dyDescent="0.25">
      <c r="M4721" s="30"/>
    </row>
    <row r="4722" spans="13:13" s="60" customFormat="1" ht="15.75" hidden="1" x14ac:dyDescent="0.25">
      <c r="M4722" s="30"/>
    </row>
    <row r="4723" spans="13:13" s="60" customFormat="1" ht="15.75" hidden="1" x14ac:dyDescent="0.25">
      <c r="M4723" s="30"/>
    </row>
    <row r="4724" spans="13:13" s="60" customFormat="1" ht="15.75" hidden="1" x14ac:dyDescent="0.25">
      <c r="M4724" s="30"/>
    </row>
    <row r="4725" spans="13:13" s="60" customFormat="1" ht="15.75" hidden="1" x14ac:dyDescent="0.25">
      <c r="M4725" s="30"/>
    </row>
    <row r="4726" spans="13:13" s="60" customFormat="1" ht="15.75" hidden="1" x14ac:dyDescent="0.25">
      <c r="M4726" s="30"/>
    </row>
    <row r="4727" spans="13:13" s="60" customFormat="1" ht="15.75" hidden="1" x14ac:dyDescent="0.25">
      <c r="M4727" s="30"/>
    </row>
    <row r="4728" spans="13:13" s="60" customFormat="1" ht="15.75" hidden="1" x14ac:dyDescent="0.25">
      <c r="M4728" s="30"/>
    </row>
    <row r="4729" spans="13:13" s="60" customFormat="1" ht="15.75" hidden="1" x14ac:dyDescent="0.25">
      <c r="M4729" s="30"/>
    </row>
    <row r="4730" spans="13:13" s="60" customFormat="1" ht="15.75" hidden="1" x14ac:dyDescent="0.25">
      <c r="M4730" s="30"/>
    </row>
    <row r="4731" spans="13:13" s="60" customFormat="1" ht="15.75" hidden="1" x14ac:dyDescent="0.25">
      <c r="M4731" s="30"/>
    </row>
    <row r="4732" spans="13:13" s="60" customFormat="1" ht="15.75" hidden="1" x14ac:dyDescent="0.25">
      <c r="M4732" s="30"/>
    </row>
    <row r="4733" spans="13:13" s="60" customFormat="1" ht="15.75" hidden="1" x14ac:dyDescent="0.25">
      <c r="M4733" s="30"/>
    </row>
    <row r="4734" spans="13:13" s="60" customFormat="1" ht="15.75" hidden="1" x14ac:dyDescent="0.25">
      <c r="M4734" s="30"/>
    </row>
    <row r="4735" spans="13:13" s="60" customFormat="1" ht="15.75" hidden="1" x14ac:dyDescent="0.25">
      <c r="M4735" s="30"/>
    </row>
    <row r="4736" spans="13:13" s="60" customFormat="1" ht="15.75" hidden="1" x14ac:dyDescent="0.25">
      <c r="M4736" s="30"/>
    </row>
    <row r="4737" spans="13:13" s="60" customFormat="1" ht="15.75" hidden="1" x14ac:dyDescent="0.25">
      <c r="M4737" s="30"/>
    </row>
    <row r="4738" spans="13:13" s="60" customFormat="1" ht="15.75" hidden="1" x14ac:dyDescent="0.25">
      <c r="M4738" s="30"/>
    </row>
    <row r="4739" spans="13:13" s="60" customFormat="1" ht="15.75" hidden="1" x14ac:dyDescent="0.25">
      <c r="M4739" s="30"/>
    </row>
    <row r="4740" spans="13:13" s="60" customFormat="1" ht="15.75" hidden="1" x14ac:dyDescent="0.25">
      <c r="M4740" s="30"/>
    </row>
    <row r="4741" spans="13:13" s="60" customFormat="1" ht="15.75" hidden="1" x14ac:dyDescent="0.25">
      <c r="M4741" s="30"/>
    </row>
    <row r="4742" spans="13:13" s="60" customFormat="1" ht="15.75" hidden="1" x14ac:dyDescent="0.25">
      <c r="M4742" s="30"/>
    </row>
    <row r="4743" spans="13:13" s="60" customFormat="1" ht="15.75" hidden="1" x14ac:dyDescent="0.25">
      <c r="M4743" s="30"/>
    </row>
    <row r="4744" spans="13:13" s="60" customFormat="1" ht="15.75" hidden="1" x14ac:dyDescent="0.25">
      <c r="M4744" s="30"/>
    </row>
    <row r="4745" spans="13:13" s="60" customFormat="1" ht="15.75" hidden="1" x14ac:dyDescent="0.25">
      <c r="M4745" s="30"/>
    </row>
    <row r="4746" spans="13:13" s="60" customFormat="1" ht="15.75" hidden="1" x14ac:dyDescent="0.25">
      <c r="M4746" s="30"/>
    </row>
    <row r="4747" spans="13:13" s="60" customFormat="1" ht="15.75" hidden="1" x14ac:dyDescent="0.25">
      <c r="M4747" s="30"/>
    </row>
    <row r="4748" spans="13:13" s="60" customFormat="1" ht="15.75" hidden="1" x14ac:dyDescent="0.25">
      <c r="M4748" s="30"/>
    </row>
    <row r="4749" spans="13:13" s="60" customFormat="1" ht="15.75" hidden="1" x14ac:dyDescent="0.25">
      <c r="M4749" s="30"/>
    </row>
    <row r="4750" spans="13:13" s="60" customFormat="1" ht="15.75" hidden="1" x14ac:dyDescent="0.25">
      <c r="M4750" s="30"/>
    </row>
    <row r="4751" spans="13:13" s="60" customFormat="1" ht="15.75" hidden="1" x14ac:dyDescent="0.25">
      <c r="M4751" s="30"/>
    </row>
    <row r="4752" spans="13:13" s="60" customFormat="1" ht="15.75" hidden="1" x14ac:dyDescent="0.25">
      <c r="M4752" s="30"/>
    </row>
    <row r="4753" spans="13:13" s="60" customFormat="1" ht="15.75" hidden="1" x14ac:dyDescent="0.25">
      <c r="M4753" s="30"/>
    </row>
    <row r="4754" spans="13:13" s="60" customFormat="1" ht="15.75" hidden="1" x14ac:dyDescent="0.25">
      <c r="M4754" s="30"/>
    </row>
    <row r="4755" spans="13:13" s="60" customFormat="1" ht="15.75" hidden="1" x14ac:dyDescent="0.25">
      <c r="M4755" s="30"/>
    </row>
    <row r="4756" spans="13:13" s="60" customFormat="1" ht="15.75" hidden="1" x14ac:dyDescent="0.25">
      <c r="M4756" s="30"/>
    </row>
    <row r="4757" spans="13:13" s="60" customFormat="1" ht="15.75" hidden="1" x14ac:dyDescent="0.25">
      <c r="M4757" s="30"/>
    </row>
    <row r="4758" spans="13:13" s="60" customFormat="1" ht="15.75" hidden="1" x14ac:dyDescent="0.25">
      <c r="M4758" s="30"/>
    </row>
    <row r="4759" spans="13:13" s="60" customFormat="1" ht="15.75" hidden="1" x14ac:dyDescent="0.25">
      <c r="M4759" s="30"/>
    </row>
    <row r="4760" spans="13:13" s="60" customFormat="1" ht="15.75" hidden="1" x14ac:dyDescent="0.25">
      <c r="M4760" s="30"/>
    </row>
    <row r="4761" spans="13:13" s="60" customFormat="1" ht="15.75" hidden="1" x14ac:dyDescent="0.25">
      <c r="M4761" s="30"/>
    </row>
    <row r="4762" spans="13:13" s="60" customFormat="1" ht="15.75" hidden="1" x14ac:dyDescent="0.25">
      <c r="M4762" s="30"/>
    </row>
    <row r="4763" spans="13:13" s="60" customFormat="1" ht="15.75" hidden="1" x14ac:dyDescent="0.25">
      <c r="M4763" s="30"/>
    </row>
    <row r="4764" spans="13:13" s="60" customFormat="1" ht="15.75" hidden="1" x14ac:dyDescent="0.25">
      <c r="M4764" s="30"/>
    </row>
    <row r="4765" spans="13:13" s="60" customFormat="1" ht="15.75" hidden="1" x14ac:dyDescent="0.25">
      <c r="M4765" s="30"/>
    </row>
    <row r="4766" spans="13:13" s="60" customFormat="1" ht="15.75" hidden="1" x14ac:dyDescent="0.25">
      <c r="M4766" s="30"/>
    </row>
    <row r="4767" spans="13:13" s="60" customFormat="1" ht="15.75" hidden="1" x14ac:dyDescent="0.25">
      <c r="M4767" s="30"/>
    </row>
    <row r="4768" spans="13:13" s="60" customFormat="1" ht="15.75" hidden="1" x14ac:dyDescent="0.25">
      <c r="M4768" s="30"/>
    </row>
    <row r="4769" spans="13:13" s="60" customFormat="1" ht="15.75" hidden="1" x14ac:dyDescent="0.25">
      <c r="M4769" s="30"/>
    </row>
    <row r="4770" spans="13:13" s="60" customFormat="1" ht="15.75" hidden="1" x14ac:dyDescent="0.25">
      <c r="M4770" s="30"/>
    </row>
    <row r="4771" spans="13:13" s="60" customFormat="1" ht="15.75" hidden="1" x14ac:dyDescent="0.25">
      <c r="M4771" s="30"/>
    </row>
    <row r="4772" spans="13:13" s="60" customFormat="1" ht="15.75" hidden="1" x14ac:dyDescent="0.25">
      <c r="M4772" s="30"/>
    </row>
    <row r="4773" spans="13:13" s="60" customFormat="1" ht="15.75" hidden="1" x14ac:dyDescent="0.25">
      <c r="M4773" s="30"/>
    </row>
    <row r="4774" spans="13:13" s="60" customFormat="1" ht="15.75" hidden="1" x14ac:dyDescent="0.25">
      <c r="M4774" s="30"/>
    </row>
    <row r="4775" spans="13:13" s="60" customFormat="1" ht="15.75" hidden="1" x14ac:dyDescent="0.25">
      <c r="M4775" s="30"/>
    </row>
    <row r="4776" spans="13:13" s="60" customFormat="1" ht="15.75" hidden="1" x14ac:dyDescent="0.25">
      <c r="M4776" s="30"/>
    </row>
    <row r="4777" spans="13:13" s="60" customFormat="1" ht="15.75" hidden="1" x14ac:dyDescent="0.25">
      <c r="M4777" s="30"/>
    </row>
    <row r="4778" spans="13:13" s="60" customFormat="1" ht="15.75" hidden="1" x14ac:dyDescent="0.25">
      <c r="M4778" s="30"/>
    </row>
    <row r="4779" spans="13:13" s="60" customFormat="1" ht="15.75" hidden="1" x14ac:dyDescent="0.25">
      <c r="M4779" s="30"/>
    </row>
    <row r="4780" spans="13:13" s="60" customFormat="1" ht="15.75" hidden="1" x14ac:dyDescent="0.25">
      <c r="M4780" s="30"/>
    </row>
    <row r="4781" spans="13:13" s="60" customFormat="1" ht="15.75" hidden="1" x14ac:dyDescent="0.25">
      <c r="M4781" s="30"/>
    </row>
    <row r="4782" spans="13:13" s="60" customFormat="1" ht="15.75" hidden="1" x14ac:dyDescent="0.25">
      <c r="M4782" s="30"/>
    </row>
    <row r="4783" spans="13:13" s="60" customFormat="1" ht="15.75" hidden="1" x14ac:dyDescent="0.25">
      <c r="M4783" s="30"/>
    </row>
    <row r="4784" spans="13:13" s="60" customFormat="1" ht="15.75" hidden="1" x14ac:dyDescent="0.25">
      <c r="M4784" s="30"/>
    </row>
    <row r="4785" spans="13:13" s="60" customFormat="1" ht="15.75" hidden="1" x14ac:dyDescent="0.25">
      <c r="M4785" s="30"/>
    </row>
    <row r="4786" spans="13:13" s="60" customFormat="1" ht="15.75" hidden="1" x14ac:dyDescent="0.25">
      <c r="M4786" s="30"/>
    </row>
    <row r="4787" spans="13:13" s="60" customFormat="1" ht="15.75" hidden="1" x14ac:dyDescent="0.25">
      <c r="M4787" s="30"/>
    </row>
    <row r="4788" spans="13:13" s="60" customFormat="1" ht="15.75" hidden="1" x14ac:dyDescent="0.25">
      <c r="M4788" s="30"/>
    </row>
    <row r="4789" spans="13:13" s="60" customFormat="1" ht="15.75" hidden="1" x14ac:dyDescent="0.25">
      <c r="M4789" s="30"/>
    </row>
    <row r="4790" spans="13:13" s="60" customFormat="1" ht="15.75" hidden="1" x14ac:dyDescent="0.25">
      <c r="M4790" s="30"/>
    </row>
    <row r="4791" spans="13:13" s="60" customFormat="1" ht="15.75" hidden="1" x14ac:dyDescent="0.25">
      <c r="M4791" s="30"/>
    </row>
    <row r="4792" spans="13:13" s="60" customFormat="1" ht="15.75" hidden="1" x14ac:dyDescent="0.25">
      <c r="M4792" s="30"/>
    </row>
    <row r="4793" spans="13:13" s="60" customFormat="1" ht="15.75" hidden="1" x14ac:dyDescent="0.25">
      <c r="M4793" s="30"/>
    </row>
    <row r="4794" spans="13:13" s="60" customFormat="1" ht="15.75" hidden="1" x14ac:dyDescent="0.25">
      <c r="M4794" s="30"/>
    </row>
    <row r="4795" spans="13:13" s="60" customFormat="1" ht="15.75" hidden="1" x14ac:dyDescent="0.25">
      <c r="M4795" s="30"/>
    </row>
    <row r="4796" spans="13:13" s="60" customFormat="1" ht="15.75" hidden="1" x14ac:dyDescent="0.25">
      <c r="M4796" s="30"/>
    </row>
    <row r="4797" spans="13:13" s="60" customFormat="1" ht="15.75" hidden="1" x14ac:dyDescent="0.25">
      <c r="M4797" s="30"/>
    </row>
    <row r="4798" spans="13:13" s="60" customFormat="1" ht="15.75" hidden="1" x14ac:dyDescent="0.25">
      <c r="M4798" s="30"/>
    </row>
    <row r="4799" spans="13:13" s="60" customFormat="1" ht="15.75" hidden="1" x14ac:dyDescent="0.25">
      <c r="M4799" s="30"/>
    </row>
    <row r="4800" spans="13:13" s="60" customFormat="1" ht="15.75" hidden="1" x14ac:dyDescent="0.25">
      <c r="M4800" s="30"/>
    </row>
    <row r="4801" spans="13:13" s="60" customFormat="1" ht="15.75" hidden="1" x14ac:dyDescent="0.25">
      <c r="M4801" s="30"/>
    </row>
    <row r="4802" spans="13:13" s="60" customFormat="1" ht="15.75" hidden="1" x14ac:dyDescent="0.25">
      <c r="M4802" s="30"/>
    </row>
    <row r="4803" spans="13:13" s="60" customFormat="1" ht="15.75" hidden="1" x14ac:dyDescent="0.25">
      <c r="M4803" s="30"/>
    </row>
    <row r="4804" spans="13:13" s="60" customFormat="1" ht="15.75" hidden="1" x14ac:dyDescent="0.25">
      <c r="M4804" s="30"/>
    </row>
    <row r="4805" spans="13:13" s="60" customFormat="1" ht="15.75" hidden="1" x14ac:dyDescent="0.25">
      <c r="M4805" s="30"/>
    </row>
    <row r="4806" spans="13:13" s="60" customFormat="1" ht="15.75" hidden="1" x14ac:dyDescent="0.25">
      <c r="M4806" s="30"/>
    </row>
    <row r="4807" spans="13:13" s="60" customFormat="1" ht="15.75" hidden="1" x14ac:dyDescent="0.25">
      <c r="M4807" s="30"/>
    </row>
    <row r="4808" spans="13:13" s="60" customFormat="1" ht="15.75" hidden="1" x14ac:dyDescent="0.25">
      <c r="M4808" s="30"/>
    </row>
    <row r="4809" spans="13:13" s="60" customFormat="1" ht="15.75" hidden="1" x14ac:dyDescent="0.25">
      <c r="M4809" s="30"/>
    </row>
    <row r="4810" spans="13:13" s="60" customFormat="1" ht="15.75" hidden="1" x14ac:dyDescent="0.25">
      <c r="M4810" s="30"/>
    </row>
    <row r="4811" spans="13:13" s="60" customFormat="1" ht="15.75" hidden="1" x14ac:dyDescent="0.25">
      <c r="M4811" s="30"/>
    </row>
    <row r="4812" spans="13:13" s="60" customFormat="1" ht="15.75" hidden="1" x14ac:dyDescent="0.25">
      <c r="M4812" s="30"/>
    </row>
    <row r="4813" spans="13:13" s="60" customFormat="1" ht="15.75" hidden="1" x14ac:dyDescent="0.25">
      <c r="M4813" s="30"/>
    </row>
    <row r="4814" spans="13:13" s="60" customFormat="1" ht="15.75" hidden="1" x14ac:dyDescent="0.25">
      <c r="M4814" s="30"/>
    </row>
    <row r="4815" spans="13:13" s="60" customFormat="1" ht="15.75" hidden="1" x14ac:dyDescent="0.25">
      <c r="M4815" s="30"/>
    </row>
    <row r="4816" spans="13:13" s="60" customFormat="1" ht="15.75" hidden="1" x14ac:dyDescent="0.25">
      <c r="M4816" s="30"/>
    </row>
    <row r="4817" spans="13:13" s="60" customFormat="1" ht="15.75" hidden="1" x14ac:dyDescent="0.25">
      <c r="M4817" s="30"/>
    </row>
    <row r="4818" spans="13:13" s="60" customFormat="1" ht="15.75" hidden="1" x14ac:dyDescent="0.25">
      <c r="M4818" s="30"/>
    </row>
    <row r="4819" spans="13:13" s="60" customFormat="1" ht="15.75" hidden="1" x14ac:dyDescent="0.25">
      <c r="M4819" s="30"/>
    </row>
    <row r="4820" spans="13:13" s="60" customFormat="1" ht="15.75" hidden="1" x14ac:dyDescent="0.25">
      <c r="M4820" s="30"/>
    </row>
    <row r="4821" spans="13:13" s="60" customFormat="1" ht="15.75" hidden="1" x14ac:dyDescent="0.25">
      <c r="M4821" s="30"/>
    </row>
    <row r="4822" spans="13:13" s="60" customFormat="1" ht="15.75" hidden="1" x14ac:dyDescent="0.25">
      <c r="M4822" s="30"/>
    </row>
    <row r="4823" spans="13:13" s="60" customFormat="1" ht="15.75" hidden="1" x14ac:dyDescent="0.25">
      <c r="M4823" s="30"/>
    </row>
    <row r="4824" spans="13:13" s="60" customFormat="1" ht="15.75" hidden="1" x14ac:dyDescent="0.25">
      <c r="M4824" s="30"/>
    </row>
    <row r="4825" spans="13:13" s="60" customFormat="1" ht="15.75" hidden="1" x14ac:dyDescent="0.25">
      <c r="M4825" s="30"/>
    </row>
    <row r="4826" spans="13:13" s="60" customFormat="1" ht="15.75" hidden="1" x14ac:dyDescent="0.25">
      <c r="M4826" s="30"/>
    </row>
    <row r="4827" spans="13:13" s="60" customFormat="1" ht="15.75" hidden="1" x14ac:dyDescent="0.25">
      <c r="M4827" s="30"/>
    </row>
    <row r="4828" spans="13:13" s="60" customFormat="1" ht="15.75" hidden="1" x14ac:dyDescent="0.25">
      <c r="M4828" s="30"/>
    </row>
    <row r="4829" spans="13:13" s="60" customFormat="1" ht="15.75" hidden="1" x14ac:dyDescent="0.25">
      <c r="M4829" s="30"/>
    </row>
    <row r="4830" spans="13:13" s="60" customFormat="1" ht="15.75" hidden="1" x14ac:dyDescent="0.25">
      <c r="M4830" s="30"/>
    </row>
    <row r="4831" spans="13:13" s="60" customFormat="1" ht="15.75" hidden="1" x14ac:dyDescent="0.25">
      <c r="M4831" s="30"/>
    </row>
    <row r="4832" spans="13:13" s="60" customFormat="1" ht="15.75" hidden="1" x14ac:dyDescent="0.25">
      <c r="M4832" s="30"/>
    </row>
    <row r="4833" spans="13:13" s="60" customFormat="1" ht="15.75" hidden="1" x14ac:dyDescent="0.25">
      <c r="M4833" s="30"/>
    </row>
    <row r="4834" spans="13:13" s="60" customFormat="1" ht="15.75" hidden="1" x14ac:dyDescent="0.25">
      <c r="M4834" s="30"/>
    </row>
    <row r="4835" spans="13:13" s="60" customFormat="1" ht="15.75" hidden="1" x14ac:dyDescent="0.25">
      <c r="M4835" s="30"/>
    </row>
    <row r="4836" spans="13:13" s="60" customFormat="1" ht="15.75" hidden="1" x14ac:dyDescent="0.25">
      <c r="M4836" s="30"/>
    </row>
    <row r="4837" spans="13:13" s="60" customFormat="1" ht="15.75" hidden="1" x14ac:dyDescent="0.25">
      <c r="M4837" s="30"/>
    </row>
    <row r="4838" spans="13:13" s="60" customFormat="1" ht="15.75" hidden="1" x14ac:dyDescent="0.25">
      <c r="M4838" s="30"/>
    </row>
    <row r="4839" spans="13:13" s="60" customFormat="1" ht="15.75" hidden="1" x14ac:dyDescent="0.25">
      <c r="M4839" s="30"/>
    </row>
    <row r="4840" spans="13:13" s="60" customFormat="1" ht="15.75" hidden="1" x14ac:dyDescent="0.25">
      <c r="M4840" s="30"/>
    </row>
    <row r="4841" spans="13:13" s="60" customFormat="1" ht="15.75" hidden="1" x14ac:dyDescent="0.25">
      <c r="M4841" s="30"/>
    </row>
    <row r="4842" spans="13:13" s="60" customFormat="1" ht="15.75" hidden="1" x14ac:dyDescent="0.25">
      <c r="M4842" s="30"/>
    </row>
    <row r="4843" spans="13:13" s="60" customFormat="1" ht="15.75" hidden="1" x14ac:dyDescent="0.25">
      <c r="M4843" s="30"/>
    </row>
    <row r="4844" spans="13:13" s="60" customFormat="1" ht="15.75" hidden="1" x14ac:dyDescent="0.25">
      <c r="M4844" s="30"/>
    </row>
    <row r="4845" spans="13:13" s="60" customFormat="1" ht="15.75" hidden="1" x14ac:dyDescent="0.25">
      <c r="M4845" s="30"/>
    </row>
    <row r="4846" spans="13:13" s="60" customFormat="1" ht="15.75" hidden="1" x14ac:dyDescent="0.25">
      <c r="M4846" s="30"/>
    </row>
    <row r="4847" spans="13:13" s="60" customFormat="1" ht="15.75" hidden="1" x14ac:dyDescent="0.25">
      <c r="M4847" s="30"/>
    </row>
    <row r="4848" spans="13:13" s="60" customFormat="1" ht="15.75" hidden="1" x14ac:dyDescent="0.25">
      <c r="M4848" s="30"/>
    </row>
    <row r="4849" spans="13:13" s="60" customFormat="1" ht="15.75" hidden="1" x14ac:dyDescent="0.25">
      <c r="M4849" s="30"/>
    </row>
    <row r="4850" spans="13:13" s="60" customFormat="1" ht="15.75" hidden="1" x14ac:dyDescent="0.25">
      <c r="M4850" s="30"/>
    </row>
    <row r="4851" spans="13:13" s="60" customFormat="1" ht="15.75" hidden="1" x14ac:dyDescent="0.25">
      <c r="M4851" s="30"/>
    </row>
    <row r="4852" spans="13:13" s="60" customFormat="1" ht="15.75" hidden="1" x14ac:dyDescent="0.25">
      <c r="M4852" s="30"/>
    </row>
    <row r="4853" spans="13:13" s="60" customFormat="1" ht="15.75" hidden="1" x14ac:dyDescent="0.25">
      <c r="M4853" s="30"/>
    </row>
    <row r="4854" spans="13:13" s="60" customFormat="1" ht="15.75" hidden="1" x14ac:dyDescent="0.25">
      <c r="M4854" s="30"/>
    </row>
    <row r="4855" spans="13:13" s="60" customFormat="1" ht="15.75" hidden="1" x14ac:dyDescent="0.25">
      <c r="M4855" s="30"/>
    </row>
    <row r="4856" spans="13:13" s="60" customFormat="1" ht="15.75" hidden="1" x14ac:dyDescent="0.25">
      <c r="M4856" s="30"/>
    </row>
    <row r="4857" spans="13:13" s="60" customFormat="1" ht="15.75" hidden="1" x14ac:dyDescent="0.25">
      <c r="M4857" s="30"/>
    </row>
    <row r="4858" spans="13:13" s="60" customFormat="1" ht="15.75" hidden="1" x14ac:dyDescent="0.25">
      <c r="M4858" s="30"/>
    </row>
    <row r="4859" spans="13:13" s="60" customFormat="1" ht="15.75" hidden="1" x14ac:dyDescent="0.25">
      <c r="M4859" s="30"/>
    </row>
    <row r="4860" spans="13:13" s="60" customFormat="1" ht="15.75" hidden="1" x14ac:dyDescent="0.25">
      <c r="M4860" s="30"/>
    </row>
    <row r="4861" spans="13:13" s="60" customFormat="1" ht="15.75" hidden="1" x14ac:dyDescent="0.25">
      <c r="M4861" s="30"/>
    </row>
    <row r="4862" spans="13:13" s="60" customFormat="1" ht="15.75" hidden="1" x14ac:dyDescent="0.25">
      <c r="M4862" s="30"/>
    </row>
    <row r="4863" spans="13:13" s="60" customFormat="1" ht="15.75" hidden="1" x14ac:dyDescent="0.25">
      <c r="M4863" s="30"/>
    </row>
    <row r="4864" spans="13:13" s="60" customFormat="1" ht="15.75" hidden="1" x14ac:dyDescent="0.25">
      <c r="M4864" s="30"/>
    </row>
    <row r="4865" spans="13:13" s="60" customFormat="1" ht="15.75" hidden="1" x14ac:dyDescent="0.25">
      <c r="M4865" s="30"/>
    </row>
    <row r="4866" spans="13:13" s="60" customFormat="1" ht="15.75" hidden="1" x14ac:dyDescent="0.25">
      <c r="M4866" s="30"/>
    </row>
    <row r="4867" spans="13:13" s="60" customFormat="1" ht="15.75" hidden="1" x14ac:dyDescent="0.25">
      <c r="M4867" s="30"/>
    </row>
    <row r="4868" spans="13:13" s="60" customFormat="1" ht="15.75" hidden="1" x14ac:dyDescent="0.25">
      <c r="M4868" s="30"/>
    </row>
    <row r="4869" spans="13:13" s="60" customFormat="1" ht="15.75" hidden="1" x14ac:dyDescent="0.25">
      <c r="M4869" s="30"/>
    </row>
    <row r="4870" spans="13:13" s="60" customFormat="1" ht="15.75" hidden="1" x14ac:dyDescent="0.25">
      <c r="M4870" s="30"/>
    </row>
    <row r="4871" spans="13:13" s="60" customFormat="1" ht="15.75" hidden="1" x14ac:dyDescent="0.25">
      <c r="M4871" s="30"/>
    </row>
    <row r="4872" spans="13:13" s="60" customFormat="1" ht="15.75" hidden="1" x14ac:dyDescent="0.25">
      <c r="M4872" s="30"/>
    </row>
    <row r="4873" spans="13:13" s="60" customFormat="1" ht="15.75" hidden="1" x14ac:dyDescent="0.25">
      <c r="M4873" s="30"/>
    </row>
    <row r="4874" spans="13:13" s="60" customFormat="1" ht="15.75" hidden="1" x14ac:dyDescent="0.25">
      <c r="M4874" s="30"/>
    </row>
    <row r="4875" spans="13:13" s="60" customFormat="1" ht="15.75" hidden="1" x14ac:dyDescent="0.25">
      <c r="M4875" s="30"/>
    </row>
    <row r="4876" spans="13:13" s="60" customFormat="1" ht="15.75" hidden="1" x14ac:dyDescent="0.25">
      <c r="M4876" s="30"/>
    </row>
    <row r="4877" spans="13:13" s="60" customFormat="1" ht="15.75" hidden="1" x14ac:dyDescent="0.25">
      <c r="M4877" s="30"/>
    </row>
    <row r="4878" spans="13:13" s="60" customFormat="1" ht="15.75" hidden="1" x14ac:dyDescent="0.25">
      <c r="M4878" s="30"/>
    </row>
    <row r="4879" spans="13:13" s="60" customFormat="1" ht="15.75" hidden="1" x14ac:dyDescent="0.25">
      <c r="M4879" s="30"/>
    </row>
    <row r="4880" spans="13:13" s="60" customFormat="1" ht="15.75" hidden="1" x14ac:dyDescent="0.25">
      <c r="M4880" s="30"/>
    </row>
    <row r="4881" spans="13:13" s="60" customFormat="1" ht="15.75" hidden="1" x14ac:dyDescent="0.25">
      <c r="M4881" s="30"/>
    </row>
    <row r="4882" spans="13:13" s="60" customFormat="1" ht="15.75" hidden="1" x14ac:dyDescent="0.25">
      <c r="M4882" s="30"/>
    </row>
    <row r="4883" spans="13:13" s="60" customFormat="1" ht="15.75" hidden="1" x14ac:dyDescent="0.25">
      <c r="M4883" s="30"/>
    </row>
    <row r="4884" spans="13:13" s="60" customFormat="1" ht="15.75" hidden="1" x14ac:dyDescent="0.25">
      <c r="M4884" s="30"/>
    </row>
    <row r="4885" spans="13:13" s="60" customFormat="1" ht="15.75" hidden="1" x14ac:dyDescent="0.25">
      <c r="M4885" s="30"/>
    </row>
    <row r="4886" spans="13:13" s="60" customFormat="1" ht="15.75" hidden="1" x14ac:dyDescent="0.25">
      <c r="M4886" s="30"/>
    </row>
    <row r="4887" spans="13:13" s="60" customFormat="1" ht="15.75" hidden="1" x14ac:dyDescent="0.25">
      <c r="M4887" s="30"/>
    </row>
    <row r="4888" spans="13:13" s="60" customFormat="1" ht="15.75" hidden="1" x14ac:dyDescent="0.25">
      <c r="M4888" s="30"/>
    </row>
    <row r="4889" spans="13:13" s="60" customFormat="1" ht="15.75" hidden="1" x14ac:dyDescent="0.25">
      <c r="M4889" s="30"/>
    </row>
    <row r="4890" spans="13:13" s="60" customFormat="1" ht="15.75" hidden="1" x14ac:dyDescent="0.25">
      <c r="M4890" s="30"/>
    </row>
    <row r="4891" spans="13:13" s="60" customFormat="1" ht="15.75" hidden="1" x14ac:dyDescent="0.25">
      <c r="M4891" s="30"/>
    </row>
    <row r="4892" spans="13:13" s="60" customFormat="1" ht="15.75" hidden="1" x14ac:dyDescent="0.25">
      <c r="M4892" s="30"/>
    </row>
    <row r="4893" spans="13:13" s="60" customFormat="1" ht="15.75" hidden="1" x14ac:dyDescent="0.25">
      <c r="M4893" s="30"/>
    </row>
    <row r="4894" spans="13:13" s="60" customFormat="1" ht="15.75" hidden="1" x14ac:dyDescent="0.25">
      <c r="M4894" s="30"/>
    </row>
    <row r="4895" spans="13:13" s="60" customFormat="1" ht="15.75" hidden="1" x14ac:dyDescent="0.25">
      <c r="M4895" s="30"/>
    </row>
    <row r="4896" spans="13:13" s="60" customFormat="1" ht="15.75" hidden="1" x14ac:dyDescent="0.25">
      <c r="M4896" s="30"/>
    </row>
    <row r="4897" spans="13:13" s="60" customFormat="1" ht="15.75" hidden="1" x14ac:dyDescent="0.25">
      <c r="M4897" s="30"/>
    </row>
    <row r="4898" spans="13:13" s="60" customFormat="1" ht="15.75" hidden="1" x14ac:dyDescent="0.25">
      <c r="M4898" s="30"/>
    </row>
    <row r="4899" spans="13:13" s="60" customFormat="1" ht="15.75" hidden="1" x14ac:dyDescent="0.25">
      <c r="M4899" s="30"/>
    </row>
    <row r="4900" spans="13:13" s="60" customFormat="1" ht="15.75" hidden="1" x14ac:dyDescent="0.25">
      <c r="M4900" s="30"/>
    </row>
    <row r="4901" spans="13:13" s="60" customFormat="1" ht="15.75" hidden="1" x14ac:dyDescent="0.25">
      <c r="M4901" s="30"/>
    </row>
    <row r="4902" spans="13:13" s="60" customFormat="1" ht="15.75" hidden="1" x14ac:dyDescent="0.25">
      <c r="M4902" s="30"/>
    </row>
    <row r="4903" spans="13:13" s="60" customFormat="1" ht="15.75" hidden="1" x14ac:dyDescent="0.25">
      <c r="M4903" s="30"/>
    </row>
    <row r="4904" spans="13:13" s="60" customFormat="1" ht="15.75" hidden="1" x14ac:dyDescent="0.25">
      <c r="M4904" s="30"/>
    </row>
    <row r="4905" spans="13:13" s="60" customFormat="1" ht="15.75" hidden="1" x14ac:dyDescent="0.25">
      <c r="M4905" s="30"/>
    </row>
    <row r="4906" spans="13:13" s="60" customFormat="1" ht="15.75" hidden="1" x14ac:dyDescent="0.25">
      <c r="M4906" s="30"/>
    </row>
    <row r="4907" spans="13:13" s="60" customFormat="1" ht="15.75" hidden="1" x14ac:dyDescent="0.25">
      <c r="M4907" s="30"/>
    </row>
    <row r="4908" spans="13:13" s="60" customFormat="1" ht="15.75" hidden="1" x14ac:dyDescent="0.25">
      <c r="M4908" s="30"/>
    </row>
    <row r="4909" spans="13:13" s="60" customFormat="1" ht="15.75" hidden="1" x14ac:dyDescent="0.25">
      <c r="M4909" s="30"/>
    </row>
    <row r="4910" spans="13:13" s="60" customFormat="1" ht="15.75" hidden="1" x14ac:dyDescent="0.25">
      <c r="M4910" s="30"/>
    </row>
    <row r="4911" spans="13:13" s="60" customFormat="1" ht="15.75" hidden="1" x14ac:dyDescent="0.25">
      <c r="M4911" s="30"/>
    </row>
    <row r="4912" spans="13:13" s="60" customFormat="1" ht="15.75" hidden="1" x14ac:dyDescent="0.25">
      <c r="M4912" s="30"/>
    </row>
    <row r="4913" spans="13:13" s="60" customFormat="1" ht="15.75" hidden="1" x14ac:dyDescent="0.25">
      <c r="M4913" s="30"/>
    </row>
    <row r="4914" spans="13:13" s="60" customFormat="1" ht="15.75" hidden="1" x14ac:dyDescent="0.25">
      <c r="M4914" s="30"/>
    </row>
    <row r="4915" spans="13:13" s="60" customFormat="1" ht="15.75" hidden="1" x14ac:dyDescent="0.25">
      <c r="M4915" s="30"/>
    </row>
    <row r="4916" spans="13:13" s="60" customFormat="1" ht="15.75" hidden="1" x14ac:dyDescent="0.25">
      <c r="M4916" s="30"/>
    </row>
    <row r="4917" spans="13:13" s="60" customFormat="1" ht="15.75" hidden="1" x14ac:dyDescent="0.25">
      <c r="M4917" s="30"/>
    </row>
    <row r="4918" spans="13:13" s="60" customFormat="1" ht="15.75" hidden="1" x14ac:dyDescent="0.25">
      <c r="M4918" s="30"/>
    </row>
    <row r="4919" spans="13:13" s="60" customFormat="1" ht="15.75" hidden="1" x14ac:dyDescent="0.25">
      <c r="M4919" s="30"/>
    </row>
    <row r="4920" spans="13:13" s="60" customFormat="1" ht="15.75" hidden="1" x14ac:dyDescent="0.25">
      <c r="M4920" s="30"/>
    </row>
    <row r="4921" spans="13:13" s="60" customFormat="1" ht="15.75" hidden="1" x14ac:dyDescent="0.25">
      <c r="M4921" s="30"/>
    </row>
    <row r="4922" spans="13:13" s="60" customFormat="1" ht="15.75" hidden="1" x14ac:dyDescent="0.25">
      <c r="M4922" s="30"/>
    </row>
    <row r="4923" spans="13:13" s="60" customFormat="1" ht="15.75" hidden="1" x14ac:dyDescent="0.25">
      <c r="M4923" s="30"/>
    </row>
    <row r="4924" spans="13:13" s="60" customFormat="1" ht="15.75" hidden="1" x14ac:dyDescent="0.25">
      <c r="M4924" s="30"/>
    </row>
    <row r="4925" spans="13:13" s="60" customFormat="1" ht="15.75" hidden="1" x14ac:dyDescent="0.25">
      <c r="M4925" s="30"/>
    </row>
    <row r="4926" spans="13:13" s="60" customFormat="1" ht="15.75" hidden="1" x14ac:dyDescent="0.25">
      <c r="M4926" s="30"/>
    </row>
    <row r="4927" spans="13:13" s="60" customFormat="1" ht="15.75" hidden="1" x14ac:dyDescent="0.25">
      <c r="M4927" s="30"/>
    </row>
    <row r="4928" spans="13:13" s="60" customFormat="1" ht="15.75" hidden="1" x14ac:dyDescent="0.25">
      <c r="M4928" s="30"/>
    </row>
    <row r="4929" spans="13:13" s="60" customFormat="1" ht="15.75" hidden="1" x14ac:dyDescent="0.25">
      <c r="M4929" s="30"/>
    </row>
    <row r="4930" spans="13:13" s="60" customFormat="1" ht="15.75" hidden="1" x14ac:dyDescent="0.25">
      <c r="M4930" s="30"/>
    </row>
    <row r="4931" spans="13:13" s="60" customFormat="1" ht="15.75" hidden="1" x14ac:dyDescent="0.25">
      <c r="M4931" s="30"/>
    </row>
    <row r="4932" spans="13:13" s="60" customFormat="1" ht="15.75" hidden="1" x14ac:dyDescent="0.25">
      <c r="M4932" s="30"/>
    </row>
    <row r="4933" spans="13:13" s="60" customFormat="1" ht="15.75" hidden="1" x14ac:dyDescent="0.25">
      <c r="M4933" s="30"/>
    </row>
    <row r="4934" spans="13:13" s="60" customFormat="1" ht="15.75" hidden="1" x14ac:dyDescent="0.25">
      <c r="M4934" s="30"/>
    </row>
    <row r="4935" spans="13:13" s="60" customFormat="1" ht="15.75" hidden="1" x14ac:dyDescent="0.25">
      <c r="M4935" s="30"/>
    </row>
    <row r="4936" spans="13:13" s="60" customFormat="1" ht="15.75" hidden="1" x14ac:dyDescent="0.25">
      <c r="M4936" s="30"/>
    </row>
    <row r="4937" spans="13:13" s="60" customFormat="1" ht="15.75" hidden="1" x14ac:dyDescent="0.25">
      <c r="M4937" s="30"/>
    </row>
    <row r="4938" spans="13:13" s="60" customFormat="1" ht="15.75" hidden="1" x14ac:dyDescent="0.25">
      <c r="M4938" s="30"/>
    </row>
    <row r="4939" spans="13:13" s="60" customFormat="1" ht="15.75" hidden="1" x14ac:dyDescent="0.25">
      <c r="M4939" s="30"/>
    </row>
    <row r="4940" spans="13:13" s="60" customFormat="1" ht="15.75" hidden="1" x14ac:dyDescent="0.25">
      <c r="M4940" s="30"/>
    </row>
    <row r="4941" spans="13:13" s="60" customFormat="1" ht="15.75" hidden="1" x14ac:dyDescent="0.25">
      <c r="M4941" s="30"/>
    </row>
    <row r="4942" spans="13:13" s="60" customFormat="1" ht="15.75" hidden="1" x14ac:dyDescent="0.25">
      <c r="M4942" s="30"/>
    </row>
    <row r="4943" spans="13:13" s="60" customFormat="1" ht="15.75" hidden="1" x14ac:dyDescent="0.25">
      <c r="M4943" s="30"/>
    </row>
    <row r="4944" spans="13:13" s="60" customFormat="1" ht="15.75" hidden="1" x14ac:dyDescent="0.25">
      <c r="M4944" s="30"/>
    </row>
    <row r="4945" spans="13:13" s="60" customFormat="1" ht="15.75" hidden="1" x14ac:dyDescent="0.25">
      <c r="M4945" s="30"/>
    </row>
    <row r="4946" spans="13:13" s="60" customFormat="1" ht="15.75" hidden="1" x14ac:dyDescent="0.25">
      <c r="M4946" s="30"/>
    </row>
    <row r="4947" spans="13:13" s="60" customFormat="1" ht="15.75" hidden="1" x14ac:dyDescent="0.25">
      <c r="M4947" s="30"/>
    </row>
    <row r="4948" spans="13:13" s="60" customFormat="1" ht="15.75" hidden="1" x14ac:dyDescent="0.25">
      <c r="M4948" s="30"/>
    </row>
    <row r="4949" spans="13:13" s="60" customFormat="1" ht="15.75" hidden="1" x14ac:dyDescent="0.25">
      <c r="M4949" s="30"/>
    </row>
    <row r="4950" spans="13:13" s="60" customFormat="1" ht="15.75" hidden="1" x14ac:dyDescent="0.25">
      <c r="M4950" s="30"/>
    </row>
    <row r="4951" spans="13:13" s="60" customFormat="1" ht="15.75" hidden="1" x14ac:dyDescent="0.25">
      <c r="M4951" s="30"/>
    </row>
    <row r="4952" spans="13:13" s="60" customFormat="1" ht="15.75" hidden="1" x14ac:dyDescent="0.25">
      <c r="M4952" s="30"/>
    </row>
    <row r="4953" spans="13:13" s="60" customFormat="1" ht="15.75" hidden="1" x14ac:dyDescent="0.25">
      <c r="M4953" s="30"/>
    </row>
    <row r="4954" spans="13:13" s="60" customFormat="1" ht="15.75" hidden="1" x14ac:dyDescent="0.25">
      <c r="M4954" s="30"/>
    </row>
    <row r="4955" spans="13:13" s="60" customFormat="1" ht="15.75" hidden="1" x14ac:dyDescent="0.25">
      <c r="M4955" s="30"/>
    </row>
    <row r="4956" spans="13:13" s="60" customFormat="1" ht="15.75" hidden="1" x14ac:dyDescent="0.25">
      <c r="M4956" s="30"/>
    </row>
    <row r="4957" spans="13:13" s="60" customFormat="1" ht="15.75" hidden="1" x14ac:dyDescent="0.25">
      <c r="M4957" s="30"/>
    </row>
    <row r="4958" spans="13:13" s="60" customFormat="1" ht="15.75" hidden="1" x14ac:dyDescent="0.25">
      <c r="M4958" s="30"/>
    </row>
    <row r="4959" spans="13:13" s="60" customFormat="1" ht="15.75" hidden="1" x14ac:dyDescent="0.25">
      <c r="M4959" s="30"/>
    </row>
    <row r="4960" spans="13:13" s="60" customFormat="1" ht="15.75" hidden="1" x14ac:dyDescent="0.25">
      <c r="M4960" s="30"/>
    </row>
    <row r="4961" spans="13:13" s="60" customFormat="1" ht="15.75" hidden="1" x14ac:dyDescent="0.25">
      <c r="M4961" s="30"/>
    </row>
    <row r="4962" spans="13:13" s="60" customFormat="1" ht="15.75" hidden="1" x14ac:dyDescent="0.25">
      <c r="M4962" s="30"/>
    </row>
    <row r="4963" spans="13:13" s="60" customFormat="1" ht="15.75" hidden="1" x14ac:dyDescent="0.25">
      <c r="M4963" s="30"/>
    </row>
    <row r="4964" spans="13:13" s="60" customFormat="1" ht="15.75" hidden="1" x14ac:dyDescent="0.25">
      <c r="M4964" s="30"/>
    </row>
    <row r="4965" spans="13:13" s="60" customFormat="1" ht="15.75" hidden="1" x14ac:dyDescent="0.25">
      <c r="M4965" s="30"/>
    </row>
    <row r="4966" spans="13:13" s="60" customFormat="1" ht="15.75" hidden="1" x14ac:dyDescent="0.25">
      <c r="M4966" s="30"/>
    </row>
    <row r="4967" spans="13:13" s="60" customFormat="1" ht="15.75" hidden="1" x14ac:dyDescent="0.25">
      <c r="M4967" s="30"/>
    </row>
    <row r="4968" spans="13:13" s="60" customFormat="1" ht="15.75" hidden="1" x14ac:dyDescent="0.25">
      <c r="M4968" s="30"/>
    </row>
    <row r="4969" spans="13:13" s="60" customFormat="1" ht="15.75" hidden="1" x14ac:dyDescent="0.25">
      <c r="M4969" s="30"/>
    </row>
    <row r="4970" spans="13:13" s="60" customFormat="1" ht="15.75" hidden="1" x14ac:dyDescent="0.25">
      <c r="M4970" s="30"/>
    </row>
    <row r="4971" spans="13:13" s="60" customFormat="1" ht="15.75" hidden="1" x14ac:dyDescent="0.25">
      <c r="M4971" s="30"/>
    </row>
    <row r="4972" spans="13:13" s="60" customFormat="1" ht="15.75" hidden="1" x14ac:dyDescent="0.25">
      <c r="M4972" s="30"/>
    </row>
    <row r="4973" spans="13:13" s="60" customFormat="1" ht="15.75" hidden="1" x14ac:dyDescent="0.25">
      <c r="M4973" s="30"/>
    </row>
    <row r="4974" spans="13:13" s="60" customFormat="1" ht="15.75" hidden="1" x14ac:dyDescent="0.25">
      <c r="M4974" s="30"/>
    </row>
    <row r="4975" spans="13:13" s="60" customFormat="1" ht="15.75" hidden="1" x14ac:dyDescent="0.25">
      <c r="M4975" s="30"/>
    </row>
    <row r="4976" spans="13:13" s="60" customFormat="1" ht="15.75" hidden="1" x14ac:dyDescent="0.25">
      <c r="M4976" s="30"/>
    </row>
    <row r="4977" spans="13:13" s="60" customFormat="1" ht="15.75" hidden="1" x14ac:dyDescent="0.25">
      <c r="M4977" s="30"/>
    </row>
    <row r="4978" spans="13:13" s="60" customFormat="1" ht="15.75" hidden="1" x14ac:dyDescent="0.25">
      <c r="M4978" s="30"/>
    </row>
    <row r="4979" spans="13:13" s="60" customFormat="1" ht="15.75" hidden="1" x14ac:dyDescent="0.25">
      <c r="M4979" s="30"/>
    </row>
    <row r="4980" spans="13:13" s="60" customFormat="1" ht="15.75" hidden="1" x14ac:dyDescent="0.25">
      <c r="M4980" s="30"/>
    </row>
    <row r="4981" spans="13:13" s="60" customFormat="1" ht="15.75" hidden="1" x14ac:dyDescent="0.25">
      <c r="M4981" s="30"/>
    </row>
    <row r="4982" spans="13:13" s="60" customFormat="1" ht="15.75" hidden="1" x14ac:dyDescent="0.25">
      <c r="M4982" s="30"/>
    </row>
    <row r="4983" spans="13:13" s="60" customFormat="1" ht="15.75" hidden="1" x14ac:dyDescent="0.25">
      <c r="M4983" s="30"/>
    </row>
    <row r="4984" spans="13:13" s="60" customFormat="1" ht="15.75" hidden="1" x14ac:dyDescent="0.25">
      <c r="M4984" s="30"/>
    </row>
    <row r="4985" spans="13:13" s="60" customFormat="1" ht="15.75" hidden="1" x14ac:dyDescent="0.25">
      <c r="M4985" s="30"/>
    </row>
    <row r="4986" spans="13:13" s="60" customFormat="1" ht="15.75" hidden="1" x14ac:dyDescent="0.25">
      <c r="M4986" s="30"/>
    </row>
    <row r="4987" spans="13:13" s="60" customFormat="1" ht="15.75" hidden="1" x14ac:dyDescent="0.25">
      <c r="M4987" s="30"/>
    </row>
    <row r="4988" spans="13:13" s="60" customFormat="1" ht="15.75" hidden="1" x14ac:dyDescent="0.25">
      <c r="M4988" s="30"/>
    </row>
    <row r="4989" spans="13:13" s="60" customFormat="1" ht="15.75" hidden="1" x14ac:dyDescent="0.25">
      <c r="M4989" s="30"/>
    </row>
    <row r="4990" spans="13:13" s="60" customFormat="1" ht="15.75" hidden="1" x14ac:dyDescent="0.25">
      <c r="M4990" s="30"/>
    </row>
    <row r="4991" spans="13:13" s="60" customFormat="1" ht="15.75" hidden="1" x14ac:dyDescent="0.25">
      <c r="M4991" s="30"/>
    </row>
    <row r="4992" spans="13:13" s="60" customFormat="1" ht="15.75" hidden="1" x14ac:dyDescent="0.25">
      <c r="M4992" s="30"/>
    </row>
    <row r="4993" spans="13:13" s="60" customFormat="1" ht="15.75" hidden="1" x14ac:dyDescent="0.25">
      <c r="M4993" s="30"/>
    </row>
    <row r="4994" spans="13:13" s="60" customFormat="1" ht="15.75" hidden="1" x14ac:dyDescent="0.25">
      <c r="M4994" s="30"/>
    </row>
    <row r="4995" spans="13:13" s="60" customFormat="1" ht="15.75" hidden="1" x14ac:dyDescent="0.25">
      <c r="M4995" s="30"/>
    </row>
    <row r="4996" spans="13:13" s="60" customFormat="1" ht="15.75" hidden="1" x14ac:dyDescent="0.25">
      <c r="M4996" s="30"/>
    </row>
    <row r="4997" spans="13:13" s="60" customFormat="1" ht="15.75" hidden="1" x14ac:dyDescent="0.25">
      <c r="M4997" s="30"/>
    </row>
    <row r="4998" spans="13:13" s="60" customFormat="1" ht="15.75" hidden="1" x14ac:dyDescent="0.25">
      <c r="M4998" s="30"/>
    </row>
    <row r="4999" spans="13:13" s="60" customFormat="1" ht="15.75" hidden="1" x14ac:dyDescent="0.25">
      <c r="M4999" s="30"/>
    </row>
    <row r="5000" spans="13:13" s="60" customFormat="1" ht="15.75" hidden="1" x14ac:dyDescent="0.25">
      <c r="M5000" s="30"/>
    </row>
    <row r="5001" spans="13:13" s="60" customFormat="1" ht="15.75" hidden="1" x14ac:dyDescent="0.25">
      <c r="M5001" s="30"/>
    </row>
    <row r="5002" spans="13:13" s="60" customFormat="1" ht="15.75" hidden="1" x14ac:dyDescent="0.25">
      <c r="M5002" s="30"/>
    </row>
    <row r="5003" spans="13:13" s="60" customFormat="1" ht="15.75" hidden="1" x14ac:dyDescent="0.25">
      <c r="M5003" s="30"/>
    </row>
    <row r="5004" spans="13:13" s="60" customFormat="1" ht="15.75" hidden="1" x14ac:dyDescent="0.25">
      <c r="M5004" s="30"/>
    </row>
    <row r="5005" spans="13:13" s="60" customFormat="1" ht="15.75" hidden="1" x14ac:dyDescent="0.25">
      <c r="M5005" s="30"/>
    </row>
    <row r="5006" spans="13:13" s="60" customFormat="1" ht="15.75" hidden="1" x14ac:dyDescent="0.25">
      <c r="M5006" s="30"/>
    </row>
    <row r="5007" spans="13:13" s="60" customFormat="1" ht="15.75" hidden="1" x14ac:dyDescent="0.25">
      <c r="M5007" s="30"/>
    </row>
    <row r="5008" spans="13:13" s="60" customFormat="1" ht="15.75" hidden="1" x14ac:dyDescent="0.25">
      <c r="M5008" s="30"/>
    </row>
    <row r="5009" spans="13:13" s="60" customFormat="1" ht="15.75" hidden="1" x14ac:dyDescent="0.25">
      <c r="M5009" s="30"/>
    </row>
    <row r="5010" spans="13:13" s="60" customFormat="1" ht="15.75" hidden="1" x14ac:dyDescent="0.25">
      <c r="M5010" s="30"/>
    </row>
    <row r="5011" spans="13:13" s="60" customFormat="1" ht="15.75" hidden="1" x14ac:dyDescent="0.25">
      <c r="M5011" s="30"/>
    </row>
    <row r="5012" spans="13:13" s="60" customFormat="1" ht="15.75" hidden="1" x14ac:dyDescent="0.25">
      <c r="M5012" s="30"/>
    </row>
    <row r="5013" spans="13:13" s="60" customFormat="1" ht="15.75" hidden="1" x14ac:dyDescent="0.25">
      <c r="M5013" s="30"/>
    </row>
    <row r="5014" spans="13:13" s="60" customFormat="1" ht="15.75" hidden="1" x14ac:dyDescent="0.25">
      <c r="M5014" s="30"/>
    </row>
    <row r="5015" spans="13:13" s="60" customFormat="1" ht="15.75" hidden="1" x14ac:dyDescent="0.25">
      <c r="M5015" s="30"/>
    </row>
    <row r="5016" spans="13:13" s="60" customFormat="1" ht="15.75" hidden="1" x14ac:dyDescent="0.25">
      <c r="M5016" s="30"/>
    </row>
    <row r="5017" spans="13:13" s="60" customFormat="1" ht="15.75" hidden="1" x14ac:dyDescent="0.25">
      <c r="M5017" s="30"/>
    </row>
    <row r="5018" spans="13:13" s="60" customFormat="1" ht="15.75" hidden="1" x14ac:dyDescent="0.25">
      <c r="M5018" s="30"/>
    </row>
    <row r="5019" spans="13:13" s="60" customFormat="1" ht="15.75" hidden="1" x14ac:dyDescent="0.25">
      <c r="M5019" s="30"/>
    </row>
    <row r="5020" spans="13:13" s="60" customFormat="1" ht="15.75" hidden="1" x14ac:dyDescent="0.25">
      <c r="M5020" s="30"/>
    </row>
    <row r="5021" spans="13:13" s="60" customFormat="1" ht="15.75" hidden="1" x14ac:dyDescent="0.25">
      <c r="M5021" s="30"/>
    </row>
    <row r="5022" spans="13:13" s="60" customFormat="1" ht="15.75" hidden="1" x14ac:dyDescent="0.25">
      <c r="M5022" s="30"/>
    </row>
    <row r="5023" spans="13:13" s="60" customFormat="1" ht="15.75" hidden="1" x14ac:dyDescent="0.25">
      <c r="M5023" s="30"/>
    </row>
    <row r="5024" spans="13:13" s="60" customFormat="1" ht="15.75" hidden="1" x14ac:dyDescent="0.25">
      <c r="M5024" s="30"/>
    </row>
    <row r="5025" spans="13:13" s="60" customFormat="1" ht="15.75" hidden="1" x14ac:dyDescent="0.25">
      <c r="M5025" s="30"/>
    </row>
    <row r="5026" spans="13:13" s="60" customFormat="1" ht="15.75" hidden="1" x14ac:dyDescent="0.25">
      <c r="M5026" s="30"/>
    </row>
    <row r="5027" spans="13:13" s="60" customFormat="1" ht="15.75" hidden="1" x14ac:dyDescent="0.25">
      <c r="M5027" s="30"/>
    </row>
    <row r="5028" spans="13:13" s="60" customFormat="1" ht="15.75" hidden="1" x14ac:dyDescent="0.25">
      <c r="M5028" s="30"/>
    </row>
    <row r="5029" spans="13:13" s="60" customFormat="1" ht="15.75" hidden="1" x14ac:dyDescent="0.25">
      <c r="M5029" s="30"/>
    </row>
    <row r="5030" spans="13:13" s="60" customFormat="1" ht="15.75" hidden="1" x14ac:dyDescent="0.25">
      <c r="M5030" s="30"/>
    </row>
    <row r="5031" spans="13:13" s="60" customFormat="1" ht="15.75" hidden="1" x14ac:dyDescent="0.25">
      <c r="M5031" s="30"/>
    </row>
    <row r="5032" spans="13:13" s="60" customFormat="1" ht="15.75" hidden="1" x14ac:dyDescent="0.25">
      <c r="M5032" s="30"/>
    </row>
    <row r="5033" spans="13:13" s="60" customFormat="1" ht="15.75" hidden="1" x14ac:dyDescent="0.25">
      <c r="M5033" s="30"/>
    </row>
    <row r="5034" spans="13:13" s="60" customFormat="1" ht="15.75" hidden="1" x14ac:dyDescent="0.25">
      <c r="M5034" s="30"/>
    </row>
    <row r="5035" spans="13:13" s="60" customFormat="1" ht="15.75" hidden="1" x14ac:dyDescent="0.25">
      <c r="M5035" s="30"/>
    </row>
    <row r="5036" spans="13:13" s="60" customFormat="1" ht="15.75" hidden="1" x14ac:dyDescent="0.25">
      <c r="M5036" s="30"/>
    </row>
    <row r="5037" spans="13:13" s="60" customFormat="1" ht="15.75" hidden="1" x14ac:dyDescent="0.25">
      <c r="M5037" s="30"/>
    </row>
    <row r="5038" spans="13:13" s="60" customFormat="1" ht="15.75" hidden="1" x14ac:dyDescent="0.25">
      <c r="M5038" s="30"/>
    </row>
    <row r="5039" spans="13:13" s="60" customFormat="1" ht="15.75" hidden="1" x14ac:dyDescent="0.25">
      <c r="M5039" s="30"/>
    </row>
    <row r="5040" spans="13:13" s="60" customFormat="1" ht="15.75" hidden="1" x14ac:dyDescent="0.25">
      <c r="M5040" s="30"/>
    </row>
    <row r="5041" spans="13:13" s="60" customFormat="1" ht="15.75" hidden="1" x14ac:dyDescent="0.25">
      <c r="M5041" s="30"/>
    </row>
    <row r="5042" spans="13:13" s="60" customFormat="1" ht="15.75" hidden="1" x14ac:dyDescent="0.25">
      <c r="M5042" s="30"/>
    </row>
    <row r="5043" spans="13:13" s="60" customFormat="1" ht="15.75" hidden="1" x14ac:dyDescent="0.25">
      <c r="M5043" s="30"/>
    </row>
    <row r="5044" spans="13:13" s="60" customFormat="1" ht="15.75" hidden="1" x14ac:dyDescent="0.25">
      <c r="M5044" s="30"/>
    </row>
    <row r="5045" spans="13:13" s="60" customFormat="1" ht="15.75" hidden="1" x14ac:dyDescent="0.25">
      <c r="M5045" s="30"/>
    </row>
    <row r="5046" spans="13:13" s="60" customFormat="1" ht="15.75" hidden="1" x14ac:dyDescent="0.25">
      <c r="M5046" s="30"/>
    </row>
    <row r="5047" spans="13:13" s="60" customFormat="1" ht="15.75" hidden="1" x14ac:dyDescent="0.25">
      <c r="M5047" s="30"/>
    </row>
    <row r="5048" spans="13:13" s="60" customFormat="1" ht="15.75" hidden="1" x14ac:dyDescent="0.25">
      <c r="M5048" s="30"/>
    </row>
    <row r="5049" spans="13:13" s="60" customFormat="1" ht="15.75" hidden="1" x14ac:dyDescent="0.25">
      <c r="M5049" s="30"/>
    </row>
    <row r="5050" spans="13:13" s="60" customFormat="1" ht="15.75" hidden="1" x14ac:dyDescent="0.25">
      <c r="M5050" s="30"/>
    </row>
    <row r="5051" spans="13:13" s="60" customFormat="1" ht="15.75" hidden="1" x14ac:dyDescent="0.25">
      <c r="M5051" s="30"/>
    </row>
    <row r="5052" spans="13:13" s="60" customFormat="1" ht="15.75" hidden="1" x14ac:dyDescent="0.25">
      <c r="M5052" s="30"/>
    </row>
    <row r="5053" spans="13:13" s="60" customFormat="1" ht="15.75" hidden="1" x14ac:dyDescent="0.25">
      <c r="M5053" s="30"/>
    </row>
    <row r="5054" spans="13:13" s="60" customFormat="1" ht="15.75" hidden="1" x14ac:dyDescent="0.25">
      <c r="M5054" s="30"/>
    </row>
    <row r="5055" spans="13:13" s="60" customFormat="1" ht="15.75" hidden="1" x14ac:dyDescent="0.25">
      <c r="M5055" s="30"/>
    </row>
    <row r="5056" spans="13:13" s="60" customFormat="1" ht="15.75" hidden="1" x14ac:dyDescent="0.25">
      <c r="M5056" s="30"/>
    </row>
    <row r="5057" spans="13:13" s="60" customFormat="1" ht="15.75" hidden="1" x14ac:dyDescent="0.25">
      <c r="M5057" s="30"/>
    </row>
    <row r="5058" spans="13:13" s="60" customFormat="1" ht="15.75" hidden="1" x14ac:dyDescent="0.25">
      <c r="M5058" s="30"/>
    </row>
    <row r="5059" spans="13:13" s="60" customFormat="1" ht="15.75" hidden="1" x14ac:dyDescent="0.25">
      <c r="M5059" s="30"/>
    </row>
    <row r="5060" spans="13:13" s="60" customFormat="1" ht="15.75" hidden="1" x14ac:dyDescent="0.25">
      <c r="M5060" s="30"/>
    </row>
    <row r="5061" spans="13:13" s="60" customFormat="1" ht="15.75" hidden="1" x14ac:dyDescent="0.25">
      <c r="M5061" s="30"/>
    </row>
    <row r="5062" spans="13:13" s="60" customFormat="1" ht="15.75" hidden="1" x14ac:dyDescent="0.25">
      <c r="M5062" s="30"/>
    </row>
    <row r="5063" spans="13:13" s="60" customFormat="1" ht="15.75" hidden="1" x14ac:dyDescent="0.25">
      <c r="M5063" s="30"/>
    </row>
    <row r="5064" spans="13:13" s="60" customFormat="1" ht="15.75" hidden="1" x14ac:dyDescent="0.25">
      <c r="M5064" s="30"/>
    </row>
    <row r="5065" spans="13:13" s="60" customFormat="1" ht="15.75" hidden="1" x14ac:dyDescent="0.25">
      <c r="M5065" s="30"/>
    </row>
    <row r="5066" spans="13:13" s="60" customFormat="1" ht="15.75" hidden="1" x14ac:dyDescent="0.25">
      <c r="M5066" s="30"/>
    </row>
    <row r="5067" spans="13:13" s="60" customFormat="1" ht="15.75" hidden="1" x14ac:dyDescent="0.25">
      <c r="M5067" s="30"/>
    </row>
    <row r="5068" spans="13:13" s="60" customFormat="1" ht="15.75" hidden="1" x14ac:dyDescent="0.25">
      <c r="M5068" s="30"/>
    </row>
    <row r="5069" spans="13:13" s="60" customFormat="1" ht="15.75" hidden="1" x14ac:dyDescent="0.25">
      <c r="M5069" s="30"/>
    </row>
    <row r="5070" spans="13:13" s="60" customFormat="1" ht="15.75" hidden="1" x14ac:dyDescent="0.25">
      <c r="M5070" s="30"/>
    </row>
    <row r="5071" spans="13:13" s="60" customFormat="1" ht="15.75" hidden="1" x14ac:dyDescent="0.25">
      <c r="M5071" s="30"/>
    </row>
    <row r="5072" spans="13:13" s="60" customFormat="1" ht="15.75" hidden="1" x14ac:dyDescent="0.25">
      <c r="M5072" s="30"/>
    </row>
    <row r="5073" spans="13:13" s="60" customFormat="1" ht="15.75" hidden="1" x14ac:dyDescent="0.25">
      <c r="M5073" s="30"/>
    </row>
    <row r="5074" spans="13:13" s="60" customFormat="1" ht="15.75" hidden="1" x14ac:dyDescent="0.25">
      <c r="M5074" s="30"/>
    </row>
    <row r="5075" spans="13:13" s="60" customFormat="1" ht="15.75" hidden="1" x14ac:dyDescent="0.25">
      <c r="M5075" s="30"/>
    </row>
    <row r="5076" spans="13:13" s="60" customFormat="1" ht="15.75" hidden="1" x14ac:dyDescent="0.25">
      <c r="M5076" s="30"/>
    </row>
    <row r="5077" spans="13:13" s="60" customFormat="1" ht="15.75" hidden="1" x14ac:dyDescent="0.25">
      <c r="M5077" s="30"/>
    </row>
    <row r="5078" spans="13:13" s="60" customFormat="1" ht="15.75" hidden="1" x14ac:dyDescent="0.25">
      <c r="M5078" s="30"/>
    </row>
    <row r="5079" spans="13:13" s="60" customFormat="1" ht="15.75" hidden="1" x14ac:dyDescent="0.25">
      <c r="M5079" s="30"/>
    </row>
    <row r="5080" spans="13:13" s="60" customFormat="1" ht="15.75" hidden="1" x14ac:dyDescent="0.25">
      <c r="M5080" s="30"/>
    </row>
    <row r="5081" spans="13:13" s="60" customFormat="1" ht="15.75" hidden="1" x14ac:dyDescent="0.25">
      <c r="M5081" s="30"/>
    </row>
    <row r="5082" spans="13:13" s="60" customFormat="1" ht="15.75" hidden="1" x14ac:dyDescent="0.25">
      <c r="M5082" s="30"/>
    </row>
    <row r="5083" spans="13:13" s="60" customFormat="1" ht="15.75" hidden="1" x14ac:dyDescent="0.25">
      <c r="M5083" s="30"/>
    </row>
    <row r="5084" spans="13:13" s="60" customFormat="1" ht="15.75" hidden="1" x14ac:dyDescent="0.25">
      <c r="M5084" s="30"/>
    </row>
    <row r="5085" spans="13:13" s="60" customFormat="1" ht="15.75" hidden="1" x14ac:dyDescent="0.25">
      <c r="M5085" s="30"/>
    </row>
    <row r="5086" spans="13:13" s="60" customFormat="1" ht="15.75" hidden="1" x14ac:dyDescent="0.25">
      <c r="M5086" s="30"/>
    </row>
    <row r="5087" spans="13:13" s="60" customFormat="1" ht="15.75" hidden="1" x14ac:dyDescent="0.25">
      <c r="M5087" s="30"/>
    </row>
    <row r="5088" spans="13:13" s="60" customFormat="1" ht="15.75" hidden="1" x14ac:dyDescent="0.25">
      <c r="M5088" s="30"/>
    </row>
    <row r="5089" spans="13:13" s="60" customFormat="1" ht="15.75" hidden="1" x14ac:dyDescent="0.25">
      <c r="M5089" s="30"/>
    </row>
    <row r="5090" spans="13:13" s="60" customFormat="1" ht="15.75" hidden="1" x14ac:dyDescent="0.25">
      <c r="M5090" s="30"/>
    </row>
    <row r="5091" spans="13:13" s="60" customFormat="1" ht="15.75" hidden="1" x14ac:dyDescent="0.25">
      <c r="M5091" s="30"/>
    </row>
    <row r="5092" spans="13:13" s="60" customFormat="1" ht="15.75" hidden="1" x14ac:dyDescent="0.25">
      <c r="M5092" s="30"/>
    </row>
    <row r="5093" spans="13:13" s="60" customFormat="1" ht="15.75" hidden="1" x14ac:dyDescent="0.25">
      <c r="M5093" s="30"/>
    </row>
    <row r="5094" spans="13:13" s="60" customFormat="1" ht="15.75" hidden="1" x14ac:dyDescent="0.25">
      <c r="M5094" s="30"/>
    </row>
    <row r="5095" spans="13:13" s="60" customFormat="1" ht="15.75" hidden="1" x14ac:dyDescent="0.25">
      <c r="M5095" s="30"/>
    </row>
    <row r="5096" spans="13:13" s="60" customFormat="1" ht="15.75" hidden="1" x14ac:dyDescent="0.25">
      <c r="M5096" s="30"/>
    </row>
    <row r="5097" spans="13:13" s="60" customFormat="1" ht="15.75" hidden="1" x14ac:dyDescent="0.25">
      <c r="M5097" s="30"/>
    </row>
    <row r="5098" spans="13:13" s="60" customFormat="1" ht="15.75" hidden="1" x14ac:dyDescent="0.25">
      <c r="M5098" s="30"/>
    </row>
    <row r="5099" spans="13:13" s="60" customFormat="1" ht="15.75" hidden="1" x14ac:dyDescent="0.25">
      <c r="M5099" s="30"/>
    </row>
    <row r="5100" spans="13:13" s="60" customFormat="1" ht="15.75" hidden="1" x14ac:dyDescent="0.25">
      <c r="M5100" s="30"/>
    </row>
    <row r="5101" spans="13:13" s="60" customFormat="1" ht="15.75" hidden="1" x14ac:dyDescent="0.25">
      <c r="M5101" s="30"/>
    </row>
    <row r="5102" spans="13:13" s="60" customFormat="1" ht="15.75" hidden="1" x14ac:dyDescent="0.25">
      <c r="M5102" s="30"/>
    </row>
    <row r="5103" spans="13:13" s="60" customFormat="1" ht="15.75" hidden="1" x14ac:dyDescent="0.25">
      <c r="M5103" s="30"/>
    </row>
    <row r="5104" spans="13:13" s="60" customFormat="1" ht="15.75" hidden="1" x14ac:dyDescent="0.25">
      <c r="M5104" s="30"/>
    </row>
    <row r="5105" spans="13:13" s="60" customFormat="1" ht="15.75" hidden="1" x14ac:dyDescent="0.25">
      <c r="M5105" s="30"/>
    </row>
    <row r="5106" spans="13:13" s="60" customFormat="1" ht="15.75" hidden="1" x14ac:dyDescent="0.25">
      <c r="M5106" s="30"/>
    </row>
    <row r="5107" spans="13:13" s="60" customFormat="1" ht="15.75" hidden="1" x14ac:dyDescent="0.25">
      <c r="M5107" s="30"/>
    </row>
    <row r="5108" spans="13:13" s="60" customFormat="1" ht="15.75" hidden="1" x14ac:dyDescent="0.25">
      <c r="M5108" s="30"/>
    </row>
    <row r="5109" spans="13:13" s="60" customFormat="1" ht="15.75" hidden="1" x14ac:dyDescent="0.25">
      <c r="M5109" s="30"/>
    </row>
    <row r="5110" spans="13:13" s="60" customFormat="1" ht="15.75" hidden="1" x14ac:dyDescent="0.25">
      <c r="M5110" s="30"/>
    </row>
    <row r="5111" spans="13:13" s="60" customFormat="1" ht="15.75" hidden="1" x14ac:dyDescent="0.25">
      <c r="M5111" s="30"/>
    </row>
    <row r="5112" spans="13:13" s="60" customFormat="1" ht="15.75" hidden="1" x14ac:dyDescent="0.25">
      <c r="M5112" s="30"/>
    </row>
    <row r="5113" spans="13:13" s="60" customFormat="1" ht="15.75" hidden="1" x14ac:dyDescent="0.25">
      <c r="M5113" s="30"/>
    </row>
    <row r="5114" spans="13:13" s="60" customFormat="1" ht="15.75" hidden="1" x14ac:dyDescent="0.25">
      <c r="M5114" s="30"/>
    </row>
    <row r="5115" spans="13:13" s="60" customFormat="1" ht="15.75" hidden="1" x14ac:dyDescent="0.25">
      <c r="M5115" s="30"/>
    </row>
    <row r="5116" spans="13:13" s="60" customFormat="1" ht="15.75" hidden="1" x14ac:dyDescent="0.25">
      <c r="M5116" s="30"/>
    </row>
    <row r="5117" spans="13:13" s="60" customFormat="1" ht="15.75" hidden="1" x14ac:dyDescent="0.25">
      <c r="M5117" s="30"/>
    </row>
    <row r="5118" spans="13:13" s="60" customFormat="1" ht="15.75" hidden="1" x14ac:dyDescent="0.25">
      <c r="M5118" s="30"/>
    </row>
    <row r="5119" spans="13:13" s="60" customFormat="1" ht="15.75" hidden="1" x14ac:dyDescent="0.25">
      <c r="M5119" s="30"/>
    </row>
    <row r="5120" spans="13:13" s="60" customFormat="1" ht="15.75" hidden="1" x14ac:dyDescent="0.25">
      <c r="M5120" s="30"/>
    </row>
    <row r="5121" spans="13:13" s="60" customFormat="1" ht="15.75" hidden="1" x14ac:dyDescent="0.25">
      <c r="M5121" s="30"/>
    </row>
    <row r="5122" spans="13:13" s="60" customFormat="1" ht="15.75" hidden="1" x14ac:dyDescent="0.25">
      <c r="M5122" s="30"/>
    </row>
    <row r="5123" spans="13:13" s="60" customFormat="1" ht="15.75" hidden="1" x14ac:dyDescent="0.25">
      <c r="M5123" s="30"/>
    </row>
    <row r="5124" spans="13:13" s="60" customFormat="1" ht="15.75" hidden="1" x14ac:dyDescent="0.25">
      <c r="M5124" s="30"/>
    </row>
    <row r="5125" spans="13:13" s="60" customFormat="1" ht="15.75" hidden="1" x14ac:dyDescent="0.25">
      <c r="M5125" s="30"/>
    </row>
    <row r="5126" spans="13:13" s="60" customFormat="1" ht="15.75" hidden="1" x14ac:dyDescent="0.25">
      <c r="M5126" s="30"/>
    </row>
    <row r="5127" spans="13:13" s="60" customFormat="1" ht="15.75" hidden="1" x14ac:dyDescent="0.25">
      <c r="M5127" s="30"/>
    </row>
    <row r="5128" spans="13:13" s="60" customFormat="1" ht="15.75" hidden="1" x14ac:dyDescent="0.25">
      <c r="M5128" s="30"/>
    </row>
    <row r="5129" spans="13:13" s="60" customFormat="1" ht="15.75" hidden="1" x14ac:dyDescent="0.25">
      <c r="M5129" s="30"/>
    </row>
    <row r="5130" spans="13:13" s="60" customFormat="1" ht="15.75" hidden="1" x14ac:dyDescent="0.25">
      <c r="M5130" s="30"/>
    </row>
    <row r="5131" spans="13:13" s="60" customFormat="1" ht="15.75" hidden="1" x14ac:dyDescent="0.25">
      <c r="M5131" s="30"/>
    </row>
    <row r="5132" spans="13:13" s="60" customFormat="1" ht="15.75" hidden="1" x14ac:dyDescent="0.25">
      <c r="M5132" s="30"/>
    </row>
    <row r="5133" spans="13:13" s="60" customFormat="1" ht="15.75" hidden="1" x14ac:dyDescent="0.25">
      <c r="M5133" s="30"/>
    </row>
    <row r="5134" spans="13:13" s="60" customFormat="1" ht="15.75" hidden="1" x14ac:dyDescent="0.25">
      <c r="M5134" s="30"/>
    </row>
    <row r="5135" spans="13:13" s="60" customFormat="1" ht="15.75" hidden="1" x14ac:dyDescent="0.25">
      <c r="M5135" s="30"/>
    </row>
    <row r="5136" spans="13:13" s="60" customFormat="1" ht="15.75" hidden="1" x14ac:dyDescent="0.25">
      <c r="M5136" s="30"/>
    </row>
    <row r="5137" spans="13:13" s="60" customFormat="1" ht="15.75" hidden="1" x14ac:dyDescent="0.25">
      <c r="M5137" s="30"/>
    </row>
    <row r="5138" spans="13:13" s="60" customFormat="1" ht="15.75" hidden="1" x14ac:dyDescent="0.25">
      <c r="M5138" s="30"/>
    </row>
    <row r="5139" spans="13:13" s="60" customFormat="1" ht="15.75" hidden="1" x14ac:dyDescent="0.25">
      <c r="M5139" s="30"/>
    </row>
    <row r="5140" spans="13:13" s="60" customFormat="1" ht="15.75" hidden="1" x14ac:dyDescent="0.25">
      <c r="M5140" s="30"/>
    </row>
    <row r="5141" spans="13:13" s="60" customFormat="1" ht="15.75" hidden="1" x14ac:dyDescent="0.25">
      <c r="M5141" s="30"/>
    </row>
    <row r="5142" spans="13:13" s="60" customFormat="1" ht="15.75" hidden="1" x14ac:dyDescent="0.25">
      <c r="M5142" s="30"/>
    </row>
    <row r="5143" spans="13:13" s="60" customFormat="1" ht="15.75" hidden="1" x14ac:dyDescent="0.25">
      <c r="M5143" s="30"/>
    </row>
    <row r="5144" spans="13:13" s="60" customFormat="1" ht="15.75" hidden="1" x14ac:dyDescent="0.25">
      <c r="M5144" s="30"/>
    </row>
    <row r="5145" spans="13:13" s="60" customFormat="1" ht="15.75" hidden="1" x14ac:dyDescent="0.25">
      <c r="M5145" s="30"/>
    </row>
    <row r="5146" spans="13:13" s="60" customFormat="1" ht="15.75" hidden="1" x14ac:dyDescent="0.25">
      <c r="M5146" s="30"/>
    </row>
    <row r="5147" spans="13:13" s="60" customFormat="1" ht="15.75" hidden="1" x14ac:dyDescent="0.25">
      <c r="M5147" s="30"/>
    </row>
    <row r="5148" spans="13:13" s="60" customFormat="1" ht="15.75" hidden="1" x14ac:dyDescent="0.25">
      <c r="M5148" s="30"/>
    </row>
    <row r="5149" spans="13:13" s="60" customFormat="1" ht="15.75" hidden="1" x14ac:dyDescent="0.25">
      <c r="M5149" s="30"/>
    </row>
    <row r="5150" spans="13:13" s="60" customFormat="1" ht="15.75" hidden="1" x14ac:dyDescent="0.25">
      <c r="M5150" s="30"/>
    </row>
    <row r="5151" spans="13:13" s="60" customFormat="1" ht="15.75" hidden="1" x14ac:dyDescent="0.25">
      <c r="M5151" s="30"/>
    </row>
    <row r="5152" spans="13:13" s="60" customFormat="1" ht="15.75" hidden="1" x14ac:dyDescent="0.25">
      <c r="M5152" s="30"/>
    </row>
    <row r="5153" spans="13:13" s="60" customFormat="1" ht="15.75" hidden="1" x14ac:dyDescent="0.25">
      <c r="M5153" s="30"/>
    </row>
    <row r="5154" spans="13:13" s="60" customFormat="1" ht="15.75" hidden="1" x14ac:dyDescent="0.25">
      <c r="M5154" s="30"/>
    </row>
    <row r="5155" spans="13:13" s="60" customFormat="1" ht="15.75" hidden="1" x14ac:dyDescent="0.25">
      <c r="M5155" s="30"/>
    </row>
    <row r="5156" spans="13:13" s="60" customFormat="1" ht="15.75" hidden="1" x14ac:dyDescent="0.25">
      <c r="M5156" s="30"/>
    </row>
    <row r="5157" spans="13:13" s="60" customFormat="1" ht="15.75" hidden="1" x14ac:dyDescent="0.25">
      <c r="M5157" s="30"/>
    </row>
    <row r="5158" spans="13:13" s="60" customFormat="1" ht="15.75" hidden="1" x14ac:dyDescent="0.25">
      <c r="M5158" s="30"/>
    </row>
    <row r="5159" spans="13:13" s="60" customFormat="1" ht="15.75" hidden="1" x14ac:dyDescent="0.25">
      <c r="M5159" s="30"/>
    </row>
    <row r="5160" spans="13:13" s="60" customFormat="1" ht="15.75" hidden="1" x14ac:dyDescent="0.25">
      <c r="M5160" s="30"/>
    </row>
    <row r="5161" spans="13:13" s="60" customFormat="1" ht="15.75" hidden="1" x14ac:dyDescent="0.25">
      <c r="M5161" s="30"/>
    </row>
    <row r="5162" spans="13:13" s="60" customFormat="1" ht="15.75" hidden="1" x14ac:dyDescent="0.25">
      <c r="M5162" s="30"/>
    </row>
    <row r="5163" spans="13:13" s="60" customFormat="1" ht="15.75" hidden="1" x14ac:dyDescent="0.25">
      <c r="M5163" s="30"/>
    </row>
    <row r="5164" spans="13:13" s="60" customFormat="1" ht="15.75" hidden="1" x14ac:dyDescent="0.25">
      <c r="M5164" s="30"/>
    </row>
    <row r="5165" spans="13:13" s="60" customFormat="1" ht="15.75" hidden="1" x14ac:dyDescent="0.25">
      <c r="M5165" s="30"/>
    </row>
    <row r="5166" spans="13:13" s="60" customFormat="1" ht="15.75" hidden="1" x14ac:dyDescent="0.25">
      <c r="M5166" s="30"/>
    </row>
    <row r="5167" spans="13:13" s="60" customFormat="1" ht="15.75" hidden="1" x14ac:dyDescent="0.25">
      <c r="M5167" s="30"/>
    </row>
    <row r="5168" spans="13:13" s="60" customFormat="1" ht="15.75" hidden="1" x14ac:dyDescent="0.25">
      <c r="M5168" s="30"/>
    </row>
    <row r="5169" spans="13:13" s="60" customFormat="1" ht="15.75" hidden="1" x14ac:dyDescent="0.25">
      <c r="M5169" s="30"/>
    </row>
    <row r="5170" spans="13:13" s="60" customFormat="1" ht="15.75" hidden="1" x14ac:dyDescent="0.25">
      <c r="M5170" s="30"/>
    </row>
    <row r="5171" spans="13:13" s="60" customFormat="1" ht="15.75" hidden="1" x14ac:dyDescent="0.25">
      <c r="M5171" s="30"/>
    </row>
    <row r="5172" spans="13:13" s="60" customFormat="1" ht="15.75" hidden="1" x14ac:dyDescent="0.25">
      <c r="M5172" s="30"/>
    </row>
    <row r="5173" spans="13:13" s="60" customFormat="1" ht="15.75" hidden="1" x14ac:dyDescent="0.25">
      <c r="M5173" s="30"/>
    </row>
    <row r="5174" spans="13:13" s="60" customFormat="1" ht="15.75" hidden="1" x14ac:dyDescent="0.25">
      <c r="M5174" s="30"/>
    </row>
    <row r="5175" spans="13:13" s="60" customFormat="1" ht="15.75" hidden="1" x14ac:dyDescent="0.25">
      <c r="M5175" s="30"/>
    </row>
    <row r="5176" spans="13:13" s="60" customFormat="1" ht="15.75" hidden="1" x14ac:dyDescent="0.25">
      <c r="M5176" s="30"/>
    </row>
    <row r="5177" spans="13:13" s="60" customFormat="1" ht="15.75" hidden="1" x14ac:dyDescent="0.25">
      <c r="M5177" s="30"/>
    </row>
    <row r="5178" spans="13:13" s="60" customFormat="1" ht="15.75" hidden="1" x14ac:dyDescent="0.25">
      <c r="M5178" s="30"/>
    </row>
    <row r="5179" spans="13:13" s="60" customFormat="1" ht="15.75" hidden="1" x14ac:dyDescent="0.25">
      <c r="M5179" s="30"/>
    </row>
    <row r="5180" spans="13:13" s="60" customFormat="1" ht="15.75" hidden="1" x14ac:dyDescent="0.25">
      <c r="M5180" s="30"/>
    </row>
    <row r="5181" spans="13:13" s="60" customFormat="1" ht="15.75" hidden="1" x14ac:dyDescent="0.25">
      <c r="M5181" s="30"/>
    </row>
    <row r="5182" spans="13:13" s="60" customFormat="1" ht="15.75" hidden="1" x14ac:dyDescent="0.25">
      <c r="M5182" s="30"/>
    </row>
    <row r="5183" spans="13:13" s="60" customFormat="1" ht="15.75" hidden="1" x14ac:dyDescent="0.25">
      <c r="M5183" s="30"/>
    </row>
    <row r="5184" spans="13:13" s="60" customFormat="1" ht="15.75" hidden="1" x14ac:dyDescent="0.25">
      <c r="M5184" s="30"/>
    </row>
    <row r="5185" spans="13:13" s="60" customFormat="1" ht="15.75" hidden="1" x14ac:dyDescent="0.25">
      <c r="M5185" s="30"/>
    </row>
    <row r="5186" spans="13:13" s="60" customFormat="1" ht="15.75" hidden="1" x14ac:dyDescent="0.25">
      <c r="M5186" s="30"/>
    </row>
    <row r="5187" spans="13:13" s="60" customFormat="1" ht="15.75" hidden="1" x14ac:dyDescent="0.25">
      <c r="M5187" s="30"/>
    </row>
    <row r="5188" spans="13:13" s="60" customFormat="1" ht="15.75" hidden="1" x14ac:dyDescent="0.25">
      <c r="M5188" s="30"/>
    </row>
    <row r="5189" spans="13:13" s="60" customFormat="1" ht="15.75" hidden="1" x14ac:dyDescent="0.25">
      <c r="M5189" s="30"/>
    </row>
    <row r="5190" spans="13:13" s="60" customFormat="1" ht="15.75" hidden="1" x14ac:dyDescent="0.25">
      <c r="M5190" s="30"/>
    </row>
    <row r="5191" spans="13:13" s="60" customFormat="1" ht="15.75" hidden="1" x14ac:dyDescent="0.25">
      <c r="M5191" s="30"/>
    </row>
    <row r="5192" spans="13:13" s="60" customFormat="1" ht="15.75" hidden="1" x14ac:dyDescent="0.25">
      <c r="M5192" s="30"/>
    </row>
    <row r="5193" spans="13:13" s="60" customFormat="1" ht="15.75" hidden="1" x14ac:dyDescent="0.25">
      <c r="M5193" s="30"/>
    </row>
    <row r="5194" spans="13:13" s="60" customFormat="1" ht="15.75" hidden="1" x14ac:dyDescent="0.25">
      <c r="M5194" s="30"/>
    </row>
    <row r="5195" spans="13:13" s="60" customFormat="1" ht="15.75" hidden="1" x14ac:dyDescent="0.25">
      <c r="M5195" s="30"/>
    </row>
    <row r="5196" spans="13:13" s="60" customFormat="1" ht="15.75" hidden="1" x14ac:dyDescent="0.25">
      <c r="M5196" s="30"/>
    </row>
    <row r="5197" spans="13:13" s="60" customFormat="1" ht="15.75" hidden="1" x14ac:dyDescent="0.25">
      <c r="M5197" s="30"/>
    </row>
    <row r="5198" spans="13:13" s="60" customFormat="1" ht="15.75" hidden="1" x14ac:dyDescent="0.25">
      <c r="M5198" s="30"/>
    </row>
    <row r="5199" spans="13:13" s="60" customFormat="1" ht="15.75" hidden="1" x14ac:dyDescent="0.25">
      <c r="M5199" s="30"/>
    </row>
    <row r="5200" spans="13:13" s="60" customFormat="1" ht="15.75" hidden="1" x14ac:dyDescent="0.25">
      <c r="M5200" s="30"/>
    </row>
    <row r="5201" spans="13:13" s="60" customFormat="1" ht="15.75" hidden="1" x14ac:dyDescent="0.25">
      <c r="M5201" s="30"/>
    </row>
    <row r="5202" spans="13:13" s="60" customFormat="1" ht="15.75" hidden="1" x14ac:dyDescent="0.25">
      <c r="M5202" s="30"/>
    </row>
    <row r="5203" spans="13:13" s="60" customFormat="1" ht="15.75" hidden="1" x14ac:dyDescent="0.25">
      <c r="M5203" s="30"/>
    </row>
    <row r="5204" spans="13:13" s="60" customFormat="1" ht="15.75" hidden="1" x14ac:dyDescent="0.25">
      <c r="M5204" s="30"/>
    </row>
    <row r="5205" spans="13:13" s="60" customFormat="1" ht="15.75" hidden="1" x14ac:dyDescent="0.25">
      <c r="M5205" s="30"/>
    </row>
    <row r="5206" spans="13:13" s="60" customFormat="1" ht="15.75" hidden="1" x14ac:dyDescent="0.25">
      <c r="M5206" s="30"/>
    </row>
    <row r="5207" spans="13:13" s="60" customFormat="1" ht="15.75" hidden="1" x14ac:dyDescent="0.25">
      <c r="M5207" s="30"/>
    </row>
    <row r="5208" spans="13:13" s="60" customFormat="1" ht="15.75" hidden="1" x14ac:dyDescent="0.25">
      <c r="M5208" s="30"/>
    </row>
    <row r="5209" spans="13:13" s="60" customFormat="1" ht="15.75" hidden="1" x14ac:dyDescent="0.25">
      <c r="M5209" s="30"/>
    </row>
    <row r="5210" spans="13:13" s="60" customFormat="1" ht="15.75" hidden="1" x14ac:dyDescent="0.25">
      <c r="M5210" s="30"/>
    </row>
    <row r="5211" spans="13:13" s="60" customFormat="1" ht="15.75" hidden="1" x14ac:dyDescent="0.25">
      <c r="M5211" s="30"/>
    </row>
    <row r="5212" spans="13:13" s="60" customFormat="1" ht="15.75" hidden="1" x14ac:dyDescent="0.25">
      <c r="M5212" s="30"/>
    </row>
    <row r="5213" spans="13:13" s="60" customFormat="1" ht="15.75" hidden="1" x14ac:dyDescent="0.25">
      <c r="M5213" s="30"/>
    </row>
    <row r="5214" spans="13:13" s="60" customFormat="1" ht="15.75" hidden="1" x14ac:dyDescent="0.25">
      <c r="M5214" s="30"/>
    </row>
    <row r="5215" spans="13:13" s="60" customFormat="1" ht="15.75" hidden="1" x14ac:dyDescent="0.25">
      <c r="M5215" s="30"/>
    </row>
    <row r="5216" spans="13:13" s="60" customFormat="1" ht="15.75" hidden="1" x14ac:dyDescent="0.25">
      <c r="M5216" s="30"/>
    </row>
    <row r="5217" spans="13:13" s="60" customFormat="1" ht="15.75" hidden="1" x14ac:dyDescent="0.25">
      <c r="M5217" s="30"/>
    </row>
    <row r="5218" spans="13:13" s="60" customFormat="1" ht="15.75" hidden="1" x14ac:dyDescent="0.25">
      <c r="M5218" s="30"/>
    </row>
    <row r="5219" spans="13:13" s="60" customFormat="1" ht="15.75" hidden="1" x14ac:dyDescent="0.25">
      <c r="M5219" s="30"/>
    </row>
    <row r="5220" spans="13:13" s="60" customFormat="1" ht="15.75" hidden="1" x14ac:dyDescent="0.25">
      <c r="M5220" s="30"/>
    </row>
    <row r="5221" spans="13:13" s="60" customFormat="1" ht="15.75" hidden="1" x14ac:dyDescent="0.25">
      <c r="M5221" s="30"/>
    </row>
    <row r="5222" spans="13:13" s="60" customFormat="1" ht="15.75" hidden="1" x14ac:dyDescent="0.25">
      <c r="M5222" s="30"/>
    </row>
    <row r="5223" spans="13:13" s="60" customFormat="1" ht="15.75" hidden="1" x14ac:dyDescent="0.25">
      <c r="M5223" s="30"/>
    </row>
    <row r="5224" spans="13:13" s="60" customFormat="1" ht="15.75" hidden="1" x14ac:dyDescent="0.25">
      <c r="M5224" s="30"/>
    </row>
    <row r="5225" spans="13:13" s="60" customFormat="1" ht="15.75" hidden="1" x14ac:dyDescent="0.25">
      <c r="M5225" s="30"/>
    </row>
    <row r="5226" spans="13:13" s="60" customFormat="1" ht="15.75" hidden="1" x14ac:dyDescent="0.25">
      <c r="M5226" s="30"/>
    </row>
    <row r="5227" spans="13:13" s="60" customFormat="1" ht="15.75" hidden="1" x14ac:dyDescent="0.25">
      <c r="M5227" s="30"/>
    </row>
    <row r="5228" spans="13:13" s="60" customFormat="1" ht="15.75" hidden="1" x14ac:dyDescent="0.25">
      <c r="M5228" s="30"/>
    </row>
    <row r="5229" spans="13:13" s="60" customFormat="1" ht="15.75" hidden="1" x14ac:dyDescent="0.25">
      <c r="M5229" s="30"/>
    </row>
    <row r="5230" spans="13:13" s="60" customFormat="1" ht="15.75" hidden="1" x14ac:dyDescent="0.25">
      <c r="M5230" s="30"/>
    </row>
    <row r="5231" spans="13:13" s="60" customFormat="1" ht="15.75" hidden="1" x14ac:dyDescent="0.25">
      <c r="M5231" s="30"/>
    </row>
    <row r="5232" spans="13:13" s="60" customFormat="1" ht="15.75" hidden="1" x14ac:dyDescent="0.25">
      <c r="M5232" s="30"/>
    </row>
    <row r="5233" spans="13:13" s="60" customFormat="1" ht="15.75" hidden="1" x14ac:dyDescent="0.25">
      <c r="M5233" s="30"/>
    </row>
    <row r="5234" spans="13:13" s="60" customFormat="1" ht="15.75" hidden="1" x14ac:dyDescent="0.25">
      <c r="M5234" s="30"/>
    </row>
    <row r="5235" spans="13:13" s="60" customFormat="1" ht="15.75" hidden="1" x14ac:dyDescent="0.25">
      <c r="M5235" s="30"/>
    </row>
    <row r="5236" spans="13:13" s="60" customFormat="1" ht="15.75" hidden="1" x14ac:dyDescent="0.25">
      <c r="M5236" s="30"/>
    </row>
    <row r="5237" spans="13:13" s="60" customFormat="1" ht="15.75" hidden="1" x14ac:dyDescent="0.25">
      <c r="M5237" s="30"/>
    </row>
    <row r="5238" spans="13:13" s="60" customFormat="1" ht="15.75" hidden="1" x14ac:dyDescent="0.25">
      <c r="M5238" s="30"/>
    </row>
    <row r="5239" spans="13:13" s="60" customFormat="1" ht="15.75" hidden="1" x14ac:dyDescent="0.25">
      <c r="M5239" s="30"/>
    </row>
    <row r="5240" spans="13:13" s="60" customFormat="1" ht="15.75" hidden="1" x14ac:dyDescent="0.25">
      <c r="M5240" s="30"/>
    </row>
    <row r="5241" spans="13:13" s="60" customFormat="1" ht="15.75" hidden="1" x14ac:dyDescent="0.25">
      <c r="M5241" s="30"/>
    </row>
    <row r="5242" spans="13:13" s="60" customFormat="1" ht="15.75" hidden="1" x14ac:dyDescent="0.25">
      <c r="M5242" s="30"/>
    </row>
    <row r="5243" spans="13:13" s="60" customFormat="1" ht="15.75" hidden="1" x14ac:dyDescent="0.25">
      <c r="M5243" s="30"/>
    </row>
    <row r="5244" spans="13:13" s="60" customFormat="1" ht="15.75" hidden="1" x14ac:dyDescent="0.25">
      <c r="M5244" s="30"/>
    </row>
    <row r="5245" spans="13:13" s="60" customFormat="1" ht="15.75" hidden="1" x14ac:dyDescent="0.25">
      <c r="M5245" s="30"/>
    </row>
    <row r="5246" spans="13:13" s="60" customFormat="1" ht="15.75" hidden="1" x14ac:dyDescent="0.25">
      <c r="M5246" s="30"/>
    </row>
    <row r="5247" spans="13:13" s="60" customFormat="1" ht="15.75" hidden="1" x14ac:dyDescent="0.25">
      <c r="M5247" s="30"/>
    </row>
    <row r="5248" spans="13:13" s="60" customFormat="1" ht="15.75" hidden="1" x14ac:dyDescent="0.25">
      <c r="M5248" s="30"/>
    </row>
    <row r="5249" spans="13:13" s="60" customFormat="1" ht="15.75" hidden="1" x14ac:dyDescent="0.25">
      <c r="M5249" s="30"/>
    </row>
    <row r="5250" spans="13:13" s="60" customFormat="1" ht="15.75" hidden="1" x14ac:dyDescent="0.25">
      <c r="M5250" s="30"/>
    </row>
    <row r="5251" spans="13:13" s="60" customFormat="1" ht="15.75" hidden="1" x14ac:dyDescent="0.25">
      <c r="M5251" s="30"/>
    </row>
    <row r="5252" spans="13:13" s="60" customFormat="1" ht="15.75" hidden="1" x14ac:dyDescent="0.25">
      <c r="M5252" s="30"/>
    </row>
    <row r="5253" spans="13:13" s="60" customFormat="1" ht="15.75" hidden="1" x14ac:dyDescent="0.25">
      <c r="M5253" s="30"/>
    </row>
    <row r="5254" spans="13:13" s="60" customFormat="1" ht="15.75" hidden="1" x14ac:dyDescent="0.25">
      <c r="M5254" s="30"/>
    </row>
    <row r="5255" spans="13:13" s="60" customFormat="1" ht="15.75" hidden="1" x14ac:dyDescent="0.25">
      <c r="M5255" s="30"/>
    </row>
    <row r="5256" spans="13:13" s="60" customFormat="1" ht="15.75" hidden="1" x14ac:dyDescent="0.25">
      <c r="M5256" s="30"/>
    </row>
    <row r="5257" spans="13:13" s="60" customFormat="1" ht="15.75" hidden="1" x14ac:dyDescent="0.25">
      <c r="M5257" s="30"/>
    </row>
    <row r="5258" spans="13:13" s="60" customFormat="1" ht="15.75" hidden="1" x14ac:dyDescent="0.25">
      <c r="M5258" s="30"/>
    </row>
    <row r="5259" spans="13:13" s="60" customFormat="1" ht="15.75" hidden="1" x14ac:dyDescent="0.25">
      <c r="M5259" s="30"/>
    </row>
    <row r="5260" spans="13:13" s="60" customFormat="1" ht="15.75" hidden="1" x14ac:dyDescent="0.25">
      <c r="M5260" s="30"/>
    </row>
    <row r="5261" spans="13:13" s="60" customFormat="1" ht="15.75" hidden="1" x14ac:dyDescent="0.25">
      <c r="M5261" s="30"/>
    </row>
    <row r="5262" spans="13:13" s="60" customFormat="1" ht="15.75" hidden="1" x14ac:dyDescent="0.25">
      <c r="M5262" s="30"/>
    </row>
    <row r="5263" spans="13:13" s="60" customFormat="1" ht="15.75" hidden="1" x14ac:dyDescent="0.25">
      <c r="M5263" s="30"/>
    </row>
    <row r="5264" spans="13:13" s="60" customFormat="1" ht="15.75" hidden="1" x14ac:dyDescent="0.25">
      <c r="M5264" s="30"/>
    </row>
    <row r="5265" spans="13:13" s="60" customFormat="1" ht="15.75" hidden="1" x14ac:dyDescent="0.25">
      <c r="M5265" s="30"/>
    </row>
    <row r="5266" spans="13:13" s="60" customFormat="1" ht="15.75" hidden="1" x14ac:dyDescent="0.25">
      <c r="M5266" s="30"/>
    </row>
    <row r="5267" spans="13:13" s="60" customFormat="1" ht="15.75" hidden="1" x14ac:dyDescent="0.25">
      <c r="M5267" s="30"/>
    </row>
    <row r="5268" spans="13:13" s="60" customFormat="1" ht="15.75" hidden="1" x14ac:dyDescent="0.25">
      <c r="M5268" s="30"/>
    </row>
    <row r="5269" spans="13:13" s="60" customFormat="1" ht="15.75" hidden="1" x14ac:dyDescent="0.25">
      <c r="M5269" s="30"/>
    </row>
    <row r="5270" spans="13:13" s="60" customFormat="1" ht="15.75" hidden="1" x14ac:dyDescent="0.25">
      <c r="M5270" s="30"/>
    </row>
    <row r="5271" spans="13:13" s="60" customFormat="1" ht="15.75" hidden="1" x14ac:dyDescent="0.25">
      <c r="M5271" s="30"/>
    </row>
    <row r="5272" spans="13:13" s="60" customFormat="1" ht="15.75" hidden="1" x14ac:dyDescent="0.25">
      <c r="M5272" s="30"/>
    </row>
    <row r="5273" spans="13:13" s="60" customFormat="1" ht="15.75" hidden="1" x14ac:dyDescent="0.25">
      <c r="M5273" s="30"/>
    </row>
    <row r="5274" spans="13:13" s="60" customFormat="1" ht="15.75" hidden="1" x14ac:dyDescent="0.25">
      <c r="M5274" s="30"/>
    </row>
    <row r="5275" spans="13:13" s="60" customFormat="1" ht="15.75" hidden="1" x14ac:dyDescent="0.25">
      <c r="M5275" s="30"/>
    </row>
    <row r="5276" spans="13:13" s="60" customFormat="1" ht="15.75" hidden="1" x14ac:dyDescent="0.25">
      <c r="M5276" s="30"/>
    </row>
    <row r="5277" spans="13:13" s="60" customFormat="1" ht="15.75" hidden="1" x14ac:dyDescent="0.25">
      <c r="M5277" s="30"/>
    </row>
    <row r="5278" spans="13:13" s="60" customFormat="1" ht="15.75" hidden="1" x14ac:dyDescent="0.25">
      <c r="M5278" s="30"/>
    </row>
    <row r="5279" spans="13:13" s="60" customFormat="1" ht="15.75" hidden="1" x14ac:dyDescent="0.25">
      <c r="M5279" s="30"/>
    </row>
    <row r="5280" spans="13:13" s="60" customFormat="1" ht="15.75" hidden="1" x14ac:dyDescent="0.25">
      <c r="M5280" s="30"/>
    </row>
    <row r="5281" spans="13:13" s="60" customFormat="1" ht="15.75" hidden="1" x14ac:dyDescent="0.25">
      <c r="M5281" s="30"/>
    </row>
    <row r="5282" spans="13:13" s="60" customFormat="1" ht="15.75" hidden="1" x14ac:dyDescent="0.25">
      <c r="M5282" s="30"/>
    </row>
    <row r="5283" spans="13:13" s="60" customFormat="1" ht="15.75" hidden="1" x14ac:dyDescent="0.25">
      <c r="M5283" s="30"/>
    </row>
    <row r="5284" spans="13:13" s="60" customFormat="1" ht="15.75" hidden="1" x14ac:dyDescent="0.25">
      <c r="M5284" s="30"/>
    </row>
    <row r="5285" spans="13:13" s="60" customFormat="1" ht="15.75" hidden="1" x14ac:dyDescent="0.25">
      <c r="M5285" s="30"/>
    </row>
    <row r="5286" spans="13:13" s="60" customFormat="1" ht="15.75" hidden="1" x14ac:dyDescent="0.25">
      <c r="M5286" s="30"/>
    </row>
    <row r="5287" spans="13:13" s="60" customFormat="1" ht="15.75" hidden="1" x14ac:dyDescent="0.25">
      <c r="M5287" s="30"/>
    </row>
    <row r="5288" spans="13:13" s="60" customFormat="1" ht="15.75" hidden="1" x14ac:dyDescent="0.25">
      <c r="M5288" s="30"/>
    </row>
    <row r="5289" spans="13:13" s="60" customFormat="1" ht="15.75" hidden="1" x14ac:dyDescent="0.25">
      <c r="M5289" s="30"/>
    </row>
    <row r="5290" spans="13:13" s="60" customFormat="1" ht="15.75" hidden="1" x14ac:dyDescent="0.25">
      <c r="M5290" s="30"/>
    </row>
    <row r="5291" spans="13:13" s="60" customFormat="1" ht="15.75" hidden="1" x14ac:dyDescent="0.25">
      <c r="M5291" s="30"/>
    </row>
    <row r="5292" spans="13:13" s="60" customFormat="1" ht="15.75" hidden="1" x14ac:dyDescent="0.25">
      <c r="M5292" s="30"/>
    </row>
    <row r="5293" spans="13:13" s="60" customFormat="1" ht="15.75" hidden="1" x14ac:dyDescent="0.25">
      <c r="M5293" s="30"/>
    </row>
    <row r="5294" spans="13:13" s="60" customFormat="1" ht="15.75" hidden="1" x14ac:dyDescent="0.25">
      <c r="M5294" s="30"/>
    </row>
    <row r="5295" spans="13:13" s="60" customFormat="1" ht="15.75" hidden="1" x14ac:dyDescent="0.25">
      <c r="M5295" s="30"/>
    </row>
    <row r="5296" spans="13:13" s="60" customFormat="1" ht="15.75" hidden="1" x14ac:dyDescent="0.25">
      <c r="M5296" s="30"/>
    </row>
    <row r="5297" spans="13:13" s="60" customFormat="1" ht="15.75" hidden="1" x14ac:dyDescent="0.25">
      <c r="M5297" s="30"/>
    </row>
    <row r="5298" spans="13:13" s="60" customFormat="1" ht="15.75" hidden="1" x14ac:dyDescent="0.25">
      <c r="M5298" s="30"/>
    </row>
    <row r="5299" spans="13:13" s="60" customFormat="1" ht="15.75" hidden="1" x14ac:dyDescent="0.25">
      <c r="M5299" s="30"/>
    </row>
    <row r="5300" spans="13:13" s="60" customFormat="1" ht="15.75" hidden="1" x14ac:dyDescent="0.25">
      <c r="M5300" s="30"/>
    </row>
    <row r="5301" spans="13:13" s="60" customFormat="1" ht="15.75" hidden="1" x14ac:dyDescent="0.25">
      <c r="M5301" s="30"/>
    </row>
    <row r="5302" spans="13:13" s="60" customFormat="1" ht="15.75" hidden="1" x14ac:dyDescent="0.25">
      <c r="M5302" s="30"/>
    </row>
    <row r="5303" spans="13:13" s="60" customFormat="1" ht="15.75" hidden="1" x14ac:dyDescent="0.25">
      <c r="M5303" s="30"/>
    </row>
    <row r="5304" spans="13:13" s="60" customFormat="1" ht="15.75" hidden="1" x14ac:dyDescent="0.25">
      <c r="M5304" s="30"/>
    </row>
    <row r="5305" spans="13:13" s="60" customFormat="1" ht="15.75" hidden="1" x14ac:dyDescent="0.25">
      <c r="M5305" s="30"/>
    </row>
    <row r="5306" spans="13:13" s="60" customFormat="1" ht="15.75" hidden="1" x14ac:dyDescent="0.25">
      <c r="M5306" s="30"/>
    </row>
    <row r="5307" spans="13:13" s="60" customFormat="1" ht="15.75" hidden="1" x14ac:dyDescent="0.25">
      <c r="M5307" s="30"/>
    </row>
    <row r="5308" spans="13:13" s="60" customFormat="1" ht="15.75" hidden="1" x14ac:dyDescent="0.25">
      <c r="M5308" s="30"/>
    </row>
    <row r="5309" spans="13:13" s="60" customFormat="1" ht="15.75" hidden="1" x14ac:dyDescent="0.25">
      <c r="M5309" s="30"/>
    </row>
    <row r="5310" spans="13:13" s="60" customFormat="1" ht="15.75" hidden="1" x14ac:dyDescent="0.25">
      <c r="M5310" s="30"/>
    </row>
    <row r="5311" spans="13:13" s="60" customFormat="1" ht="15.75" hidden="1" x14ac:dyDescent="0.25">
      <c r="M5311" s="30"/>
    </row>
    <row r="5312" spans="13:13" s="60" customFormat="1" ht="15.75" hidden="1" x14ac:dyDescent="0.25">
      <c r="M5312" s="30"/>
    </row>
    <row r="5313" spans="13:13" s="60" customFormat="1" ht="15.75" hidden="1" x14ac:dyDescent="0.25">
      <c r="M5313" s="30"/>
    </row>
    <row r="5314" spans="13:13" s="60" customFormat="1" ht="15.75" hidden="1" x14ac:dyDescent="0.25">
      <c r="M5314" s="30"/>
    </row>
    <row r="5315" spans="13:13" s="60" customFormat="1" ht="15.75" hidden="1" x14ac:dyDescent="0.25">
      <c r="M5315" s="30"/>
    </row>
    <row r="5316" spans="13:13" s="60" customFormat="1" ht="15.75" hidden="1" x14ac:dyDescent="0.25">
      <c r="M5316" s="30"/>
    </row>
    <row r="5317" spans="13:13" s="60" customFormat="1" ht="15.75" hidden="1" x14ac:dyDescent="0.25">
      <c r="M5317" s="30"/>
    </row>
    <row r="5318" spans="13:13" s="60" customFormat="1" ht="15.75" hidden="1" x14ac:dyDescent="0.25">
      <c r="M5318" s="30"/>
    </row>
    <row r="5319" spans="13:13" s="60" customFormat="1" ht="15.75" hidden="1" x14ac:dyDescent="0.25">
      <c r="M5319" s="30"/>
    </row>
    <row r="5320" spans="13:13" s="60" customFormat="1" ht="15.75" hidden="1" x14ac:dyDescent="0.25">
      <c r="M5320" s="30"/>
    </row>
    <row r="5321" spans="13:13" s="60" customFormat="1" ht="15.75" hidden="1" x14ac:dyDescent="0.25">
      <c r="M5321" s="30"/>
    </row>
    <row r="5322" spans="13:13" s="60" customFormat="1" ht="15.75" hidden="1" x14ac:dyDescent="0.25">
      <c r="M5322" s="30"/>
    </row>
    <row r="5323" spans="13:13" s="60" customFormat="1" ht="15.75" hidden="1" x14ac:dyDescent="0.25">
      <c r="M5323" s="30"/>
    </row>
    <row r="5324" spans="13:13" s="60" customFormat="1" ht="15.75" hidden="1" x14ac:dyDescent="0.25">
      <c r="M5324" s="30"/>
    </row>
    <row r="5325" spans="13:13" s="60" customFormat="1" ht="15.75" hidden="1" x14ac:dyDescent="0.25">
      <c r="M5325" s="30"/>
    </row>
    <row r="5326" spans="13:13" s="60" customFormat="1" ht="15.75" hidden="1" x14ac:dyDescent="0.25">
      <c r="M5326" s="30"/>
    </row>
    <row r="5327" spans="13:13" s="60" customFormat="1" ht="15.75" hidden="1" x14ac:dyDescent="0.25">
      <c r="M5327" s="30"/>
    </row>
    <row r="5328" spans="13:13" s="60" customFormat="1" ht="15.75" hidden="1" x14ac:dyDescent="0.25">
      <c r="M5328" s="30"/>
    </row>
    <row r="5329" spans="13:13" s="60" customFormat="1" ht="15.75" hidden="1" x14ac:dyDescent="0.25">
      <c r="M5329" s="30"/>
    </row>
    <row r="5330" spans="13:13" s="60" customFormat="1" ht="15.75" hidden="1" x14ac:dyDescent="0.25">
      <c r="M5330" s="30"/>
    </row>
    <row r="5331" spans="13:13" s="60" customFormat="1" ht="15.75" hidden="1" x14ac:dyDescent="0.25">
      <c r="M5331" s="30"/>
    </row>
    <row r="5332" spans="13:13" s="60" customFormat="1" ht="15.75" hidden="1" x14ac:dyDescent="0.25">
      <c r="M5332" s="30"/>
    </row>
    <row r="5333" spans="13:13" s="60" customFormat="1" ht="15.75" hidden="1" x14ac:dyDescent="0.25">
      <c r="M5333" s="30"/>
    </row>
    <row r="5334" spans="13:13" s="60" customFormat="1" ht="15.75" hidden="1" x14ac:dyDescent="0.25">
      <c r="M5334" s="30"/>
    </row>
    <row r="5335" spans="13:13" s="60" customFormat="1" ht="15.75" hidden="1" x14ac:dyDescent="0.25">
      <c r="M5335" s="30"/>
    </row>
    <row r="5336" spans="13:13" s="60" customFormat="1" ht="15.75" hidden="1" x14ac:dyDescent="0.25">
      <c r="M5336" s="30"/>
    </row>
    <row r="5337" spans="13:13" s="60" customFormat="1" ht="15.75" hidden="1" x14ac:dyDescent="0.25">
      <c r="M5337" s="30"/>
    </row>
    <row r="5338" spans="13:13" s="60" customFormat="1" ht="15.75" hidden="1" x14ac:dyDescent="0.25">
      <c r="M5338" s="30"/>
    </row>
    <row r="5339" spans="13:13" s="60" customFormat="1" ht="15.75" hidden="1" x14ac:dyDescent="0.25">
      <c r="M5339" s="30"/>
    </row>
    <row r="5340" spans="13:13" s="60" customFormat="1" ht="15.75" hidden="1" x14ac:dyDescent="0.25">
      <c r="M5340" s="30"/>
    </row>
    <row r="5341" spans="13:13" s="60" customFormat="1" ht="15.75" hidden="1" x14ac:dyDescent="0.25">
      <c r="M5341" s="30"/>
    </row>
    <row r="5342" spans="13:13" s="60" customFormat="1" ht="15.75" hidden="1" x14ac:dyDescent="0.25">
      <c r="M5342" s="30"/>
    </row>
    <row r="5343" spans="13:13" s="60" customFormat="1" ht="15.75" hidden="1" x14ac:dyDescent="0.25">
      <c r="M5343" s="30"/>
    </row>
    <row r="5344" spans="13:13" s="60" customFormat="1" ht="15.75" hidden="1" x14ac:dyDescent="0.25">
      <c r="M5344" s="30"/>
    </row>
    <row r="5345" spans="13:13" s="60" customFormat="1" ht="15.75" hidden="1" x14ac:dyDescent="0.25">
      <c r="M5345" s="30"/>
    </row>
    <row r="5346" spans="13:13" s="60" customFormat="1" ht="15.75" hidden="1" x14ac:dyDescent="0.25">
      <c r="M5346" s="30"/>
    </row>
    <row r="5347" spans="13:13" s="60" customFormat="1" ht="15.75" hidden="1" x14ac:dyDescent="0.25">
      <c r="M5347" s="30"/>
    </row>
    <row r="5348" spans="13:13" s="60" customFormat="1" ht="15.75" hidden="1" x14ac:dyDescent="0.25">
      <c r="M5348" s="30"/>
    </row>
    <row r="5349" spans="13:13" s="60" customFormat="1" ht="15.75" hidden="1" x14ac:dyDescent="0.25">
      <c r="M5349" s="30"/>
    </row>
    <row r="5350" spans="13:13" s="60" customFormat="1" ht="15.75" hidden="1" x14ac:dyDescent="0.25">
      <c r="M5350" s="30"/>
    </row>
    <row r="5351" spans="13:13" s="60" customFormat="1" ht="15.75" hidden="1" x14ac:dyDescent="0.25">
      <c r="M5351" s="30"/>
    </row>
    <row r="5352" spans="13:13" s="60" customFormat="1" ht="15.75" hidden="1" x14ac:dyDescent="0.25">
      <c r="M5352" s="30"/>
    </row>
    <row r="5353" spans="13:13" s="60" customFormat="1" ht="15.75" hidden="1" x14ac:dyDescent="0.25">
      <c r="M5353" s="30"/>
    </row>
    <row r="5354" spans="13:13" s="60" customFormat="1" ht="15.75" hidden="1" x14ac:dyDescent="0.25">
      <c r="M5354" s="30"/>
    </row>
    <row r="5355" spans="13:13" s="60" customFormat="1" ht="15.75" hidden="1" x14ac:dyDescent="0.25">
      <c r="M5355" s="30"/>
    </row>
    <row r="5356" spans="13:13" s="60" customFormat="1" ht="15.75" hidden="1" x14ac:dyDescent="0.25">
      <c r="M5356" s="30"/>
    </row>
    <row r="5357" spans="13:13" s="60" customFormat="1" ht="15.75" hidden="1" x14ac:dyDescent="0.25">
      <c r="M5357" s="30"/>
    </row>
    <row r="5358" spans="13:13" s="60" customFormat="1" ht="15.75" hidden="1" x14ac:dyDescent="0.25">
      <c r="M5358" s="30"/>
    </row>
    <row r="5359" spans="13:13" s="60" customFormat="1" ht="15.75" hidden="1" x14ac:dyDescent="0.25">
      <c r="M5359" s="30"/>
    </row>
    <row r="5360" spans="13:13" s="60" customFormat="1" ht="15.75" hidden="1" x14ac:dyDescent="0.25">
      <c r="M5360" s="30"/>
    </row>
    <row r="5361" spans="13:13" s="60" customFormat="1" ht="15.75" hidden="1" x14ac:dyDescent="0.25">
      <c r="M5361" s="30"/>
    </row>
    <row r="5362" spans="13:13" s="60" customFormat="1" ht="15.75" hidden="1" x14ac:dyDescent="0.25">
      <c r="M5362" s="30"/>
    </row>
    <row r="5363" spans="13:13" s="60" customFormat="1" ht="15.75" hidden="1" x14ac:dyDescent="0.25">
      <c r="M5363" s="30"/>
    </row>
    <row r="5364" spans="13:13" s="60" customFormat="1" ht="15.75" hidden="1" x14ac:dyDescent="0.25">
      <c r="M5364" s="30"/>
    </row>
    <row r="5365" spans="13:13" s="60" customFormat="1" ht="15.75" hidden="1" x14ac:dyDescent="0.25">
      <c r="M5365" s="30"/>
    </row>
    <row r="5366" spans="13:13" s="60" customFormat="1" ht="15.75" hidden="1" x14ac:dyDescent="0.25">
      <c r="M5366" s="30"/>
    </row>
    <row r="5367" spans="13:13" s="60" customFormat="1" ht="15.75" hidden="1" x14ac:dyDescent="0.25">
      <c r="M5367" s="30"/>
    </row>
    <row r="5368" spans="13:13" s="60" customFormat="1" ht="15.75" hidden="1" x14ac:dyDescent="0.25">
      <c r="M5368" s="30"/>
    </row>
    <row r="5369" spans="13:13" s="60" customFormat="1" ht="15.75" hidden="1" x14ac:dyDescent="0.25">
      <c r="M5369" s="30"/>
    </row>
    <row r="5370" spans="13:13" s="60" customFormat="1" ht="15.75" hidden="1" x14ac:dyDescent="0.25">
      <c r="M5370" s="30"/>
    </row>
    <row r="5371" spans="13:13" s="60" customFormat="1" ht="15.75" hidden="1" x14ac:dyDescent="0.25">
      <c r="M5371" s="30"/>
    </row>
    <row r="5372" spans="13:13" s="60" customFormat="1" ht="15.75" hidden="1" x14ac:dyDescent="0.25">
      <c r="M5372" s="30"/>
    </row>
    <row r="5373" spans="13:13" s="60" customFormat="1" ht="15.75" hidden="1" x14ac:dyDescent="0.25">
      <c r="M5373" s="30"/>
    </row>
    <row r="5374" spans="13:13" s="60" customFormat="1" ht="15.75" hidden="1" x14ac:dyDescent="0.25">
      <c r="M5374" s="30"/>
    </row>
    <row r="5375" spans="13:13" s="60" customFormat="1" ht="15.75" hidden="1" x14ac:dyDescent="0.25">
      <c r="M5375" s="30"/>
    </row>
    <row r="5376" spans="13:13" s="60" customFormat="1" ht="15.75" hidden="1" x14ac:dyDescent="0.25">
      <c r="M5376" s="30"/>
    </row>
    <row r="5377" spans="13:13" s="60" customFormat="1" ht="15.75" hidden="1" x14ac:dyDescent="0.25">
      <c r="M5377" s="30"/>
    </row>
    <row r="5378" spans="13:13" s="60" customFormat="1" ht="15.75" hidden="1" x14ac:dyDescent="0.25">
      <c r="M5378" s="30"/>
    </row>
    <row r="5379" spans="13:13" s="60" customFormat="1" ht="15.75" hidden="1" x14ac:dyDescent="0.25">
      <c r="M5379" s="30"/>
    </row>
    <row r="5380" spans="13:13" s="60" customFormat="1" ht="15.75" hidden="1" x14ac:dyDescent="0.25">
      <c r="M5380" s="30"/>
    </row>
    <row r="5381" spans="13:13" s="60" customFormat="1" ht="15.75" hidden="1" x14ac:dyDescent="0.25">
      <c r="M5381" s="30"/>
    </row>
    <row r="5382" spans="13:13" s="60" customFormat="1" ht="15.75" hidden="1" x14ac:dyDescent="0.25">
      <c r="M5382" s="30"/>
    </row>
    <row r="5383" spans="13:13" s="60" customFormat="1" ht="15.75" hidden="1" x14ac:dyDescent="0.25">
      <c r="M5383" s="30"/>
    </row>
    <row r="5384" spans="13:13" s="60" customFormat="1" ht="15.75" hidden="1" x14ac:dyDescent="0.25">
      <c r="M5384" s="30"/>
    </row>
    <row r="5385" spans="13:13" s="60" customFormat="1" ht="15.75" hidden="1" x14ac:dyDescent="0.25">
      <c r="M5385" s="30"/>
    </row>
    <row r="5386" spans="13:13" s="60" customFormat="1" ht="15.75" hidden="1" x14ac:dyDescent="0.25">
      <c r="M5386" s="30"/>
    </row>
    <row r="5387" spans="13:13" s="60" customFormat="1" ht="15.75" hidden="1" x14ac:dyDescent="0.25">
      <c r="M5387" s="30"/>
    </row>
    <row r="5388" spans="13:13" s="60" customFormat="1" ht="15.75" hidden="1" x14ac:dyDescent="0.25">
      <c r="M5388" s="30"/>
    </row>
    <row r="5389" spans="13:13" s="60" customFormat="1" ht="15.75" hidden="1" x14ac:dyDescent="0.25">
      <c r="M5389" s="30"/>
    </row>
    <row r="5390" spans="13:13" s="60" customFormat="1" ht="15.75" hidden="1" x14ac:dyDescent="0.25">
      <c r="M5390" s="30"/>
    </row>
    <row r="5391" spans="13:13" s="60" customFormat="1" ht="15.75" hidden="1" x14ac:dyDescent="0.25">
      <c r="M5391" s="30"/>
    </row>
    <row r="5392" spans="13:13" s="60" customFormat="1" ht="15.75" hidden="1" x14ac:dyDescent="0.25">
      <c r="M5392" s="30"/>
    </row>
    <row r="5393" spans="13:13" s="60" customFormat="1" ht="15.75" hidden="1" x14ac:dyDescent="0.25">
      <c r="M5393" s="30"/>
    </row>
    <row r="5394" spans="13:13" s="60" customFormat="1" ht="15.75" hidden="1" x14ac:dyDescent="0.25">
      <c r="M5394" s="30"/>
    </row>
    <row r="5395" spans="13:13" s="60" customFormat="1" ht="15.75" hidden="1" x14ac:dyDescent="0.25">
      <c r="M5395" s="30"/>
    </row>
    <row r="5396" spans="13:13" s="60" customFormat="1" ht="15.75" hidden="1" x14ac:dyDescent="0.25">
      <c r="M5396" s="30"/>
    </row>
    <row r="5397" spans="13:13" s="60" customFormat="1" ht="15.75" hidden="1" x14ac:dyDescent="0.25">
      <c r="M5397" s="30"/>
    </row>
    <row r="5398" spans="13:13" s="60" customFormat="1" ht="15.75" hidden="1" x14ac:dyDescent="0.25">
      <c r="M5398" s="30"/>
    </row>
    <row r="5399" spans="13:13" s="60" customFormat="1" ht="15.75" hidden="1" x14ac:dyDescent="0.25">
      <c r="M5399" s="30"/>
    </row>
    <row r="5400" spans="13:13" s="60" customFormat="1" ht="15.75" hidden="1" x14ac:dyDescent="0.25">
      <c r="M5400" s="30"/>
    </row>
    <row r="5401" spans="13:13" s="60" customFormat="1" ht="15.75" hidden="1" x14ac:dyDescent="0.25">
      <c r="M5401" s="30"/>
    </row>
    <row r="5402" spans="13:13" s="60" customFormat="1" ht="15.75" hidden="1" x14ac:dyDescent="0.25">
      <c r="M5402" s="30"/>
    </row>
    <row r="5403" spans="13:13" s="60" customFormat="1" ht="15.75" hidden="1" x14ac:dyDescent="0.25">
      <c r="M5403" s="30"/>
    </row>
    <row r="5404" spans="13:13" s="60" customFormat="1" ht="15.75" hidden="1" x14ac:dyDescent="0.25">
      <c r="M5404" s="30"/>
    </row>
    <row r="5405" spans="13:13" s="60" customFormat="1" ht="15.75" hidden="1" x14ac:dyDescent="0.25">
      <c r="M5405" s="30"/>
    </row>
    <row r="5406" spans="13:13" s="60" customFormat="1" ht="15.75" hidden="1" x14ac:dyDescent="0.25">
      <c r="M5406" s="30"/>
    </row>
    <row r="5407" spans="13:13" s="60" customFormat="1" ht="15.75" hidden="1" x14ac:dyDescent="0.25">
      <c r="M5407" s="30"/>
    </row>
    <row r="5408" spans="13:13" s="60" customFormat="1" ht="15.75" hidden="1" x14ac:dyDescent="0.25">
      <c r="M5408" s="30"/>
    </row>
    <row r="5409" spans="13:13" s="60" customFormat="1" ht="15.75" hidden="1" x14ac:dyDescent="0.25">
      <c r="M5409" s="30"/>
    </row>
    <row r="5410" spans="13:13" s="60" customFormat="1" ht="15.75" hidden="1" x14ac:dyDescent="0.25">
      <c r="M5410" s="30"/>
    </row>
    <row r="5411" spans="13:13" s="60" customFormat="1" ht="15.75" hidden="1" x14ac:dyDescent="0.25">
      <c r="M5411" s="30"/>
    </row>
    <row r="5412" spans="13:13" s="60" customFormat="1" ht="15.75" hidden="1" x14ac:dyDescent="0.25">
      <c r="M5412" s="30"/>
    </row>
    <row r="5413" spans="13:13" s="60" customFormat="1" ht="15.75" hidden="1" x14ac:dyDescent="0.25">
      <c r="M5413" s="30"/>
    </row>
    <row r="5414" spans="13:13" s="60" customFormat="1" ht="15.75" hidden="1" x14ac:dyDescent="0.25">
      <c r="M5414" s="30"/>
    </row>
    <row r="5415" spans="13:13" s="60" customFormat="1" ht="15.75" hidden="1" x14ac:dyDescent="0.25">
      <c r="M5415" s="30"/>
    </row>
    <row r="5416" spans="13:13" s="60" customFormat="1" ht="15.75" hidden="1" x14ac:dyDescent="0.25">
      <c r="M5416" s="30"/>
    </row>
    <row r="5417" spans="13:13" s="60" customFormat="1" ht="15.75" hidden="1" x14ac:dyDescent="0.25">
      <c r="M5417" s="30"/>
    </row>
    <row r="5418" spans="13:13" s="60" customFormat="1" ht="15.75" hidden="1" x14ac:dyDescent="0.25">
      <c r="M5418" s="30"/>
    </row>
    <row r="5419" spans="13:13" s="60" customFormat="1" ht="15.75" hidden="1" x14ac:dyDescent="0.25">
      <c r="M5419" s="30"/>
    </row>
    <row r="5420" spans="13:13" s="60" customFormat="1" ht="15.75" hidden="1" x14ac:dyDescent="0.25">
      <c r="M5420" s="30"/>
    </row>
    <row r="5421" spans="13:13" s="60" customFormat="1" ht="15.75" hidden="1" x14ac:dyDescent="0.25">
      <c r="M5421" s="30"/>
    </row>
    <row r="5422" spans="13:13" s="60" customFormat="1" ht="15.75" hidden="1" x14ac:dyDescent="0.25">
      <c r="M5422" s="30"/>
    </row>
    <row r="5423" spans="13:13" s="60" customFormat="1" ht="15.75" hidden="1" x14ac:dyDescent="0.25">
      <c r="M5423" s="30"/>
    </row>
    <row r="5424" spans="13:13" s="60" customFormat="1" ht="15.75" hidden="1" x14ac:dyDescent="0.25">
      <c r="M5424" s="30"/>
    </row>
    <row r="5425" spans="13:13" s="60" customFormat="1" ht="15.75" hidden="1" x14ac:dyDescent="0.25">
      <c r="M5425" s="30"/>
    </row>
    <row r="5426" spans="13:13" s="60" customFormat="1" ht="15.75" hidden="1" x14ac:dyDescent="0.25">
      <c r="M5426" s="30"/>
    </row>
    <row r="5427" spans="13:13" s="60" customFormat="1" ht="15.75" hidden="1" x14ac:dyDescent="0.25">
      <c r="M5427" s="30"/>
    </row>
    <row r="5428" spans="13:13" s="60" customFormat="1" ht="15.75" hidden="1" x14ac:dyDescent="0.25">
      <c r="M5428" s="30"/>
    </row>
    <row r="5429" spans="13:13" s="60" customFormat="1" ht="15.75" hidden="1" x14ac:dyDescent="0.25">
      <c r="M5429" s="30"/>
    </row>
    <row r="5430" spans="13:13" s="60" customFormat="1" ht="15.75" hidden="1" x14ac:dyDescent="0.25">
      <c r="M5430" s="30"/>
    </row>
    <row r="5431" spans="13:13" s="60" customFormat="1" ht="15.75" hidden="1" x14ac:dyDescent="0.25">
      <c r="M5431" s="30"/>
    </row>
    <row r="5432" spans="13:13" s="60" customFormat="1" ht="15.75" hidden="1" x14ac:dyDescent="0.25">
      <c r="M5432" s="30"/>
    </row>
    <row r="5433" spans="13:13" s="60" customFormat="1" ht="15.75" hidden="1" x14ac:dyDescent="0.25">
      <c r="M5433" s="30"/>
    </row>
    <row r="5434" spans="13:13" s="60" customFormat="1" ht="15.75" hidden="1" x14ac:dyDescent="0.25">
      <c r="M5434" s="30"/>
    </row>
    <row r="5435" spans="13:13" s="60" customFormat="1" ht="15.75" hidden="1" x14ac:dyDescent="0.25">
      <c r="M5435" s="30"/>
    </row>
    <row r="5436" spans="13:13" s="60" customFormat="1" ht="15.75" hidden="1" x14ac:dyDescent="0.25">
      <c r="M5436" s="30"/>
    </row>
    <row r="5437" spans="13:13" s="60" customFormat="1" ht="15.75" hidden="1" x14ac:dyDescent="0.25">
      <c r="M5437" s="30"/>
    </row>
    <row r="5438" spans="13:13" s="60" customFormat="1" ht="15.75" hidden="1" x14ac:dyDescent="0.25">
      <c r="M5438" s="30"/>
    </row>
    <row r="5439" spans="13:13" s="60" customFormat="1" ht="15.75" hidden="1" x14ac:dyDescent="0.25">
      <c r="M5439" s="30"/>
    </row>
    <row r="5440" spans="13:13" s="60" customFormat="1" ht="15.75" hidden="1" x14ac:dyDescent="0.25">
      <c r="M5440" s="30"/>
    </row>
    <row r="5441" spans="13:13" s="60" customFormat="1" ht="15.75" hidden="1" x14ac:dyDescent="0.25">
      <c r="M5441" s="30"/>
    </row>
    <row r="5442" spans="13:13" s="60" customFormat="1" ht="15.75" hidden="1" x14ac:dyDescent="0.25">
      <c r="M5442" s="30"/>
    </row>
    <row r="5443" spans="13:13" s="60" customFormat="1" ht="15.75" hidden="1" x14ac:dyDescent="0.25">
      <c r="M5443" s="30"/>
    </row>
    <row r="5444" spans="13:13" s="60" customFormat="1" ht="15.75" hidden="1" x14ac:dyDescent="0.25">
      <c r="M5444" s="30"/>
    </row>
    <row r="5445" spans="13:13" s="60" customFormat="1" ht="15.75" hidden="1" x14ac:dyDescent="0.25">
      <c r="M5445" s="30"/>
    </row>
    <row r="5446" spans="13:13" s="60" customFormat="1" ht="15.75" hidden="1" x14ac:dyDescent="0.25">
      <c r="M5446" s="30"/>
    </row>
    <row r="5447" spans="13:13" s="60" customFormat="1" ht="15.75" hidden="1" x14ac:dyDescent="0.25">
      <c r="M5447" s="30"/>
    </row>
    <row r="5448" spans="13:13" s="60" customFormat="1" ht="15.75" hidden="1" x14ac:dyDescent="0.25">
      <c r="M5448" s="30"/>
    </row>
    <row r="5449" spans="13:13" s="60" customFormat="1" ht="15.75" hidden="1" x14ac:dyDescent="0.25">
      <c r="M5449" s="30"/>
    </row>
    <row r="5450" spans="13:13" s="60" customFormat="1" ht="15.75" hidden="1" x14ac:dyDescent="0.25">
      <c r="M5450" s="30"/>
    </row>
    <row r="5451" spans="13:13" s="60" customFormat="1" ht="15.75" hidden="1" x14ac:dyDescent="0.25">
      <c r="M5451" s="30"/>
    </row>
    <row r="5452" spans="13:13" s="60" customFormat="1" ht="15.75" hidden="1" x14ac:dyDescent="0.25">
      <c r="M5452" s="30"/>
    </row>
    <row r="5453" spans="13:13" s="60" customFormat="1" ht="15.75" hidden="1" x14ac:dyDescent="0.25">
      <c r="M5453" s="30"/>
    </row>
    <row r="5454" spans="13:13" s="60" customFormat="1" ht="15.75" hidden="1" x14ac:dyDescent="0.25">
      <c r="M5454" s="30"/>
    </row>
    <row r="5455" spans="13:13" s="60" customFormat="1" ht="15.75" hidden="1" x14ac:dyDescent="0.25">
      <c r="M5455" s="30"/>
    </row>
    <row r="5456" spans="13:13" s="60" customFormat="1" ht="15.75" hidden="1" x14ac:dyDescent="0.25">
      <c r="M5456" s="30"/>
    </row>
    <row r="5457" spans="13:13" s="60" customFormat="1" ht="15.75" hidden="1" x14ac:dyDescent="0.25">
      <c r="M5457" s="30"/>
    </row>
    <row r="5458" spans="13:13" s="60" customFormat="1" ht="15.75" hidden="1" x14ac:dyDescent="0.25">
      <c r="M5458" s="30"/>
    </row>
    <row r="5459" spans="13:13" s="60" customFormat="1" ht="15.75" hidden="1" x14ac:dyDescent="0.25">
      <c r="M5459" s="30"/>
    </row>
    <row r="5460" spans="13:13" s="60" customFormat="1" ht="15.75" hidden="1" x14ac:dyDescent="0.25">
      <c r="M5460" s="30"/>
    </row>
    <row r="5461" spans="13:13" s="60" customFormat="1" ht="15.75" hidden="1" x14ac:dyDescent="0.25">
      <c r="M5461" s="30"/>
    </row>
    <row r="5462" spans="13:13" s="60" customFormat="1" ht="15.75" hidden="1" x14ac:dyDescent="0.25">
      <c r="M5462" s="30"/>
    </row>
    <row r="5463" spans="13:13" s="60" customFormat="1" ht="15.75" hidden="1" x14ac:dyDescent="0.25">
      <c r="M5463" s="30"/>
    </row>
    <row r="5464" spans="13:13" s="60" customFormat="1" ht="15.75" hidden="1" x14ac:dyDescent="0.25">
      <c r="M5464" s="30"/>
    </row>
    <row r="5465" spans="13:13" s="60" customFormat="1" ht="15.75" hidden="1" x14ac:dyDescent="0.25">
      <c r="M5465" s="30"/>
    </row>
    <row r="5466" spans="13:13" s="60" customFormat="1" ht="15.75" hidden="1" x14ac:dyDescent="0.25">
      <c r="M5466" s="30"/>
    </row>
    <row r="5467" spans="13:13" s="60" customFormat="1" ht="15.75" hidden="1" x14ac:dyDescent="0.25">
      <c r="M5467" s="30"/>
    </row>
    <row r="5468" spans="13:13" s="60" customFormat="1" ht="15.75" hidden="1" x14ac:dyDescent="0.25">
      <c r="M5468" s="30"/>
    </row>
    <row r="5469" spans="13:13" s="60" customFormat="1" ht="15.75" hidden="1" x14ac:dyDescent="0.25">
      <c r="M5469" s="30"/>
    </row>
    <row r="5470" spans="13:13" s="60" customFormat="1" ht="15.75" hidden="1" x14ac:dyDescent="0.25">
      <c r="M5470" s="30"/>
    </row>
    <row r="5471" spans="13:13" s="60" customFormat="1" ht="15.75" hidden="1" x14ac:dyDescent="0.25">
      <c r="M5471" s="30"/>
    </row>
    <row r="5472" spans="13:13" s="60" customFormat="1" ht="15.75" hidden="1" x14ac:dyDescent="0.25">
      <c r="M5472" s="30"/>
    </row>
    <row r="5473" spans="13:13" s="60" customFormat="1" ht="15.75" hidden="1" x14ac:dyDescent="0.25">
      <c r="M5473" s="30"/>
    </row>
    <row r="5474" spans="13:13" s="60" customFormat="1" ht="15.75" hidden="1" x14ac:dyDescent="0.25">
      <c r="M5474" s="30"/>
    </row>
    <row r="5475" spans="13:13" s="60" customFormat="1" ht="15.75" hidden="1" x14ac:dyDescent="0.25">
      <c r="M5475" s="30"/>
    </row>
    <row r="5476" spans="13:13" s="60" customFormat="1" ht="15.75" hidden="1" x14ac:dyDescent="0.25">
      <c r="M5476" s="30"/>
    </row>
    <row r="5477" spans="13:13" s="60" customFormat="1" ht="15.75" hidden="1" x14ac:dyDescent="0.25">
      <c r="M5477" s="30"/>
    </row>
    <row r="5478" spans="13:13" s="60" customFormat="1" ht="15.75" hidden="1" x14ac:dyDescent="0.25">
      <c r="M5478" s="30"/>
    </row>
    <row r="5479" spans="13:13" s="60" customFormat="1" ht="15.75" hidden="1" x14ac:dyDescent="0.25">
      <c r="M5479" s="30"/>
    </row>
    <row r="5480" spans="13:13" s="60" customFormat="1" ht="15.75" hidden="1" x14ac:dyDescent="0.25">
      <c r="M5480" s="30"/>
    </row>
    <row r="5481" spans="13:13" s="60" customFormat="1" ht="15.75" hidden="1" x14ac:dyDescent="0.25">
      <c r="M5481" s="30"/>
    </row>
    <row r="5482" spans="13:13" s="60" customFormat="1" ht="15.75" hidden="1" x14ac:dyDescent="0.25">
      <c r="M5482" s="30"/>
    </row>
    <row r="5483" spans="13:13" s="60" customFormat="1" ht="15.75" hidden="1" x14ac:dyDescent="0.25">
      <c r="M5483" s="30"/>
    </row>
    <row r="5484" spans="13:13" s="60" customFormat="1" ht="15.75" hidden="1" x14ac:dyDescent="0.25">
      <c r="M5484" s="30"/>
    </row>
    <row r="5485" spans="13:13" s="60" customFormat="1" ht="15.75" hidden="1" x14ac:dyDescent="0.25">
      <c r="M5485" s="30"/>
    </row>
    <row r="5486" spans="13:13" s="60" customFormat="1" ht="15.75" hidden="1" x14ac:dyDescent="0.25">
      <c r="M5486" s="30"/>
    </row>
    <row r="5487" spans="13:13" s="60" customFormat="1" ht="15.75" hidden="1" x14ac:dyDescent="0.25">
      <c r="M5487" s="30"/>
    </row>
    <row r="5488" spans="13:13" s="60" customFormat="1" ht="15.75" hidden="1" x14ac:dyDescent="0.25">
      <c r="M5488" s="30"/>
    </row>
    <row r="5489" spans="13:13" s="60" customFormat="1" ht="15.75" hidden="1" x14ac:dyDescent="0.25">
      <c r="M5489" s="30"/>
    </row>
    <row r="5490" spans="13:13" s="60" customFormat="1" ht="15.75" hidden="1" x14ac:dyDescent="0.25">
      <c r="M5490" s="30"/>
    </row>
    <row r="5491" spans="13:13" s="60" customFormat="1" ht="15.75" hidden="1" x14ac:dyDescent="0.25">
      <c r="M5491" s="30"/>
    </row>
    <row r="5492" spans="13:13" s="60" customFormat="1" ht="15.75" hidden="1" x14ac:dyDescent="0.25">
      <c r="M5492" s="30"/>
    </row>
    <row r="5493" spans="13:13" s="60" customFormat="1" ht="15.75" hidden="1" x14ac:dyDescent="0.25">
      <c r="M5493" s="30"/>
    </row>
    <row r="5494" spans="13:13" s="60" customFormat="1" ht="15.75" hidden="1" x14ac:dyDescent="0.25">
      <c r="M5494" s="30"/>
    </row>
    <row r="5495" spans="13:13" s="60" customFormat="1" ht="15.75" hidden="1" x14ac:dyDescent="0.25">
      <c r="M5495" s="30"/>
    </row>
    <row r="5496" spans="13:13" s="60" customFormat="1" ht="15.75" hidden="1" x14ac:dyDescent="0.25">
      <c r="M5496" s="30"/>
    </row>
    <row r="5497" spans="13:13" s="60" customFormat="1" ht="15.75" hidden="1" x14ac:dyDescent="0.25">
      <c r="M5497" s="30"/>
    </row>
    <row r="5498" spans="13:13" s="60" customFormat="1" ht="15.75" hidden="1" x14ac:dyDescent="0.25">
      <c r="M5498" s="30"/>
    </row>
    <row r="5499" spans="13:13" s="60" customFormat="1" ht="15.75" hidden="1" x14ac:dyDescent="0.25">
      <c r="M5499" s="30"/>
    </row>
    <row r="5500" spans="13:13" s="60" customFormat="1" ht="15.75" hidden="1" x14ac:dyDescent="0.25">
      <c r="M5500" s="30"/>
    </row>
    <row r="5501" spans="13:13" s="60" customFormat="1" ht="15.75" hidden="1" x14ac:dyDescent="0.25">
      <c r="M5501" s="30"/>
    </row>
    <row r="5502" spans="13:13" s="60" customFormat="1" ht="15.75" hidden="1" x14ac:dyDescent="0.25">
      <c r="M5502" s="30"/>
    </row>
    <row r="5503" spans="13:13" s="60" customFormat="1" ht="15.75" hidden="1" x14ac:dyDescent="0.25">
      <c r="M5503" s="30"/>
    </row>
    <row r="5504" spans="13:13" s="60" customFormat="1" ht="15.75" hidden="1" x14ac:dyDescent="0.25">
      <c r="M5504" s="30"/>
    </row>
    <row r="5505" spans="13:13" s="60" customFormat="1" ht="15.75" hidden="1" x14ac:dyDescent="0.25">
      <c r="M5505" s="30"/>
    </row>
    <row r="5506" spans="13:13" s="60" customFormat="1" ht="15.75" hidden="1" x14ac:dyDescent="0.25">
      <c r="M5506" s="30"/>
    </row>
    <row r="5507" spans="13:13" s="60" customFormat="1" ht="15.75" hidden="1" x14ac:dyDescent="0.25">
      <c r="M5507" s="30"/>
    </row>
    <row r="5508" spans="13:13" s="60" customFormat="1" ht="15.75" hidden="1" x14ac:dyDescent="0.25">
      <c r="M5508" s="30"/>
    </row>
    <row r="5509" spans="13:13" s="60" customFormat="1" ht="15.75" hidden="1" x14ac:dyDescent="0.25">
      <c r="M5509" s="30"/>
    </row>
    <row r="5510" spans="13:13" s="60" customFormat="1" ht="15.75" hidden="1" x14ac:dyDescent="0.25">
      <c r="M5510" s="30"/>
    </row>
    <row r="5511" spans="13:13" s="60" customFormat="1" ht="15.75" hidden="1" x14ac:dyDescent="0.25">
      <c r="M5511" s="30"/>
    </row>
    <row r="5512" spans="13:13" s="60" customFormat="1" ht="15.75" hidden="1" x14ac:dyDescent="0.25">
      <c r="M5512" s="30"/>
    </row>
    <row r="5513" spans="13:13" s="60" customFormat="1" ht="15.75" hidden="1" x14ac:dyDescent="0.25">
      <c r="M5513" s="30"/>
    </row>
    <row r="5514" spans="13:13" s="60" customFormat="1" ht="15.75" hidden="1" x14ac:dyDescent="0.25">
      <c r="M5514" s="30"/>
    </row>
    <row r="5515" spans="13:13" s="60" customFormat="1" ht="15.75" hidden="1" x14ac:dyDescent="0.25">
      <c r="M5515" s="30"/>
    </row>
    <row r="5516" spans="13:13" s="60" customFormat="1" ht="15.75" hidden="1" x14ac:dyDescent="0.25">
      <c r="M5516" s="30"/>
    </row>
    <row r="5517" spans="13:13" s="60" customFormat="1" ht="15.75" hidden="1" x14ac:dyDescent="0.25">
      <c r="M5517" s="30"/>
    </row>
    <row r="5518" spans="13:13" s="60" customFormat="1" ht="15.75" hidden="1" x14ac:dyDescent="0.25">
      <c r="M5518" s="30"/>
    </row>
    <row r="5519" spans="13:13" s="60" customFormat="1" ht="15.75" hidden="1" x14ac:dyDescent="0.25">
      <c r="M5519" s="30"/>
    </row>
    <row r="5520" spans="13:13" s="60" customFormat="1" ht="15.75" hidden="1" x14ac:dyDescent="0.25">
      <c r="M5520" s="30"/>
    </row>
    <row r="5521" spans="13:13" s="60" customFormat="1" ht="15.75" hidden="1" x14ac:dyDescent="0.25">
      <c r="M5521" s="30"/>
    </row>
    <row r="5522" spans="13:13" s="60" customFormat="1" ht="15.75" hidden="1" x14ac:dyDescent="0.25">
      <c r="M5522" s="30"/>
    </row>
    <row r="5523" spans="13:13" s="60" customFormat="1" ht="15.75" hidden="1" x14ac:dyDescent="0.25">
      <c r="M5523" s="30"/>
    </row>
    <row r="5524" spans="13:13" s="60" customFormat="1" ht="15.75" hidden="1" x14ac:dyDescent="0.25">
      <c r="M5524" s="30"/>
    </row>
    <row r="5525" spans="13:13" s="60" customFormat="1" ht="15.75" hidden="1" x14ac:dyDescent="0.25">
      <c r="M5525" s="30"/>
    </row>
    <row r="5526" spans="13:13" s="60" customFormat="1" ht="15.75" hidden="1" x14ac:dyDescent="0.25">
      <c r="M5526" s="30"/>
    </row>
    <row r="5527" spans="13:13" s="60" customFormat="1" ht="15.75" hidden="1" x14ac:dyDescent="0.25">
      <c r="M5527" s="30"/>
    </row>
    <row r="5528" spans="13:13" s="60" customFormat="1" ht="15.75" hidden="1" x14ac:dyDescent="0.25">
      <c r="M5528" s="30"/>
    </row>
    <row r="5529" spans="13:13" s="60" customFormat="1" ht="15.75" hidden="1" x14ac:dyDescent="0.25">
      <c r="M5529" s="30"/>
    </row>
    <row r="5530" spans="13:13" s="60" customFormat="1" ht="15.75" hidden="1" x14ac:dyDescent="0.25">
      <c r="M5530" s="30"/>
    </row>
    <row r="5531" spans="13:13" s="60" customFormat="1" ht="15.75" hidden="1" x14ac:dyDescent="0.25">
      <c r="M5531" s="30"/>
    </row>
    <row r="5532" spans="13:13" s="60" customFormat="1" ht="15.75" hidden="1" x14ac:dyDescent="0.25">
      <c r="M5532" s="30"/>
    </row>
    <row r="5533" spans="13:13" s="60" customFormat="1" ht="15.75" hidden="1" x14ac:dyDescent="0.25">
      <c r="M5533" s="30"/>
    </row>
    <row r="5534" spans="13:13" s="60" customFormat="1" ht="15.75" hidden="1" x14ac:dyDescent="0.25">
      <c r="M5534" s="30"/>
    </row>
    <row r="5535" spans="13:13" s="60" customFormat="1" ht="15.75" hidden="1" x14ac:dyDescent="0.25">
      <c r="M5535" s="30"/>
    </row>
    <row r="5536" spans="13:13" s="60" customFormat="1" ht="15.75" hidden="1" x14ac:dyDescent="0.25">
      <c r="M5536" s="30"/>
    </row>
    <row r="5537" spans="13:13" s="60" customFormat="1" ht="15.75" hidden="1" x14ac:dyDescent="0.25">
      <c r="M5537" s="30"/>
    </row>
    <row r="5538" spans="13:13" s="60" customFormat="1" ht="15.75" hidden="1" x14ac:dyDescent="0.25">
      <c r="M5538" s="30"/>
    </row>
    <row r="5539" spans="13:13" s="60" customFormat="1" ht="15.75" hidden="1" x14ac:dyDescent="0.25">
      <c r="M5539" s="30"/>
    </row>
    <row r="5540" spans="13:13" s="60" customFormat="1" ht="15.75" hidden="1" x14ac:dyDescent="0.25">
      <c r="M5540" s="30"/>
    </row>
    <row r="5541" spans="13:13" s="60" customFormat="1" ht="15.75" hidden="1" x14ac:dyDescent="0.25">
      <c r="M5541" s="30"/>
    </row>
    <row r="5542" spans="13:13" s="60" customFormat="1" ht="15.75" hidden="1" x14ac:dyDescent="0.25">
      <c r="M5542" s="30"/>
    </row>
    <row r="5543" spans="13:13" s="60" customFormat="1" ht="15.75" hidden="1" x14ac:dyDescent="0.25">
      <c r="M5543" s="30"/>
    </row>
    <row r="5544" spans="13:13" s="60" customFormat="1" ht="15.75" hidden="1" x14ac:dyDescent="0.25">
      <c r="M5544" s="30"/>
    </row>
    <row r="5545" spans="13:13" s="60" customFormat="1" ht="15.75" hidden="1" x14ac:dyDescent="0.25">
      <c r="M5545" s="30"/>
    </row>
    <row r="5546" spans="13:13" s="60" customFormat="1" ht="15.75" hidden="1" x14ac:dyDescent="0.25">
      <c r="M5546" s="30"/>
    </row>
    <row r="5547" spans="13:13" s="60" customFormat="1" ht="15.75" hidden="1" x14ac:dyDescent="0.25">
      <c r="M5547" s="30"/>
    </row>
    <row r="5548" spans="13:13" s="60" customFormat="1" ht="15.75" hidden="1" x14ac:dyDescent="0.25">
      <c r="M5548" s="30"/>
    </row>
    <row r="5549" spans="13:13" s="60" customFormat="1" ht="15.75" hidden="1" x14ac:dyDescent="0.25">
      <c r="M5549" s="30"/>
    </row>
    <row r="5550" spans="13:13" s="60" customFormat="1" ht="15.75" hidden="1" x14ac:dyDescent="0.25">
      <c r="M5550" s="30"/>
    </row>
    <row r="5551" spans="13:13" s="60" customFormat="1" ht="15.75" hidden="1" x14ac:dyDescent="0.25">
      <c r="M5551" s="30"/>
    </row>
    <row r="5552" spans="13:13" s="60" customFormat="1" ht="15.75" hidden="1" x14ac:dyDescent="0.25">
      <c r="M5552" s="30"/>
    </row>
    <row r="5553" spans="13:13" s="60" customFormat="1" ht="15.75" hidden="1" x14ac:dyDescent="0.25">
      <c r="M5553" s="30"/>
    </row>
    <row r="5554" spans="13:13" s="60" customFormat="1" ht="15.75" hidden="1" x14ac:dyDescent="0.25">
      <c r="M5554" s="30"/>
    </row>
    <row r="5555" spans="13:13" s="60" customFormat="1" ht="15.75" hidden="1" x14ac:dyDescent="0.25">
      <c r="M5555" s="30"/>
    </row>
    <row r="5556" spans="13:13" s="60" customFormat="1" ht="15.75" hidden="1" x14ac:dyDescent="0.25">
      <c r="M5556" s="30"/>
    </row>
    <row r="5557" spans="13:13" s="60" customFormat="1" ht="15.75" hidden="1" x14ac:dyDescent="0.25">
      <c r="M5557" s="30"/>
    </row>
    <row r="5558" spans="13:13" s="60" customFormat="1" ht="15.75" hidden="1" x14ac:dyDescent="0.25">
      <c r="M5558" s="30"/>
    </row>
    <row r="5559" spans="13:13" s="60" customFormat="1" ht="15.75" hidden="1" x14ac:dyDescent="0.25">
      <c r="M5559" s="30"/>
    </row>
    <row r="5560" spans="13:13" s="60" customFormat="1" ht="15.75" hidden="1" x14ac:dyDescent="0.25">
      <c r="M5560" s="30"/>
    </row>
    <row r="5561" spans="13:13" s="60" customFormat="1" ht="15.75" hidden="1" x14ac:dyDescent="0.25">
      <c r="M5561" s="30"/>
    </row>
    <row r="5562" spans="13:13" s="60" customFormat="1" ht="15.75" hidden="1" x14ac:dyDescent="0.25">
      <c r="M5562" s="30"/>
    </row>
    <row r="5563" spans="13:13" s="60" customFormat="1" ht="15.75" hidden="1" x14ac:dyDescent="0.25">
      <c r="M5563" s="30"/>
    </row>
    <row r="5564" spans="13:13" s="60" customFormat="1" ht="15.75" hidden="1" x14ac:dyDescent="0.25">
      <c r="M5564" s="30"/>
    </row>
    <row r="5565" spans="13:13" s="60" customFormat="1" ht="15.75" hidden="1" x14ac:dyDescent="0.25">
      <c r="M5565" s="30"/>
    </row>
    <row r="5566" spans="13:13" s="60" customFormat="1" ht="15.75" hidden="1" x14ac:dyDescent="0.25">
      <c r="M5566" s="30"/>
    </row>
    <row r="5567" spans="13:13" s="60" customFormat="1" ht="15.75" hidden="1" x14ac:dyDescent="0.25">
      <c r="M5567" s="30"/>
    </row>
    <row r="5568" spans="13:13" s="60" customFormat="1" ht="15.75" hidden="1" x14ac:dyDescent="0.25">
      <c r="M5568" s="30"/>
    </row>
    <row r="5569" spans="13:13" s="60" customFormat="1" ht="15.75" hidden="1" x14ac:dyDescent="0.25">
      <c r="M5569" s="30"/>
    </row>
    <row r="5570" spans="13:13" s="60" customFormat="1" ht="15.75" hidden="1" x14ac:dyDescent="0.25">
      <c r="M5570" s="30"/>
    </row>
    <row r="5571" spans="13:13" s="60" customFormat="1" ht="15.75" hidden="1" x14ac:dyDescent="0.25">
      <c r="M5571" s="30"/>
    </row>
    <row r="5572" spans="13:13" s="60" customFormat="1" ht="15.75" hidden="1" x14ac:dyDescent="0.25">
      <c r="M5572" s="30"/>
    </row>
    <row r="5573" spans="13:13" s="60" customFormat="1" ht="15.75" hidden="1" x14ac:dyDescent="0.25">
      <c r="M5573" s="30"/>
    </row>
    <row r="5574" spans="13:13" s="60" customFormat="1" ht="15.75" hidden="1" x14ac:dyDescent="0.25">
      <c r="M5574" s="30"/>
    </row>
    <row r="5575" spans="13:13" s="60" customFormat="1" ht="15.75" hidden="1" x14ac:dyDescent="0.25">
      <c r="M5575" s="30"/>
    </row>
    <row r="5576" spans="13:13" s="60" customFormat="1" ht="15.75" hidden="1" x14ac:dyDescent="0.25">
      <c r="M5576" s="30"/>
    </row>
    <row r="5577" spans="13:13" s="60" customFormat="1" ht="15.75" hidden="1" x14ac:dyDescent="0.25">
      <c r="M5577" s="30"/>
    </row>
    <row r="5578" spans="13:13" s="60" customFormat="1" ht="15.75" hidden="1" x14ac:dyDescent="0.25">
      <c r="M5578" s="30"/>
    </row>
    <row r="5579" spans="13:13" s="60" customFormat="1" ht="15.75" hidden="1" x14ac:dyDescent="0.25">
      <c r="M5579" s="30"/>
    </row>
    <row r="5580" spans="13:13" s="60" customFormat="1" ht="15.75" hidden="1" x14ac:dyDescent="0.25">
      <c r="M5580" s="30"/>
    </row>
    <row r="5581" spans="13:13" s="60" customFormat="1" ht="15.75" hidden="1" x14ac:dyDescent="0.25">
      <c r="M5581" s="30"/>
    </row>
    <row r="5582" spans="13:13" s="60" customFormat="1" ht="15.75" hidden="1" x14ac:dyDescent="0.25">
      <c r="M5582" s="30"/>
    </row>
    <row r="5583" spans="13:13" s="60" customFormat="1" ht="15.75" hidden="1" x14ac:dyDescent="0.25">
      <c r="M5583" s="30"/>
    </row>
    <row r="5584" spans="13:13" s="60" customFormat="1" ht="15.75" hidden="1" x14ac:dyDescent="0.25">
      <c r="M5584" s="30"/>
    </row>
    <row r="5585" spans="13:13" s="60" customFormat="1" ht="15.75" hidden="1" x14ac:dyDescent="0.25">
      <c r="M5585" s="30"/>
    </row>
    <row r="5586" spans="13:13" s="60" customFormat="1" ht="15.75" hidden="1" x14ac:dyDescent="0.25">
      <c r="M5586" s="30"/>
    </row>
    <row r="5587" spans="13:13" s="60" customFormat="1" ht="15.75" hidden="1" x14ac:dyDescent="0.25">
      <c r="M5587" s="30"/>
    </row>
    <row r="5588" spans="13:13" s="60" customFormat="1" ht="15.75" hidden="1" x14ac:dyDescent="0.25">
      <c r="M5588" s="30"/>
    </row>
    <row r="5589" spans="13:13" s="60" customFormat="1" ht="15.75" hidden="1" x14ac:dyDescent="0.25">
      <c r="M5589" s="30"/>
    </row>
    <row r="5590" spans="13:13" s="60" customFormat="1" ht="15.75" hidden="1" x14ac:dyDescent="0.25">
      <c r="M5590" s="30"/>
    </row>
    <row r="5591" spans="13:13" s="60" customFormat="1" ht="15.75" hidden="1" x14ac:dyDescent="0.25">
      <c r="M5591" s="30"/>
    </row>
    <row r="5592" spans="13:13" s="60" customFormat="1" ht="15.75" hidden="1" x14ac:dyDescent="0.25">
      <c r="M5592" s="30"/>
    </row>
    <row r="5593" spans="13:13" s="60" customFormat="1" ht="15.75" hidden="1" x14ac:dyDescent="0.25">
      <c r="M5593" s="30"/>
    </row>
    <row r="5594" spans="13:13" s="60" customFormat="1" ht="15.75" hidden="1" x14ac:dyDescent="0.25">
      <c r="M5594" s="30"/>
    </row>
    <row r="5595" spans="13:13" s="60" customFormat="1" ht="15.75" hidden="1" x14ac:dyDescent="0.25">
      <c r="M5595" s="30"/>
    </row>
    <row r="5596" spans="13:13" s="60" customFormat="1" ht="15.75" hidden="1" x14ac:dyDescent="0.25">
      <c r="M5596" s="30"/>
    </row>
    <row r="5597" spans="13:13" s="60" customFormat="1" ht="15.75" hidden="1" x14ac:dyDescent="0.25">
      <c r="M5597" s="30"/>
    </row>
    <row r="5598" spans="13:13" s="60" customFormat="1" ht="15.75" hidden="1" x14ac:dyDescent="0.25">
      <c r="M5598" s="30"/>
    </row>
    <row r="5599" spans="13:13" s="60" customFormat="1" ht="15.75" hidden="1" x14ac:dyDescent="0.25">
      <c r="M5599" s="30"/>
    </row>
    <row r="5600" spans="13:13" s="60" customFormat="1" ht="15.75" hidden="1" x14ac:dyDescent="0.25">
      <c r="M5600" s="30"/>
    </row>
    <row r="5601" spans="13:13" s="60" customFormat="1" ht="15.75" hidden="1" x14ac:dyDescent="0.25">
      <c r="M5601" s="30"/>
    </row>
    <row r="5602" spans="13:13" s="60" customFormat="1" ht="15.75" hidden="1" x14ac:dyDescent="0.25">
      <c r="M5602" s="30"/>
    </row>
    <row r="5603" spans="13:13" s="60" customFormat="1" ht="15.75" hidden="1" x14ac:dyDescent="0.25">
      <c r="M5603" s="30"/>
    </row>
    <row r="5604" spans="13:13" s="60" customFormat="1" ht="15.75" hidden="1" x14ac:dyDescent="0.25">
      <c r="M5604" s="30"/>
    </row>
    <row r="5605" spans="13:13" s="60" customFormat="1" ht="15.75" hidden="1" x14ac:dyDescent="0.25">
      <c r="M5605" s="30"/>
    </row>
    <row r="5606" spans="13:13" s="60" customFormat="1" ht="15.75" hidden="1" x14ac:dyDescent="0.25">
      <c r="M5606" s="30"/>
    </row>
    <row r="5607" spans="13:13" s="60" customFormat="1" ht="15.75" hidden="1" x14ac:dyDescent="0.25">
      <c r="M5607" s="30"/>
    </row>
    <row r="5608" spans="13:13" s="60" customFormat="1" ht="15.75" hidden="1" x14ac:dyDescent="0.25">
      <c r="M5608" s="30"/>
    </row>
    <row r="5609" spans="13:13" s="60" customFormat="1" ht="15.75" hidden="1" x14ac:dyDescent="0.25">
      <c r="M5609" s="30"/>
    </row>
    <row r="5610" spans="13:13" s="60" customFormat="1" ht="15.75" hidden="1" x14ac:dyDescent="0.25">
      <c r="M5610" s="30"/>
    </row>
    <row r="5611" spans="13:13" s="60" customFormat="1" ht="15.75" hidden="1" x14ac:dyDescent="0.25">
      <c r="M5611" s="30"/>
    </row>
    <row r="5612" spans="13:13" s="60" customFormat="1" ht="15.75" hidden="1" x14ac:dyDescent="0.25">
      <c r="M5612" s="30"/>
    </row>
    <row r="5613" spans="13:13" s="60" customFormat="1" ht="15.75" hidden="1" x14ac:dyDescent="0.25">
      <c r="M5613" s="30"/>
    </row>
    <row r="5614" spans="13:13" s="60" customFormat="1" ht="15.75" hidden="1" x14ac:dyDescent="0.25">
      <c r="M5614" s="30"/>
    </row>
    <row r="5615" spans="13:13" s="60" customFormat="1" ht="15.75" hidden="1" x14ac:dyDescent="0.25">
      <c r="M5615" s="30"/>
    </row>
    <row r="5616" spans="13:13" s="60" customFormat="1" ht="15.75" hidden="1" x14ac:dyDescent="0.25">
      <c r="M5616" s="30"/>
    </row>
    <row r="5617" spans="13:13" s="60" customFormat="1" ht="15.75" hidden="1" x14ac:dyDescent="0.25">
      <c r="M5617" s="30"/>
    </row>
    <row r="5618" spans="13:13" s="60" customFormat="1" ht="15.75" hidden="1" x14ac:dyDescent="0.25">
      <c r="M5618" s="30"/>
    </row>
    <row r="5619" spans="13:13" s="60" customFormat="1" ht="15.75" hidden="1" x14ac:dyDescent="0.25">
      <c r="M5619" s="30"/>
    </row>
    <row r="5620" spans="13:13" s="60" customFormat="1" ht="15.75" hidden="1" x14ac:dyDescent="0.25">
      <c r="M5620" s="30"/>
    </row>
    <row r="5621" spans="13:13" s="60" customFormat="1" ht="15.75" hidden="1" x14ac:dyDescent="0.25">
      <c r="M5621" s="30"/>
    </row>
    <row r="5622" spans="13:13" s="60" customFormat="1" ht="15.75" hidden="1" x14ac:dyDescent="0.25">
      <c r="M5622" s="30"/>
    </row>
    <row r="5623" spans="13:13" s="60" customFormat="1" ht="15.75" hidden="1" x14ac:dyDescent="0.25">
      <c r="M5623" s="30"/>
    </row>
    <row r="5624" spans="13:13" s="60" customFormat="1" ht="15.75" hidden="1" x14ac:dyDescent="0.25">
      <c r="M5624" s="30"/>
    </row>
    <row r="5625" spans="13:13" s="60" customFormat="1" ht="15.75" hidden="1" x14ac:dyDescent="0.25">
      <c r="M5625" s="30"/>
    </row>
    <row r="5626" spans="13:13" s="60" customFormat="1" ht="15.75" hidden="1" x14ac:dyDescent="0.25">
      <c r="M5626" s="30"/>
    </row>
    <row r="5627" spans="13:13" s="60" customFormat="1" ht="15.75" hidden="1" x14ac:dyDescent="0.25">
      <c r="M5627" s="30"/>
    </row>
    <row r="5628" spans="13:13" s="60" customFormat="1" ht="15.75" hidden="1" x14ac:dyDescent="0.25">
      <c r="M5628" s="30"/>
    </row>
    <row r="5629" spans="13:13" s="60" customFormat="1" ht="15.75" hidden="1" x14ac:dyDescent="0.25">
      <c r="M5629" s="30"/>
    </row>
    <row r="5630" spans="13:13" s="60" customFormat="1" ht="15.75" hidden="1" x14ac:dyDescent="0.25">
      <c r="M5630" s="30"/>
    </row>
    <row r="5631" spans="13:13" s="60" customFormat="1" ht="15.75" hidden="1" x14ac:dyDescent="0.25">
      <c r="M5631" s="30"/>
    </row>
    <row r="5632" spans="13:13" s="60" customFormat="1" ht="15.75" hidden="1" x14ac:dyDescent="0.25">
      <c r="M5632" s="30"/>
    </row>
    <row r="5633" spans="13:13" s="60" customFormat="1" ht="15.75" hidden="1" x14ac:dyDescent="0.25">
      <c r="M5633" s="30"/>
    </row>
    <row r="5634" spans="13:13" s="60" customFormat="1" ht="15.75" hidden="1" x14ac:dyDescent="0.25">
      <c r="M5634" s="30"/>
    </row>
    <row r="5635" spans="13:13" s="60" customFormat="1" ht="15.75" hidden="1" x14ac:dyDescent="0.25">
      <c r="M5635" s="30"/>
    </row>
    <row r="5636" spans="13:13" s="60" customFormat="1" ht="15.75" hidden="1" x14ac:dyDescent="0.25">
      <c r="M5636" s="30"/>
    </row>
    <row r="5637" spans="13:13" s="60" customFormat="1" ht="15.75" hidden="1" x14ac:dyDescent="0.25">
      <c r="M5637" s="30"/>
    </row>
    <row r="5638" spans="13:13" s="60" customFormat="1" ht="15.75" hidden="1" x14ac:dyDescent="0.25">
      <c r="M5638" s="30"/>
    </row>
    <row r="5639" spans="13:13" s="60" customFormat="1" ht="15.75" hidden="1" x14ac:dyDescent="0.25">
      <c r="M5639" s="30"/>
    </row>
    <row r="5640" spans="13:13" s="60" customFormat="1" ht="15.75" hidden="1" x14ac:dyDescent="0.25">
      <c r="M5640" s="30"/>
    </row>
    <row r="5641" spans="13:13" s="60" customFormat="1" ht="15.75" hidden="1" x14ac:dyDescent="0.25">
      <c r="M5641" s="30"/>
    </row>
    <row r="5642" spans="13:13" s="60" customFormat="1" ht="15.75" hidden="1" x14ac:dyDescent="0.25">
      <c r="M5642" s="30"/>
    </row>
    <row r="5643" spans="13:13" s="60" customFormat="1" ht="15.75" hidden="1" x14ac:dyDescent="0.25">
      <c r="M5643" s="30"/>
    </row>
    <row r="5644" spans="13:13" s="60" customFormat="1" ht="15.75" hidden="1" x14ac:dyDescent="0.25">
      <c r="M5644" s="30"/>
    </row>
    <row r="5645" spans="13:13" s="60" customFormat="1" ht="15.75" hidden="1" x14ac:dyDescent="0.25">
      <c r="M5645" s="30"/>
    </row>
    <row r="5646" spans="13:13" s="60" customFormat="1" ht="15.75" hidden="1" x14ac:dyDescent="0.25">
      <c r="M5646" s="30"/>
    </row>
    <row r="5647" spans="13:13" s="60" customFormat="1" ht="15.75" hidden="1" x14ac:dyDescent="0.25">
      <c r="M5647" s="30"/>
    </row>
    <row r="5648" spans="13:13" s="60" customFormat="1" ht="15.75" hidden="1" x14ac:dyDescent="0.25">
      <c r="M5648" s="30"/>
    </row>
    <row r="5649" spans="13:13" s="60" customFormat="1" ht="15.75" hidden="1" x14ac:dyDescent="0.25">
      <c r="M5649" s="30"/>
    </row>
    <row r="5650" spans="13:13" s="60" customFormat="1" ht="15.75" hidden="1" x14ac:dyDescent="0.25">
      <c r="M5650" s="30"/>
    </row>
    <row r="5651" spans="13:13" s="60" customFormat="1" ht="15.75" hidden="1" x14ac:dyDescent="0.25">
      <c r="M5651" s="30"/>
    </row>
    <row r="5652" spans="13:13" s="60" customFormat="1" ht="15.75" hidden="1" x14ac:dyDescent="0.25">
      <c r="M5652" s="30"/>
    </row>
    <row r="5653" spans="13:13" s="60" customFormat="1" ht="15.75" hidden="1" x14ac:dyDescent="0.25">
      <c r="M5653" s="30"/>
    </row>
    <row r="5654" spans="13:13" s="60" customFormat="1" ht="15.75" hidden="1" x14ac:dyDescent="0.25">
      <c r="M5654" s="30"/>
    </row>
    <row r="5655" spans="13:13" s="60" customFormat="1" ht="15.75" hidden="1" x14ac:dyDescent="0.25">
      <c r="M5655" s="30"/>
    </row>
    <row r="5656" spans="13:13" s="60" customFormat="1" ht="15.75" hidden="1" x14ac:dyDescent="0.25">
      <c r="M5656" s="30"/>
    </row>
    <row r="5657" spans="13:13" s="60" customFormat="1" ht="15.75" hidden="1" x14ac:dyDescent="0.25">
      <c r="M5657" s="30"/>
    </row>
    <row r="5658" spans="13:13" s="60" customFormat="1" ht="15.75" hidden="1" x14ac:dyDescent="0.25">
      <c r="M5658" s="30"/>
    </row>
    <row r="5659" spans="13:13" s="60" customFormat="1" ht="15.75" hidden="1" x14ac:dyDescent="0.25">
      <c r="M5659" s="30"/>
    </row>
    <row r="5660" spans="13:13" s="60" customFormat="1" ht="15.75" hidden="1" x14ac:dyDescent="0.25">
      <c r="M5660" s="30"/>
    </row>
    <row r="5661" spans="13:13" s="60" customFormat="1" ht="15.75" hidden="1" x14ac:dyDescent="0.25">
      <c r="M5661" s="30"/>
    </row>
    <row r="5662" spans="13:13" s="60" customFormat="1" ht="15.75" hidden="1" x14ac:dyDescent="0.25">
      <c r="M5662" s="30"/>
    </row>
    <row r="5663" spans="13:13" s="60" customFormat="1" ht="15.75" hidden="1" x14ac:dyDescent="0.25">
      <c r="M5663" s="30"/>
    </row>
    <row r="5664" spans="13:13" s="60" customFormat="1" ht="15.75" hidden="1" x14ac:dyDescent="0.25">
      <c r="M5664" s="30"/>
    </row>
    <row r="5665" spans="13:13" s="60" customFormat="1" ht="15.75" hidden="1" x14ac:dyDescent="0.25">
      <c r="M5665" s="30"/>
    </row>
    <row r="5666" spans="13:13" s="60" customFormat="1" ht="15.75" hidden="1" x14ac:dyDescent="0.25">
      <c r="M5666" s="30"/>
    </row>
    <row r="5667" spans="13:13" s="60" customFormat="1" ht="15.75" hidden="1" x14ac:dyDescent="0.25">
      <c r="M5667" s="30"/>
    </row>
    <row r="5668" spans="13:13" s="60" customFormat="1" ht="15.75" hidden="1" x14ac:dyDescent="0.25">
      <c r="M5668" s="30"/>
    </row>
    <row r="5669" spans="13:13" s="60" customFormat="1" ht="15.75" hidden="1" x14ac:dyDescent="0.25">
      <c r="M5669" s="30"/>
    </row>
    <row r="5670" spans="13:13" s="60" customFormat="1" ht="15.75" hidden="1" x14ac:dyDescent="0.25">
      <c r="M5670" s="30"/>
    </row>
    <row r="5671" spans="13:13" s="60" customFormat="1" ht="15.75" hidden="1" x14ac:dyDescent="0.25">
      <c r="M5671" s="30"/>
    </row>
    <row r="5672" spans="13:13" s="60" customFormat="1" ht="15.75" hidden="1" x14ac:dyDescent="0.25">
      <c r="M5672" s="30"/>
    </row>
    <row r="5673" spans="13:13" s="60" customFormat="1" ht="15.75" hidden="1" x14ac:dyDescent="0.25">
      <c r="M5673" s="30"/>
    </row>
    <row r="5674" spans="13:13" s="60" customFormat="1" ht="15.75" hidden="1" x14ac:dyDescent="0.25">
      <c r="M5674" s="30"/>
    </row>
    <row r="5675" spans="13:13" s="60" customFormat="1" ht="15.75" hidden="1" x14ac:dyDescent="0.25">
      <c r="M5675" s="30"/>
    </row>
    <row r="5676" spans="13:13" s="60" customFormat="1" ht="15.75" hidden="1" x14ac:dyDescent="0.25">
      <c r="M5676" s="30"/>
    </row>
    <row r="5677" spans="13:13" s="60" customFormat="1" ht="15.75" hidden="1" x14ac:dyDescent="0.25">
      <c r="M5677" s="30"/>
    </row>
    <row r="5678" spans="13:13" s="60" customFormat="1" ht="15.75" hidden="1" x14ac:dyDescent="0.25">
      <c r="M5678" s="30"/>
    </row>
    <row r="5679" spans="13:13" s="60" customFormat="1" ht="15.75" hidden="1" x14ac:dyDescent="0.25">
      <c r="M5679" s="30"/>
    </row>
    <row r="5680" spans="13:13" s="60" customFormat="1" ht="15.75" hidden="1" x14ac:dyDescent="0.25">
      <c r="M5680" s="30"/>
    </row>
    <row r="5681" spans="13:13" s="60" customFormat="1" ht="15.75" hidden="1" x14ac:dyDescent="0.25">
      <c r="M5681" s="30"/>
    </row>
    <row r="5682" spans="13:13" s="60" customFormat="1" ht="15.75" hidden="1" x14ac:dyDescent="0.25">
      <c r="M5682" s="30"/>
    </row>
    <row r="5683" spans="13:13" s="60" customFormat="1" ht="15.75" hidden="1" x14ac:dyDescent="0.25">
      <c r="M5683" s="30"/>
    </row>
    <row r="5684" spans="13:13" s="60" customFormat="1" ht="15.75" hidden="1" x14ac:dyDescent="0.25">
      <c r="M5684" s="30"/>
    </row>
    <row r="5685" spans="13:13" s="60" customFormat="1" ht="15.75" hidden="1" x14ac:dyDescent="0.25">
      <c r="M5685" s="30"/>
    </row>
    <row r="5686" spans="13:13" s="60" customFormat="1" ht="15.75" hidden="1" x14ac:dyDescent="0.25">
      <c r="M5686" s="30"/>
    </row>
    <row r="5687" spans="13:13" s="60" customFormat="1" ht="15.75" hidden="1" x14ac:dyDescent="0.25">
      <c r="M5687" s="30"/>
    </row>
    <row r="5688" spans="13:13" s="60" customFormat="1" ht="15.75" hidden="1" x14ac:dyDescent="0.25">
      <c r="M5688" s="30"/>
    </row>
    <row r="5689" spans="13:13" s="60" customFormat="1" ht="15.75" hidden="1" x14ac:dyDescent="0.25">
      <c r="M5689" s="30"/>
    </row>
    <row r="5690" spans="13:13" s="60" customFormat="1" ht="15.75" hidden="1" x14ac:dyDescent="0.25">
      <c r="M5690" s="30"/>
    </row>
    <row r="5691" spans="13:13" s="60" customFormat="1" ht="15.75" hidden="1" x14ac:dyDescent="0.25">
      <c r="M5691" s="30"/>
    </row>
    <row r="5692" spans="13:13" s="60" customFormat="1" ht="15.75" hidden="1" x14ac:dyDescent="0.25">
      <c r="M5692" s="30"/>
    </row>
    <row r="5693" spans="13:13" s="60" customFormat="1" ht="15.75" hidden="1" x14ac:dyDescent="0.25">
      <c r="M5693" s="30"/>
    </row>
    <row r="5694" spans="13:13" s="60" customFormat="1" ht="15.75" hidden="1" x14ac:dyDescent="0.25">
      <c r="M5694" s="30"/>
    </row>
    <row r="5695" spans="13:13" s="60" customFormat="1" ht="15.75" hidden="1" x14ac:dyDescent="0.25">
      <c r="M5695" s="30"/>
    </row>
    <row r="5696" spans="13:13" s="60" customFormat="1" ht="15.75" hidden="1" x14ac:dyDescent="0.25">
      <c r="M5696" s="30"/>
    </row>
    <row r="5697" spans="13:13" s="60" customFormat="1" ht="15.75" hidden="1" x14ac:dyDescent="0.25">
      <c r="M5697" s="30"/>
    </row>
    <row r="5698" spans="13:13" s="60" customFormat="1" ht="15.75" hidden="1" x14ac:dyDescent="0.25">
      <c r="M5698" s="30"/>
    </row>
    <row r="5699" spans="13:13" s="60" customFormat="1" ht="15.75" hidden="1" x14ac:dyDescent="0.25">
      <c r="M5699" s="30"/>
    </row>
    <row r="5700" spans="13:13" s="60" customFormat="1" ht="15.75" hidden="1" x14ac:dyDescent="0.25">
      <c r="M5700" s="30"/>
    </row>
    <row r="5701" spans="13:13" s="60" customFormat="1" ht="15.75" hidden="1" x14ac:dyDescent="0.25">
      <c r="M5701" s="30"/>
    </row>
    <row r="5702" spans="13:13" s="60" customFormat="1" ht="15.75" hidden="1" x14ac:dyDescent="0.25">
      <c r="M5702" s="30"/>
    </row>
    <row r="5703" spans="13:13" s="60" customFormat="1" ht="15.75" hidden="1" x14ac:dyDescent="0.25">
      <c r="M5703" s="30"/>
    </row>
    <row r="5704" spans="13:13" s="60" customFormat="1" ht="15.75" hidden="1" x14ac:dyDescent="0.25">
      <c r="M5704" s="30"/>
    </row>
    <row r="5705" spans="13:13" s="60" customFormat="1" ht="15.75" hidden="1" x14ac:dyDescent="0.25">
      <c r="M5705" s="30"/>
    </row>
    <row r="5706" spans="13:13" s="60" customFormat="1" ht="15.75" hidden="1" x14ac:dyDescent="0.25">
      <c r="M5706" s="30"/>
    </row>
    <row r="5707" spans="13:13" s="60" customFormat="1" ht="15.75" hidden="1" x14ac:dyDescent="0.25">
      <c r="M5707" s="30"/>
    </row>
    <row r="5708" spans="13:13" s="60" customFormat="1" ht="15.75" hidden="1" x14ac:dyDescent="0.25">
      <c r="M5708" s="30"/>
    </row>
    <row r="5709" spans="13:13" s="60" customFormat="1" ht="15.75" hidden="1" x14ac:dyDescent="0.25">
      <c r="M5709" s="30"/>
    </row>
    <row r="5710" spans="13:13" s="60" customFormat="1" ht="15.75" hidden="1" x14ac:dyDescent="0.25">
      <c r="M5710" s="30"/>
    </row>
    <row r="5711" spans="13:13" s="60" customFormat="1" ht="15.75" hidden="1" x14ac:dyDescent="0.25">
      <c r="M5711" s="30"/>
    </row>
    <row r="5712" spans="13:13" s="60" customFormat="1" ht="15.75" hidden="1" x14ac:dyDescent="0.25">
      <c r="M5712" s="30"/>
    </row>
    <row r="5713" spans="13:13" s="60" customFormat="1" ht="15.75" hidden="1" x14ac:dyDescent="0.25">
      <c r="M5713" s="30"/>
    </row>
    <row r="5714" spans="13:13" s="60" customFormat="1" ht="15.75" hidden="1" x14ac:dyDescent="0.25">
      <c r="M5714" s="30"/>
    </row>
    <row r="5715" spans="13:13" s="60" customFormat="1" ht="15.75" hidden="1" x14ac:dyDescent="0.25">
      <c r="M5715" s="30"/>
    </row>
    <row r="5716" spans="13:13" s="60" customFormat="1" ht="15.75" hidden="1" x14ac:dyDescent="0.25">
      <c r="M5716" s="30"/>
    </row>
    <row r="5717" spans="13:13" s="60" customFormat="1" ht="15.75" hidden="1" x14ac:dyDescent="0.25">
      <c r="M5717" s="30"/>
    </row>
    <row r="5718" spans="13:13" s="60" customFormat="1" ht="15.75" hidden="1" x14ac:dyDescent="0.25">
      <c r="M5718" s="30"/>
    </row>
    <row r="5719" spans="13:13" s="60" customFormat="1" ht="15.75" hidden="1" x14ac:dyDescent="0.25">
      <c r="M5719" s="30"/>
    </row>
    <row r="5720" spans="13:13" s="60" customFormat="1" ht="15.75" hidden="1" x14ac:dyDescent="0.25">
      <c r="M5720" s="30"/>
    </row>
    <row r="5721" spans="13:13" s="60" customFormat="1" ht="15.75" hidden="1" x14ac:dyDescent="0.25">
      <c r="M5721" s="30"/>
    </row>
    <row r="5722" spans="13:13" s="60" customFormat="1" ht="15.75" hidden="1" x14ac:dyDescent="0.25">
      <c r="M5722" s="30"/>
    </row>
    <row r="5723" spans="13:13" s="60" customFormat="1" ht="15.75" hidden="1" x14ac:dyDescent="0.25">
      <c r="M5723" s="30"/>
    </row>
    <row r="5724" spans="13:13" s="60" customFormat="1" ht="15.75" hidden="1" x14ac:dyDescent="0.25">
      <c r="M5724" s="30"/>
    </row>
    <row r="5725" spans="13:13" s="60" customFormat="1" ht="15.75" hidden="1" x14ac:dyDescent="0.25">
      <c r="M5725" s="30"/>
    </row>
    <row r="5726" spans="13:13" s="60" customFormat="1" ht="15.75" hidden="1" x14ac:dyDescent="0.25">
      <c r="M5726" s="30"/>
    </row>
    <row r="5727" spans="13:13" s="60" customFormat="1" ht="15.75" hidden="1" x14ac:dyDescent="0.25">
      <c r="M5727" s="30"/>
    </row>
    <row r="5728" spans="13:13" s="60" customFormat="1" ht="15.75" hidden="1" x14ac:dyDescent="0.25">
      <c r="M5728" s="30"/>
    </row>
    <row r="5729" spans="13:13" s="60" customFormat="1" ht="15.75" hidden="1" x14ac:dyDescent="0.25">
      <c r="M5729" s="30"/>
    </row>
    <row r="5730" spans="13:13" s="60" customFormat="1" ht="15.75" hidden="1" x14ac:dyDescent="0.25">
      <c r="M5730" s="30"/>
    </row>
    <row r="5731" spans="13:13" s="60" customFormat="1" ht="15.75" hidden="1" x14ac:dyDescent="0.25">
      <c r="M5731" s="30"/>
    </row>
    <row r="5732" spans="13:13" s="60" customFormat="1" ht="15.75" hidden="1" x14ac:dyDescent="0.25">
      <c r="M5732" s="30"/>
    </row>
    <row r="5733" spans="13:13" s="60" customFormat="1" ht="15.75" hidden="1" x14ac:dyDescent="0.25">
      <c r="M5733" s="30"/>
    </row>
    <row r="5734" spans="13:13" s="60" customFormat="1" ht="15.75" hidden="1" x14ac:dyDescent="0.25">
      <c r="M5734" s="30"/>
    </row>
    <row r="5735" spans="13:13" s="60" customFormat="1" ht="15.75" hidden="1" x14ac:dyDescent="0.25">
      <c r="M5735" s="30"/>
    </row>
    <row r="5736" spans="13:13" s="60" customFormat="1" ht="15.75" hidden="1" x14ac:dyDescent="0.25">
      <c r="M5736" s="30"/>
    </row>
    <row r="5737" spans="13:13" s="60" customFormat="1" ht="15.75" hidden="1" x14ac:dyDescent="0.25">
      <c r="M5737" s="30"/>
    </row>
    <row r="5738" spans="13:13" s="60" customFormat="1" ht="15.75" hidden="1" x14ac:dyDescent="0.25">
      <c r="M5738" s="30"/>
    </row>
    <row r="5739" spans="13:13" s="60" customFormat="1" ht="15.75" hidden="1" x14ac:dyDescent="0.25">
      <c r="M5739" s="30"/>
    </row>
    <row r="5740" spans="13:13" s="60" customFormat="1" ht="15.75" hidden="1" x14ac:dyDescent="0.25">
      <c r="M5740" s="30"/>
    </row>
    <row r="5741" spans="13:13" s="60" customFormat="1" ht="15.75" hidden="1" x14ac:dyDescent="0.25">
      <c r="M5741" s="30"/>
    </row>
    <row r="5742" spans="13:13" s="60" customFormat="1" ht="15.75" hidden="1" x14ac:dyDescent="0.25">
      <c r="M5742" s="30"/>
    </row>
    <row r="5743" spans="13:13" s="60" customFormat="1" ht="15.75" hidden="1" x14ac:dyDescent="0.25">
      <c r="M5743" s="30"/>
    </row>
    <row r="5744" spans="13:13" s="60" customFormat="1" ht="15.75" hidden="1" x14ac:dyDescent="0.25">
      <c r="M5744" s="30"/>
    </row>
    <row r="5745" spans="13:13" s="60" customFormat="1" ht="15.75" hidden="1" x14ac:dyDescent="0.25">
      <c r="M5745" s="30"/>
    </row>
    <row r="5746" spans="13:13" s="60" customFormat="1" ht="15.75" hidden="1" x14ac:dyDescent="0.25">
      <c r="M5746" s="30"/>
    </row>
    <row r="5747" spans="13:13" s="60" customFormat="1" ht="15.75" hidden="1" x14ac:dyDescent="0.25">
      <c r="M5747" s="30"/>
    </row>
    <row r="5748" spans="13:13" s="60" customFormat="1" ht="15.75" hidden="1" x14ac:dyDescent="0.25">
      <c r="M5748" s="30"/>
    </row>
    <row r="5749" spans="13:13" s="60" customFormat="1" ht="15.75" hidden="1" x14ac:dyDescent="0.25">
      <c r="M5749" s="30"/>
    </row>
    <row r="5750" spans="13:13" s="60" customFormat="1" ht="15.75" hidden="1" x14ac:dyDescent="0.25">
      <c r="M5750" s="30"/>
    </row>
    <row r="5751" spans="13:13" s="60" customFormat="1" ht="15.75" hidden="1" x14ac:dyDescent="0.25">
      <c r="M5751" s="30"/>
    </row>
    <row r="5752" spans="13:13" s="60" customFormat="1" ht="15.75" hidden="1" x14ac:dyDescent="0.25">
      <c r="M5752" s="30"/>
    </row>
    <row r="5753" spans="13:13" s="60" customFormat="1" ht="15.75" hidden="1" x14ac:dyDescent="0.25">
      <c r="M5753" s="30"/>
    </row>
    <row r="5754" spans="13:13" s="60" customFormat="1" ht="15.75" hidden="1" x14ac:dyDescent="0.25">
      <c r="M5754" s="30"/>
    </row>
    <row r="5755" spans="13:13" s="60" customFormat="1" ht="15.75" hidden="1" x14ac:dyDescent="0.25">
      <c r="M5755" s="30"/>
    </row>
    <row r="5756" spans="13:13" s="60" customFormat="1" ht="15.75" hidden="1" x14ac:dyDescent="0.25">
      <c r="M5756" s="30"/>
    </row>
    <row r="5757" spans="13:13" s="60" customFormat="1" ht="15.75" hidden="1" x14ac:dyDescent="0.25">
      <c r="M5757" s="30"/>
    </row>
    <row r="5758" spans="13:13" s="60" customFormat="1" ht="15.75" hidden="1" x14ac:dyDescent="0.25">
      <c r="M5758" s="30"/>
    </row>
    <row r="5759" spans="13:13" s="60" customFormat="1" ht="15.75" hidden="1" x14ac:dyDescent="0.25">
      <c r="M5759" s="30"/>
    </row>
    <row r="5760" spans="13:13" s="60" customFormat="1" ht="15.75" hidden="1" x14ac:dyDescent="0.25">
      <c r="M5760" s="30"/>
    </row>
    <row r="5761" spans="13:13" s="60" customFormat="1" ht="15.75" hidden="1" x14ac:dyDescent="0.25">
      <c r="M5761" s="30"/>
    </row>
    <row r="5762" spans="13:13" s="60" customFormat="1" ht="15.75" hidden="1" x14ac:dyDescent="0.25">
      <c r="M5762" s="30"/>
    </row>
    <row r="5763" spans="13:13" s="60" customFormat="1" ht="15.75" hidden="1" x14ac:dyDescent="0.25">
      <c r="M5763" s="30"/>
    </row>
    <row r="5764" spans="13:13" s="60" customFormat="1" ht="15.75" hidden="1" x14ac:dyDescent="0.25">
      <c r="M5764" s="30"/>
    </row>
    <row r="5765" spans="13:13" s="60" customFormat="1" ht="15.75" hidden="1" x14ac:dyDescent="0.25">
      <c r="M5765" s="30"/>
    </row>
    <row r="5766" spans="13:13" s="60" customFormat="1" ht="15.75" hidden="1" x14ac:dyDescent="0.25">
      <c r="M5766" s="30"/>
    </row>
    <row r="5767" spans="13:13" s="60" customFormat="1" ht="15.75" hidden="1" x14ac:dyDescent="0.25">
      <c r="M5767" s="30"/>
    </row>
    <row r="5768" spans="13:13" s="60" customFormat="1" ht="15.75" hidden="1" x14ac:dyDescent="0.25">
      <c r="M5768" s="30"/>
    </row>
    <row r="5769" spans="13:13" s="60" customFormat="1" ht="15.75" hidden="1" x14ac:dyDescent="0.25">
      <c r="M5769" s="30"/>
    </row>
    <row r="5770" spans="13:13" s="60" customFormat="1" ht="15.75" hidden="1" x14ac:dyDescent="0.25">
      <c r="M5770" s="30"/>
    </row>
    <row r="5771" spans="13:13" s="60" customFormat="1" ht="15.75" hidden="1" x14ac:dyDescent="0.25">
      <c r="M5771" s="30"/>
    </row>
    <row r="5772" spans="13:13" s="60" customFormat="1" ht="15.75" hidden="1" x14ac:dyDescent="0.25">
      <c r="M5772" s="30"/>
    </row>
    <row r="5773" spans="13:13" s="60" customFormat="1" ht="15.75" hidden="1" x14ac:dyDescent="0.25">
      <c r="M5773" s="30"/>
    </row>
    <row r="5774" spans="13:13" s="60" customFormat="1" ht="15.75" hidden="1" x14ac:dyDescent="0.25">
      <c r="M5774" s="30"/>
    </row>
    <row r="5775" spans="13:13" s="60" customFormat="1" ht="15.75" hidden="1" x14ac:dyDescent="0.25">
      <c r="M5775" s="30"/>
    </row>
    <row r="5776" spans="13:13" s="60" customFormat="1" ht="15.75" hidden="1" x14ac:dyDescent="0.25">
      <c r="M5776" s="30"/>
    </row>
    <row r="5777" spans="13:13" s="60" customFormat="1" ht="15.75" hidden="1" x14ac:dyDescent="0.25">
      <c r="M5777" s="30"/>
    </row>
    <row r="5778" spans="13:13" s="60" customFormat="1" ht="15.75" hidden="1" x14ac:dyDescent="0.25">
      <c r="M5778" s="30"/>
    </row>
    <row r="5779" spans="13:13" s="60" customFormat="1" ht="15.75" hidden="1" x14ac:dyDescent="0.25">
      <c r="M5779" s="30"/>
    </row>
    <row r="5780" spans="13:13" s="60" customFormat="1" ht="15.75" hidden="1" x14ac:dyDescent="0.25">
      <c r="M5780" s="30"/>
    </row>
    <row r="5781" spans="13:13" s="60" customFormat="1" ht="15.75" hidden="1" x14ac:dyDescent="0.25">
      <c r="M5781" s="30"/>
    </row>
    <row r="5782" spans="13:13" s="60" customFormat="1" ht="15.75" hidden="1" x14ac:dyDescent="0.25">
      <c r="M5782" s="30"/>
    </row>
    <row r="5783" spans="13:13" s="60" customFormat="1" ht="15.75" hidden="1" x14ac:dyDescent="0.25">
      <c r="M5783" s="30"/>
    </row>
    <row r="5784" spans="13:13" s="60" customFormat="1" ht="15.75" hidden="1" x14ac:dyDescent="0.25">
      <c r="M5784" s="30"/>
    </row>
    <row r="5785" spans="13:13" s="60" customFormat="1" ht="15.75" hidden="1" x14ac:dyDescent="0.25">
      <c r="M5785" s="30"/>
    </row>
    <row r="5786" spans="13:13" s="60" customFormat="1" ht="15.75" hidden="1" x14ac:dyDescent="0.25">
      <c r="M5786" s="30"/>
    </row>
    <row r="5787" spans="13:13" s="60" customFormat="1" ht="15.75" hidden="1" x14ac:dyDescent="0.25">
      <c r="M5787" s="30"/>
    </row>
    <row r="5788" spans="13:13" s="60" customFormat="1" ht="15.75" hidden="1" x14ac:dyDescent="0.25">
      <c r="M5788" s="30"/>
    </row>
    <row r="5789" spans="13:13" s="60" customFormat="1" ht="15.75" hidden="1" x14ac:dyDescent="0.25">
      <c r="M5789" s="30"/>
    </row>
    <row r="5790" spans="13:13" s="60" customFormat="1" ht="15.75" hidden="1" x14ac:dyDescent="0.25">
      <c r="M5790" s="30"/>
    </row>
    <row r="5791" spans="13:13" s="60" customFormat="1" ht="15.75" hidden="1" x14ac:dyDescent="0.25">
      <c r="M5791" s="30"/>
    </row>
    <row r="5792" spans="13:13" s="60" customFormat="1" ht="15.75" hidden="1" x14ac:dyDescent="0.25">
      <c r="M5792" s="30"/>
    </row>
    <row r="5793" spans="13:13" s="60" customFormat="1" ht="15.75" hidden="1" x14ac:dyDescent="0.25">
      <c r="M5793" s="30"/>
    </row>
    <row r="5794" spans="13:13" s="60" customFormat="1" ht="15.75" hidden="1" x14ac:dyDescent="0.25">
      <c r="M5794" s="30"/>
    </row>
    <row r="5795" spans="13:13" s="60" customFormat="1" ht="15.75" hidden="1" x14ac:dyDescent="0.25">
      <c r="M5795" s="30"/>
    </row>
    <row r="5796" spans="13:13" s="60" customFormat="1" ht="15.75" hidden="1" x14ac:dyDescent="0.25">
      <c r="M5796" s="30"/>
    </row>
    <row r="5797" spans="13:13" s="60" customFormat="1" ht="15.75" hidden="1" x14ac:dyDescent="0.25">
      <c r="M5797" s="30"/>
    </row>
    <row r="5798" spans="13:13" s="60" customFormat="1" ht="15.75" hidden="1" x14ac:dyDescent="0.25">
      <c r="M5798" s="30"/>
    </row>
    <row r="5799" spans="13:13" s="60" customFormat="1" ht="15.75" hidden="1" x14ac:dyDescent="0.25">
      <c r="M5799" s="30"/>
    </row>
    <row r="5800" spans="13:13" s="60" customFormat="1" ht="15.75" hidden="1" x14ac:dyDescent="0.25">
      <c r="M5800" s="30"/>
    </row>
    <row r="5801" spans="13:13" s="60" customFormat="1" ht="15.75" hidden="1" x14ac:dyDescent="0.25">
      <c r="M5801" s="30"/>
    </row>
    <row r="5802" spans="13:13" s="60" customFormat="1" ht="15.75" hidden="1" x14ac:dyDescent="0.25">
      <c r="M5802" s="30"/>
    </row>
    <row r="5803" spans="13:13" s="60" customFormat="1" ht="15.75" hidden="1" x14ac:dyDescent="0.25">
      <c r="M5803" s="30"/>
    </row>
    <row r="5804" spans="13:13" s="60" customFormat="1" ht="15.75" hidden="1" x14ac:dyDescent="0.25">
      <c r="M5804" s="30"/>
    </row>
    <row r="5805" spans="13:13" s="60" customFormat="1" ht="15.75" hidden="1" x14ac:dyDescent="0.25">
      <c r="M5805" s="30"/>
    </row>
    <row r="5806" spans="13:13" s="60" customFormat="1" ht="15.75" hidden="1" x14ac:dyDescent="0.25">
      <c r="M5806" s="30"/>
    </row>
    <row r="5807" spans="13:13" s="60" customFormat="1" ht="15.75" hidden="1" x14ac:dyDescent="0.25">
      <c r="M5807" s="30"/>
    </row>
    <row r="5808" spans="13:13" s="60" customFormat="1" ht="15.75" hidden="1" x14ac:dyDescent="0.25">
      <c r="M5808" s="30"/>
    </row>
    <row r="5809" spans="13:13" s="60" customFormat="1" ht="15.75" hidden="1" x14ac:dyDescent="0.25">
      <c r="M5809" s="30"/>
    </row>
    <row r="5810" spans="13:13" s="60" customFormat="1" ht="15.75" hidden="1" x14ac:dyDescent="0.25">
      <c r="M5810" s="30"/>
    </row>
    <row r="5811" spans="13:13" s="60" customFormat="1" ht="15.75" hidden="1" x14ac:dyDescent="0.25">
      <c r="M5811" s="30"/>
    </row>
    <row r="5812" spans="13:13" s="60" customFormat="1" ht="15.75" hidden="1" x14ac:dyDescent="0.25">
      <c r="M5812" s="30"/>
    </row>
    <row r="5813" spans="13:13" s="60" customFormat="1" ht="15.75" hidden="1" x14ac:dyDescent="0.25">
      <c r="M5813" s="30"/>
    </row>
    <row r="5814" spans="13:13" s="60" customFormat="1" ht="15.75" hidden="1" x14ac:dyDescent="0.25">
      <c r="M5814" s="30"/>
    </row>
    <row r="5815" spans="13:13" s="60" customFormat="1" ht="15.75" hidden="1" x14ac:dyDescent="0.25">
      <c r="M5815" s="30"/>
    </row>
    <row r="5816" spans="13:13" s="60" customFormat="1" ht="15.75" hidden="1" x14ac:dyDescent="0.25">
      <c r="M5816" s="30"/>
    </row>
    <row r="5817" spans="13:13" s="60" customFormat="1" ht="15.75" hidden="1" x14ac:dyDescent="0.25">
      <c r="M5817" s="30"/>
    </row>
    <row r="5818" spans="13:13" s="60" customFormat="1" ht="15.75" hidden="1" x14ac:dyDescent="0.25">
      <c r="M5818" s="30"/>
    </row>
    <row r="5819" spans="13:13" s="60" customFormat="1" ht="15.75" hidden="1" x14ac:dyDescent="0.25">
      <c r="M5819" s="30"/>
    </row>
    <row r="5820" spans="13:13" s="60" customFormat="1" ht="15.75" hidden="1" x14ac:dyDescent="0.25">
      <c r="M5820" s="30"/>
    </row>
    <row r="5821" spans="13:13" s="60" customFormat="1" ht="15.75" hidden="1" x14ac:dyDescent="0.25">
      <c r="M5821" s="30"/>
    </row>
    <row r="5822" spans="13:13" s="60" customFormat="1" ht="15.75" hidden="1" x14ac:dyDescent="0.25">
      <c r="M5822" s="30"/>
    </row>
    <row r="5823" spans="13:13" s="60" customFormat="1" ht="15.75" hidden="1" x14ac:dyDescent="0.25">
      <c r="M5823" s="30"/>
    </row>
    <row r="5824" spans="13:13" s="60" customFormat="1" ht="15.75" hidden="1" x14ac:dyDescent="0.25">
      <c r="M5824" s="30"/>
    </row>
    <row r="5825" spans="13:13" s="60" customFormat="1" ht="15.75" hidden="1" x14ac:dyDescent="0.25">
      <c r="M5825" s="30"/>
    </row>
    <row r="5826" spans="13:13" s="60" customFormat="1" ht="15.75" hidden="1" x14ac:dyDescent="0.25">
      <c r="M5826" s="30"/>
    </row>
    <row r="5827" spans="13:13" s="60" customFormat="1" ht="15.75" hidden="1" x14ac:dyDescent="0.25">
      <c r="M5827" s="30"/>
    </row>
    <row r="5828" spans="13:13" s="60" customFormat="1" ht="15.75" hidden="1" x14ac:dyDescent="0.25">
      <c r="M5828" s="30"/>
    </row>
    <row r="5829" spans="13:13" s="60" customFormat="1" ht="15.75" hidden="1" x14ac:dyDescent="0.25">
      <c r="M5829" s="30"/>
    </row>
    <row r="5830" spans="13:13" s="60" customFormat="1" ht="15.75" hidden="1" x14ac:dyDescent="0.25">
      <c r="M5830" s="30"/>
    </row>
    <row r="5831" spans="13:13" s="60" customFormat="1" ht="15.75" hidden="1" x14ac:dyDescent="0.25">
      <c r="M5831" s="30"/>
    </row>
    <row r="5832" spans="13:13" s="60" customFormat="1" ht="15.75" hidden="1" x14ac:dyDescent="0.25">
      <c r="M5832" s="30"/>
    </row>
    <row r="5833" spans="13:13" s="60" customFormat="1" ht="15.75" hidden="1" x14ac:dyDescent="0.25">
      <c r="M5833" s="30"/>
    </row>
    <row r="5834" spans="13:13" s="60" customFormat="1" ht="15.75" hidden="1" x14ac:dyDescent="0.25">
      <c r="M5834" s="30"/>
    </row>
    <row r="5835" spans="13:13" s="60" customFormat="1" ht="15.75" hidden="1" x14ac:dyDescent="0.25">
      <c r="M5835" s="30"/>
    </row>
    <row r="5836" spans="13:13" s="60" customFormat="1" ht="15.75" hidden="1" x14ac:dyDescent="0.25">
      <c r="M5836" s="30"/>
    </row>
    <row r="5837" spans="13:13" s="60" customFormat="1" ht="15.75" hidden="1" x14ac:dyDescent="0.25">
      <c r="M5837" s="30"/>
    </row>
    <row r="5838" spans="13:13" s="60" customFormat="1" ht="15.75" hidden="1" x14ac:dyDescent="0.25">
      <c r="M5838" s="30"/>
    </row>
    <row r="5839" spans="13:13" s="60" customFormat="1" ht="15.75" hidden="1" x14ac:dyDescent="0.25">
      <c r="M5839" s="30"/>
    </row>
    <row r="5840" spans="13:13" s="60" customFormat="1" ht="15.75" hidden="1" x14ac:dyDescent="0.25">
      <c r="M5840" s="30"/>
    </row>
    <row r="5841" spans="13:13" s="60" customFormat="1" ht="15.75" hidden="1" x14ac:dyDescent="0.25">
      <c r="M5841" s="30"/>
    </row>
    <row r="5842" spans="13:13" s="60" customFormat="1" ht="15.75" hidden="1" x14ac:dyDescent="0.25">
      <c r="M5842" s="30"/>
    </row>
    <row r="5843" spans="13:13" s="60" customFormat="1" ht="15.75" hidden="1" x14ac:dyDescent="0.25">
      <c r="M5843" s="30"/>
    </row>
    <row r="5844" spans="13:13" s="60" customFormat="1" ht="15.75" hidden="1" x14ac:dyDescent="0.25">
      <c r="M5844" s="30"/>
    </row>
    <row r="5845" spans="13:13" s="60" customFormat="1" ht="15.75" hidden="1" x14ac:dyDescent="0.25">
      <c r="M5845" s="30"/>
    </row>
    <row r="5846" spans="13:13" s="60" customFormat="1" ht="15.75" hidden="1" x14ac:dyDescent="0.25">
      <c r="M5846" s="30"/>
    </row>
    <row r="5847" spans="13:13" s="60" customFormat="1" ht="15.75" hidden="1" x14ac:dyDescent="0.25">
      <c r="M5847" s="30"/>
    </row>
    <row r="5848" spans="13:13" s="60" customFormat="1" ht="15.75" hidden="1" x14ac:dyDescent="0.25">
      <c r="M5848" s="30"/>
    </row>
    <row r="5849" spans="13:13" s="60" customFormat="1" ht="15.75" hidden="1" x14ac:dyDescent="0.25">
      <c r="M5849" s="30"/>
    </row>
    <row r="5850" spans="13:13" s="60" customFormat="1" ht="15.75" hidden="1" x14ac:dyDescent="0.25">
      <c r="M5850" s="30"/>
    </row>
    <row r="5851" spans="13:13" s="60" customFormat="1" ht="15.75" hidden="1" x14ac:dyDescent="0.25">
      <c r="M5851" s="30"/>
    </row>
    <row r="5852" spans="13:13" s="60" customFormat="1" ht="15.75" hidden="1" x14ac:dyDescent="0.25">
      <c r="M5852" s="30"/>
    </row>
    <row r="5853" spans="13:13" s="60" customFormat="1" ht="15.75" hidden="1" x14ac:dyDescent="0.25">
      <c r="M5853" s="30"/>
    </row>
    <row r="5854" spans="13:13" s="60" customFormat="1" ht="15.75" hidden="1" x14ac:dyDescent="0.25">
      <c r="M5854" s="30"/>
    </row>
    <row r="5855" spans="13:13" s="60" customFormat="1" ht="15.75" hidden="1" x14ac:dyDescent="0.25">
      <c r="M5855" s="30"/>
    </row>
    <row r="5856" spans="13:13" s="60" customFormat="1" ht="15.75" hidden="1" x14ac:dyDescent="0.25">
      <c r="M5856" s="30"/>
    </row>
    <row r="5857" spans="13:13" s="60" customFormat="1" ht="15.75" hidden="1" x14ac:dyDescent="0.25">
      <c r="M5857" s="30"/>
    </row>
    <row r="5858" spans="13:13" s="60" customFormat="1" ht="15.75" hidden="1" x14ac:dyDescent="0.25">
      <c r="M5858" s="30"/>
    </row>
    <row r="5859" spans="13:13" s="60" customFormat="1" ht="15.75" hidden="1" x14ac:dyDescent="0.25">
      <c r="M5859" s="30"/>
    </row>
    <row r="5860" spans="13:13" s="60" customFormat="1" ht="15.75" hidden="1" x14ac:dyDescent="0.25">
      <c r="M5860" s="30"/>
    </row>
    <row r="5861" spans="13:13" s="60" customFormat="1" ht="15.75" hidden="1" x14ac:dyDescent="0.25">
      <c r="M5861" s="30"/>
    </row>
    <row r="5862" spans="13:13" s="60" customFormat="1" ht="15.75" hidden="1" x14ac:dyDescent="0.25">
      <c r="M5862" s="30"/>
    </row>
    <row r="5863" spans="13:13" s="60" customFormat="1" ht="15.75" hidden="1" x14ac:dyDescent="0.25">
      <c r="M5863" s="30"/>
    </row>
    <row r="5864" spans="13:13" s="60" customFormat="1" ht="15.75" hidden="1" x14ac:dyDescent="0.25">
      <c r="M5864" s="30"/>
    </row>
    <row r="5865" spans="13:13" s="60" customFormat="1" ht="15.75" hidden="1" x14ac:dyDescent="0.25">
      <c r="M5865" s="30"/>
    </row>
    <row r="5866" spans="13:13" s="60" customFormat="1" ht="15.75" hidden="1" x14ac:dyDescent="0.25">
      <c r="M5866" s="30"/>
    </row>
    <row r="5867" spans="13:13" s="60" customFormat="1" ht="15.75" hidden="1" x14ac:dyDescent="0.25">
      <c r="M5867" s="30"/>
    </row>
    <row r="5868" spans="13:13" s="60" customFormat="1" ht="15.75" hidden="1" x14ac:dyDescent="0.25">
      <c r="M5868" s="30"/>
    </row>
    <row r="5869" spans="13:13" s="60" customFormat="1" ht="15.75" hidden="1" x14ac:dyDescent="0.25">
      <c r="M5869" s="30"/>
    </row>
    <row r="5870" spans="13:13" s="60" customFormat="1" ht="15.75" hidden="1" x14ac:dyDescent="0.25">
      <c r="M5870" s="30"/>
    </row>
    <row r="5871" spans="13:13" s="60" customFormat="1" ht="15.75" hidden="1" x14ac:dyDescent="0.25">
      <c r="M5871" s="30"/>
    </row>
    <row r="5872" spans="13:13" s="60" customFormat="1" ht="15.75" hidden="1" x14ac:dyDescent="0.25">
      <c r="M5872" s="30"/>
    </row>
    <row r="5873" spans="13:13" s="60" customFormat="1" ht="15.75" hidden="1" x14ac:dyDescent="0.25">
      <c r="M5873" s="30"/>
    </row>
    <row r="5874" spans="13:13" s="60" customFormat="1" ht="15.75" hidden="1" x14ac:dyDescent="0.25">
      <c r="M5874" s="30"/>
    </row>
    <row r="5875" spans="13:13" s="60" customFormat="1" ht="15.75" hidden="1" x14ac:dyDescent="0.25">
      <c r="M5875" s="30"/>
    </row>
    <row r="5876" spans="13:13" s="60" customFormat="1" ht="15.75" hidden="1" x14ac:dyDescent="0.25">
      <c r="M5876" s="30"/>
    </row>
    <row r="5877" spans="13:13" s="60" customFormat="1" ht="15.75" hidden="1" x14ac:dyDescent="0.25">
      <c r="M5877" s="30"/>
    </row>
    <row r="5878" spans="13:13" s="60" customFormat="1" ht="15.75" hidden="1" x14ac:dyDescent="0.25">
      <c r="M5878" s="30"/>
    </row>
    <row r="5879" spans="13:13" s="60" customFormat="1" ht="15.75" hidden="1" x14ac:dyDescent="0.25">
      <c r="M5879" s="30"/>
    </row>
    <row r="5880" spans="13:13" s="60" customFormat="1" ht="15.75" hidden="1" x14ac:dyDescent="0.25">
      <c r="M5880" s="30"/>
    </row>
    <row r="5881" spans="13:13" s="60" customFormat="1" ht="15.75" hidden="1" x14ac:dyDescent="0.25">
      <c r="M5881" s="30"/>
    </row>
    <row r="5882" spans="13:13" s="60" customFormat="1" ht="15.75" hidden="1" x14ac:dyDescent="0.25">
      <c r="M5882" s="30"/>
    </row>
    <row r="5883" spans="13:13" s="60" customFormat="1" ht="15.75" hidden="1" x14ac:dyDescent="0.25">
      <c r="M5883" s="30"/>
    </row>
    <row r="5884" spans="13:13" s="60" customFormat="1" ht="15.75" hidden="1" x14ac:dyDescent="0.25">
      <c r="M5884" s="30"/>
    </row>
    <row r="5885" spans="13:13" s="60" customFormat="1" ht="15.75" hidden="1" x14ac:dyDescent="0.25">
      <c r="M5885" s="30"/>
    </row>
    <row r="5886" spans="13:13" s="60" customFormat="1" ht="15.75" hidden="1" x14ac:dyDescent="0.25">
      <c r="M5886" s="30"/>
    </row>
    <row r="5887" spans="13:13" s="60" customFormat="1" ht="15.75" hidden="1" x14ac:dyDescent="0.25">
      <c r="M5887" s="30"/>
    </row>
    <row r="5888" spans="13:13" s="60" customFormat="1" ht="15.75" hidden="1" x14ac:dyDescent="0.25">
      <c r="M5888" s="30"/>
    </row>
    <row r="5889" spans="13:13" s="60" customFormat="1" ht="15.75" hidden="1" x14ac:dyDescent="0.25">
      <c r="M5889" s="30"/>
    </row>
    <row r="5890" spans="13:13" s="60" customFormat="1" ht="15.75" hidden="1" x14ac:dyDescent="0.25">
      <c r="M5890" s="30"/>
    </row>
    <row r="5891" spans="13:13" s="60" customFormat="1" ht="15.75" hidden="1" x14ac:dyDescent="0.25">
      <c r="M5891" s="30"/>
    </row>
    <row r="5892" spans="13:13" s="60" customFormat="1" ht="15.75" hidden="1" x14ac:dyDescent="0.25">
      <c r="M5892" s="30"/>
    </row>
    <row r="5893" spans="13:13" s="60" customFormat="1" ht="15.75" hidden="1" x14ac:dyDescent="0.25">
      <c r="M5893" s="30"/>
    </row>
    <row r="5894" spans="13:13" s="60" customFormat="1" ht="15.75" hidden="1" x14ac:dyDescent="0.25">
      <c r="M5894" s="30"/>
    </row>
    <row r="5895" spans="13:13" s="60" customFormat="1" ht="15.75" hidden="1" x14ac:dyDescent="0.25">
      <c r="M5895" s="30"/>
    </row>
    <row r="5896" spans="13:13" s="60" customFormat="1" ht="15.75" hidden="1" x14ac:dyDescent="0.25">
      <c r="M5896" s="30"/>
    </row>
    <row r="5897" spans="13:13" s="60" customFormat="1" ht="15.75" hidden="1" x14ac:dyDescent="0.25">
      <c r="M5897" s="30"/>
    </row>
    <row r="5898" spans="13:13" s="60" customFormat="1" ht="15.75" hidden="1" x14ac:dyDescent="0.25">
      <c r="M5898" s="30"/>
    </row>
    <row r="5899" spans="13:13" s="60" customFormat="1" ht="15.75" hidden="1" x14ac:dyDescent="0.25">
      <c r="M5899" s="30"/>
    </row>
    <row r="5900" spans="13:13" s="60" customFormat="1" ht="15.75" hidden="1" x14ac:dyDescent="0.25">
      <c r="M5900" s="30"/>
    </row>
    <row r="5901" spans="13:13" s="60" customFormat="1" ht="15.75" hidden="1" x14ac:dyDescent="0.25">
      <c r="M5901" s="30"/>
    </row>
    <row r="5902" spans="13:13" s="60" customFormat="1" ht="15.75" hidden="1" x14ac:dyDescent="0.25">
      <c r="M5902" s="30"/>
    </row>
    <row r="5903" spans="13:13" s="60" customFormat="1" ht="15.75" hidden="1" x14ac:dyDescent="0.25">
      <c r="M5903" s="30"/>
    </row>
    <row r="5904" spans="13:13" s="60" customFormat="1" ht="15.75" hidden="1" x14ac:dyDescent="0.25">
      <c r="M5904" s="30"/>
    </row>
    <row r="5905" spans="13:13" s="60" customFormat="1" ht="15.75" hidden="1" x14ac:dyDescent="0.25">
      <c r="M5905" s="30"/>
    </row>
    <row r="5906" spans="13:13" s="60" customFormat="1" ht="15.75" hidden="1" x14ac:dyDescent="0.25">
      <c r="M5906" s="30"/>
    </row>
    <row r="5907" spans="13:13" s="60" customFormat="1" ht="15.75" hidden="1" x14ac:dyDescent="0.25">
      <c r="M5907" s="30"/>
    </row>
    <row r="5908" spans="13:13" s="60" customFormat="1" ht="15.75" hidden="1" x14ac:dyDescent="0.25">
      <c r="M5908" s="30"/>
    </row>
    <row r="5909" spans="13:13" s="60" customFormat="1" ht="15.75" hidden="1" x14ac:dyDescent="0.25">
      <c r="M5909" s="30"/>
    </row>
    <row r="5910" spans="13:13" s="60" customFormat="1" ht="15.75" hidden="1" x14ac:dyDescent="0.25">
      <c r="M5910" s="30"/>
    </row>
    <row r="5911" spans="13:13" s="60" customFormat="1" ht="15.75" hidden="1" x14ac:dyDescent="0.25">
      <c r="M5911" s="30"/>
    </row>
    <row r="5912" spans="13:13" s="60" customFormat="1" ht="15.75" hidden="1" x14ac:dyDescent="0.25">
      <c r="M5912" s="30"/>
    </row>
    <row r="5913" spans="13:13" s="60" customFormat="1" ht="15.75" hidden="1" x14ac:dyDescent="0.25">
      <c r="M5913" s="30"/>
    </row>
    <row r="5914" spans="13:13" s="60" customFormat="1" ht="15.75" hidden="1" x14ac:dyDescent="0.25">
      <c r="M5914" s="30"/>
    </row>
    <row r="5915" spans="13:13" s="60" customFormat="1" ht="15.75" hidden="1" x14ac:dyDescent="0.25">
      <c r="M5915" s="30"/>
    </row>
    <row r="5916" spans="13:13" s="60" customFormat="1" ht="15.75" hidden="1" x14ac:dyDescent="0.25">
      <c r="M5916" s="30"/>
    </row>
    <row r="5917" spans="13:13" s="60" customFormat="1" ht="15.75" hidden="1" x14ac:dyDescent="0.25">
      <c r="M5917" s="30"/>
    </row>
    <row r="5918" spans="13:13" s="60" customFormat="1" ht="15.75" hidden="1" x14ac:dyDescent="0.25">
      <c r="M5918" s="30"/>
    </row>
    <row r="5919" spans="13:13" s="60" customFormat="1" ht="15.75" hidden="1" x14ac:dyDescent="0.25">
      <c r="M5919" s="30"/>
    </row>
    <row r="5920" spans="13:13" s="60" customFormat="1" ht="15.75" hidden="1" x14ac:dyDescent="0.25">
      <c r="M5920" s="30"/>
    </row>
    <row r="5921" spans="13:13" s="60" customFormat="1" ht="15.75" hidden="1" x14ac:dyDescent="0.25">
      <c r="M5921" s="30"/>
    </row>
    <row r="5922" spans="13:13" s="60" customFormat="1" ht="15.75" hidden="1" x14ac:dyDescent="0.25">
      <c r="M5922" s="30"/>
    </row>
    <row r="5923" spans="13:13" s="60" customFormat="1" ht="15.75" hidden="1" x14ac:dyDescent="0.25">
      <c r="M5923" s="30"/>
    </row>
    <row r="5924" spans="13:13" s="60" customFormat="1" ht="15.75" hidden="1" x14ac:dyDescent="0.25">
      <c r="M5924" s="30"/>
    </row>
    <row r="5925" spans="13:13" s="60" customFormat="1" ht="15.75" hidden="1" x14ac:dyDescent="0.25">
      <c r="M5925" s="30"/>
    </row>
    <row r="5926" spans="13:13" s="60" customFormat="1" ht="15.75" hidden="1" x14ac:dyDescent="0.25">
      <c r="M5926" s="30"/>
    </row>
    <row r="5927" spans="13:13" s="60" customFormat="1" ht="15.75" hidden="1" x14ac:dyDescent="0.25">
      <c r="M5927" s="30"/>
    </row>
    <row r="5928" spans="13:13" s="60" customFormat="1" ht="15.75" hidden="1" x14ac:dyDescent="0.25">
      <c r="M5928" s="30"/>
    </row>
    <row r="5929" spans="13:13" s="60" customFormat="1" ht="15.75" hidden="1" x14ac:dyDescent="0.25">
      <c r="M5929" s="30"/>
    </row>
    <row r="5930" spans="13:13" s="60" customFormat="1" ht="15.75" hidden="1" x14ac:dyDescent="0.25">
      <c r="M5930" s="30"/>
    </row>
    <row r="5931" spans="13:13" s="60" customFormat="1" ht="15.75" hidden="1" x14ac:dyDescent="0.25">
      <c r="M5931" s="30"/>
    </row>
    <row r="5932" spans="13:13" s="60" customFormat="1" ht="15.75" hidden="1" x14ac:dyDescent="0.25">
      <c r="M5932" s="30"/>
    </row>
    <row r="5933" spans="13:13" s="60" customFormat="1" ht="15.75" hidden="1" x14ac:dyDescent="0.25">
      <c r="M5933" s="30"/>
    </row>
    <row r="5934" spans="13:13" s="60" customFormat="1" ht="15.75" hidden="1" x14ac:dyDescent="0.25">
      <c r="M5934" s="30"/>
    </row>
    <row r="5935" spans="13:13" s="60" customFormat="1" ht="15.75" hidden="1" x14ac:dyDescent="0.25">
      <c r="M5935" s="30"/>
    </row>
    <row r="5936" spans="13:13" s="60" customFormat="1" ht="15.75" hidden="1" x14ac:dyDescent="0.25">
      <c r="M5936" s="30"/>
    </row>
    <row r="5937" spans="13:13" s="60" customFormat="1" ht="15.75" hidden="1" x14ac:dyDescent="0.25">
      <c r="M5937" s="30"/>
    </row>
    <row r="5938" spans="13:13" s="60" customFormat="1" ht="15.75" hidden="1" x14ac:dyDescent="0.25">
      <c r="M5938" s="30"/>
    </row>
    <row r="5939" spans="13:13" s="60" customFormat="1" ht="15.75" hidden="1" x14ac:dyDescent="0.25">
      <c r="M5939" s="30"/>
    </row>
    <row r="5940" spans="13:13" s="60" customFormat="1" ht="15.75" hidden="1" x14ac:dyDescent="0.25">
      <c r="M5940" s="30"/>
    </row>
    <row r="5941" spans="13:13" s="60" customFormat="1" ht="15.75" hidden="1" x14ac:dyDescent="0.25">
      <c r="M5941" s="30"/>
    </row>
    <row r="5942" spans="13:13" s="60" customFormat="1" ht="15.75" hidden="1" x14ac:dyDescent="0.25">
      <c r="M5942" s="30"/>
    </row>
    <row r="5943" spans="13:13" s="60" customFormat="1" ht="15.75" hidden="1" x14ac:dyDescent="0.25">
      <c r="M5943" s="30"/>
    </row>
    <row r="5944" spans="13:13" s="60" customFormat="1" ht="15.75" hidden="1" x14ac:dyDescent="0.25">
      <c r="M5944" s="30"/>
    </row>
    <row r="5945" spans="13:13" s="60" customFormat="1" ht="15.75" hidden="1" x14ac:dyDescent="0.25">
      <c r="M5945" s="30"/>
    </row>
    <row r="5946" spans="13:13" s="60" customFormat="1" ht="15.75" hidden="1" x14ac:dyDescent="0.25">
      <c r="M5946" s="30"/>
    </row>
    <row r="5947" spans="13:13" s="60" customFormat="1" ht="15.75" hidden="1" x14ac:dyDescent="0.25">
      <c r="M5947" s="30"/>
    </row>
    <row r="5948" spans="13:13" s="60" customFormat="1" ht="15.75" hidden="1" x14ac:dyDescent="0.25">
      <c r="M5948" s="30"/>
    </row>
    <row r="5949" spans="13:13" s="60" customFormat="1" ht="15.75" hidden="1" x14ac:dyDescent="0.25">
      <c r="M5949" s="30"/>
    </row>
    <row r="5950" spans="13:13" s="60" customFormat="1" ht="15.75" hidden="1" x14ac:dyDescent="0.25">
      <c r="M5950" s="30"/>
    </row>
    <row r="5951" spans="13:13" s="60" customFormat="1" ht="15.75" hidden="1" x14ac:dyDescent="0.25">
      <c r="M5951" s="30"/>
    </row>
    <row r="5952" spans="13:13" s="60" customFormat="1" ht="15.75" hidden="1" x14ac:dyDescent="0.25">
      <c r="M5952" s="30"/>
    </row>
    <row r="5953" spans="13:13" s="60" customFormat="1" ht="15.75" hidden="1" x14ac:dyDescent="0.25">
      <c r="M5953" s="30"/>
    </row>
    <row r="5954" spans="13:13" s="60" customFormat="1" ht="15.75" hidden="1" x14ac:dyDescent="0.25">
      <c r="M5954" s="30"/>
    </row>
    <row r="5955" spans="13:13" s="60" customFormat="1" ht="15.75" hidden="1" x14ac:dyDescent="0.25">
      <c r="M5955" s="30"/>
    </row>
    <row r="5956" spans="13:13" s="60" customFormat="1" ht="15.75" hidden="1" x14ac:dyDescent="0.25">
      <c r="M5956" s="30"/>
    </row>
    <row r="5957" spans="13:13" s="60" customFormat="1" ht="15.75" hidden="1" x14ac:dyDescent="0.25">
      <c r="M5957" s="30"/>
    </row>
    <row r="5958" spans="13:13" s="60" customFormat="1" ht="15.75" hidden="1" x14ac:dyDescent="0.25">
      <c r="M5958" s="30"/>
    </row>
    <row r="5959" spans="13:13" s="60" customFormat="1" ht="15.75" hidden="1" x14ac:dyDescent="0.25">
      <c r="M5959" s="30"/>
    </row>
    <row r="5960" spans="13:13" s="60" customFormat="1" ht="15.75" hidden="1" x14ac:dyDescent="0.25">
      <c r="M5960" s="30"/>
    </row>
    <row r="5961" spans="13:13" s="60" customFormat="1" ht="15.75" hidden="1" x14ac:dyDescent="0.25">
      <c r="M5961" s="30"/>
    </row>
    <row r="5962" spans="13:13" s="60" customFormat="1" ht="15.75" hidden="1" x14ac:dyDescent="0.25">
      <c r="M5962" s="30"/>
    </row>
    <row r="5963" spans="13:13" s="60" customFormat="1" ht="15.75" hidden="1" x14ac:dyDescent="0.25">
      <c r="M5963" s="30"/>
    </row>
    <row r="5964" spans="13:13" s="60" customFormat="1" ht="15.75" hidden="1" x14ac:dyDescent="0.25">
      <c r="M5964" s="30"/>
    </row>
    <row r="5965" spans="13:13" s="60" customFormat="1" ht="15.75" hidden="1" x14ac:dyDescent="0.25">
      <c r="M5965" s="30"/>
    </row>
    <row r="5966" spans="13:13" s="60" customFormat="1" ht="15.75" hidden="1" x14ac:dyDescent="0.25">
      <c r="M5966" s="30"/>
    </row>
    <row r="5967" spans="13:13" s="60" customFormat="1" ht="15.75" hidden="1" x14ac:dyDescent="0.25">
      <c r="M5967" s="30"/>
    </row>
    <row r="5968" spans="13:13" s="60" customFormat="1" ht="15.75" hidden="1" x14ac:dyDescent="0.25">
      <c r="M5968" s="30"/>
    </row>
    <row r="5969" spans="13:13" s="60" customFormat="1" ht="15.75" hidden="1" x14ac:dyDescent="0.25">
      <c r="M5969" s="30"/>
    </row>
    <row r="5970" spans="13:13" s="60" customFormat="1" ht="15.75" hidden="1" x14ac:dyDescent="0.25">
      <c r="M5970" s="30"/>
    </row>
    <row r="5971" spans="13:13" s="60" customFormat="1" ht="15.75" hidden="1" x14ac:dyDescent="0.25">
      <c r="M5971" s="30"/>
    </row>
    <row r="5972" spans="13:13" s="60" customFormat="1" ht="15.75" hidden="1" x14ac:dyDescent="0.25">
      <c r="M5972" s="30"/>
    </row>
    <row r="5973" spans="13:13" s="60" customFormat="1" ht="15.75" hidden="1" x14ac:dyDescent="0.25">
      <c r="M5973" s="30"/>
    </row>
    <row r="5974" spans="13:13" s="60" customFormat="1" ht="15.75" hidden="1" x14ac:dyDescent="0.25">
      <c r="M5974" s="30"/>
    </row>
    <row r="5975" spans="13:13" s="60" customFormat="1" ht="15.75" hidden="1" x14ac:dyDescent="0.25">
      <c r="M5975" s="30"/>
    </row>
    <row r="5976" spans="13:13" s="60" customFormat="1" ht="15.75" hidden="1" x14ac:dyDescent="0.25">
      <c r="M5976" s="30"/>
    </row>
    <row r="5977" spans="13:13" s="60" customFormat="1" ht="15.75" hidden="1" x14ac:dyDescent="0.25">
      <c r="M5977" s="30"/>
    </row>
    <row r="5978" spans="13:13" s="60" customFormat="1" ht="15.75" hidden="1" x14ac:dyDescent="0.25">
      <c r="M5978" s="30"/>
    </row>
    <row r="5979" spans="13:13" s="60" customFormat="1" ht="15.75" hidden="1" x14ac:dyDescent="0.25">
      <c r="M5979" s="30"/>
    </row>
    <row r="5980" spans="13:13" s="60" customFormat="1" ht="15.75" hidden="1" x14ac:dyDescent="0.25">
      <c r="M5980" s="30"/>
    </row>
    <row r="5981" spans="13:13" s="60" customFormat="1" ht="15.75" hidden="1" x14ac:dyDescent="0.25">
      <c r="M5981" s="30"/>
    </row>
    <row r="5982" spans="13:13" s="60" customFormat="1" ht="15.75" hidden="1" x14ac:dyDescent="0.25">
      <c r="M5982" s="30"/>
    </row>
    <row r="5983" spans="13:13" s="60" customFormat="1" ht="15.75" hidden="1" x14ac:dyDescent="0.25">
      <c r="M5983" s="30"/>
    </row>
    <row r="5984" spans="13:13" s="60" customFormat="1" ht="15.75" hidden="1" x14ac:dyDescent="0.25">
      <c r="M5984" s="30"/>
    </row>
    <row r="5985" spans="13:13" s="60" customFormat="1" ht="15.75" hidden="1" x14ac:dyDescent="0.25">
      <c r="M5985" s="30"/>
    </row>
    <row r="5986" spans="13:13" s="60" customFormat="1" ht="15.75" hidden="1" x14ac:dyDescent="0.25">
      <c r="M5986" s="30"/>
    </row>
    <row r="5987" spans="13:13" s="60" customFormat="1" ht="15.75" hidden="1" x14ac:dyDescent="0.25">
      <c r="M5987" s="30"/>
    </row>
    <row r="5988" spans="13:13" s="60" customFormat="1" ht="15.75" hidden="1" x14ac:dyDescent="0.25">
      <c r="M5988" s="30"/>
    </row>
    <row r="5989" spans="13:13" s="60" customFormat="1" ht="15.75" hidden="1" x14ac:dyDescent="0.25">
      <c r="M5989" s="30"/>
    </row>
    <row r="5990" spans="13:13" s="60" customFormat="1" ht="15.75" hidden="1" x14ac:dyDescent="0.25">
      <c r="M5990" s="30"/>
    </row>
    <row r="5991" spans="13:13" s="60" customFormat="1" ht="15.75" hidden="1" x14ac:dyDescent="0.25">
      <c r="M5991" s="30"/>
    </row>
    <row r="5992" spans="13:13" s="60" customFormat="1" ht="15.75" hidden="1" x14ac:dyDescent="0.25">
      <c r="M5992" s="30"/>
    </row>
    <row r="5993" spans="13:13" s="60" customFormat="1" ht="15.75" hidden="1" x14ac:dyDescent="0.25">
      <c r="M5993" s="30"/>
    </row>
    <row r="5994" spans="13:13" s="60" customFormat="1" ht="15.75" hidden="1" x14ac:dyDescent="0.25">
      <c r="M5994" s="30"/>
    </row>
    <row r="5995" spans="13:13" s="60" customFormat="1" ht="15.75" hidden="1" x14ac:dyDescent="0.25">
      <c r="M5995" s="30"/>
    </row>
    <row r="5996" spans="13:13" s="60" customFormat="1" ht="15.75" hidden="1" x14ac:dyDescent="0.25">
      <c r="M5996" s="30"/>
    </row>
    <row r="5997" spans="13:13" s="60" customFormat="1" ht="15.75" hidden="1" x14ac:dyDescent="0.25">
      <c r="M5997" s="30"/>
    </row>
    <row r="5998" spans="13:13" s="60" customFormat="1" ht="15.75" hidden="1" x14ac:dyDescent="0.25">
      <c r="M5998" s="30"/>
    </row>
    <row r="5999" spans="13:13" s="60" customFormat="1" ht="15.75" hidden="1" x14ac:dyDescent="0.25">
      <c r="M5999" s="30"/>
    </row>
    <row r="6000" spans="13:13" s="60" customFormat="1" ht="15.75" hidden="1" x14ac:dyDescent="0.25">
      <c r="M6000" s="30"/>
    </row>
    <row r="6001" spans="13:13" s="60" customFormat="1" ht="15.75" hidden="1" x14ac:dyDescent="0.25">
      <c r="M6001" s="30"/>
    </row>
    <row r="6002" spans="13:13" s="60" customFormat="1" ht="15.75" hidden="1" x14ac:dyDescent="0.25">
      <c r="M6002" s="30"/>
    </row>
    <row r="6003" spans="13:13" s="60" customFormat="1" ht="15.75" hidden="1" x14ac:dyDescent="0.25">
      <c r="M6003" s="30"/>
    </row>
    <row r="6004" spans="13:13" s="60" customFormat="1" ht="15.75" hidden="1" x14ac:dyDescent="0.25">
      <c r="M6004" s="30"/>
    </row>
    <row r="6005" spans="13:13" s="60" customFormat="1" ht="15.75" hidden="1" x14ac:dyDescent="0.25">
      <c r="M6005" s="30"/>
    </row>
    <row r="6006" spans="13:13" s="60" customFormat="1" ht="15.75" hidden="1" x14ac:dyDescent="0.25">
      <c r="M6006" s="30"/>
    </row>
    <row r="6007" spans="13:13" s="60" customFormat="1" ht="15.75" hidden="1" x14ac:dyDescent="0.25">
      <c r="M6007" s="30"/>
    </row>
    <row r="6008" spans="13:13" s="60" customFormat="1" ht="15.75" hidden="1" x14ac:dyDescent="0.25">
      <c r="M6008" s="30"/>
    </row>
    <row r="6009" spans="13:13" s="60" customFormat="1" ht="15.75" hidden="1" x14ac:dyDescent="0.25">
      <c r="M6009" s="30"/>
    </row>
    <row r="6010" spans="13:13" s="60" customFormat="1" ht="15.75" hidden="1" x14ac:dyDescent="0.25">
      <c r="M6010" s="30"/>
    </row>
    <row r="6011" spans="13:13" s="60" customFormat="1" ht="15.75" hidden="1" x14ac:dyDescent="0.25">
      <c r="M6011" s="30"/>
    </row>
    <row r="6012" spans="13:13" s="60" customFormat="1" ht="15.75" hidden="1" x14ac:dyDescent="0.25">
      <c r="M6012" s="30"/>
    </row>
    <row r="6013" spans="13:13" s="60" customFormat="1" ht="15.75" hidden="1" x14ac:dyDescent="0.25">
      <c r="M6013" s="30"/>
    </row>
    <row r="6014" spans="13:13" s="60" customFormat="1" ht="15.75" hidden="1" x14ac:dyDescent="0.25">
      <c r="M6014" s="30"/>
    </row>
    <row r="6015" spans="13:13" s="60" customFormat="1" ht="15.75" hidden="1" x14ac:dyDescent="0.25">
      <c r="M6015" s="30"/>
    </row>
    <row r="6016" spans="13:13" s="60" customFormat="1" ht="15.75" hidden="1" x14ac:dyDescent="0.25">
      <c r="M6016" s="30"/>
    </row>
    <row r="6017" spans="13:13" s="60" customFormat="1" ht="15.75" hidden="1" x14ac:dyDescent="0.25">
      <c r="M6017" s="30"/>
    </row>
    <row r="6018" spans="13:13" s="60" customFormat="1" ht="15.75" hidden="1" x14ac:dyDescent="0.25">
      <c r="M6018" s="30"/>
    </row>
    <row r="6019" spans="13:13" s="60" customFormat="1" ht="15.75" hidden="1" x14ac:dyDescent="0.25">
      <c r="M6019" s="30"/>
    </row>
    <row r="6020" spans="13:13" s="60" customFormat="1" ht="15.75" hidden="1" x14ac:dyDescent="0.25">
      <c r="M6020" s="30"/>
    </row>
    <row r="6021" spans="13:13" s="60" customFormat="1" ht="15.75" hidden="1" x14ac:dyDescent="0.25">
      <c r="M6021" s="30"/>
    </row>
    <row r="6022" spans="13:13" s="60" customFormat="1" ht="15.75" hidden="1" x14ac:dyDescent="0.25">
      <c r="M6022" s="30"/>
    </row>
    <row r="6023" spans="13:13" s="60" customFormat="1" ht="15.75" hidden="1" x14ac:dyDescent="0.25">
      <c r="M6023" s="30"/>
    </row>
    <row r="6024" spans="13:13" s="60" customFormat="1" ht="15.75" hidden="1" x14ac:dyDescent="0.25">
      <c r="M6024" s="30"/>
    </row>
    <row r="6025" spans="13:13" s="60" customFormat="1" ht="15.75" hidden="1" x14ac:dyDescent="0.25">
      <c r="M6025" s="30"/>
    </row>
    <row r="6026" spans="13:13" s="60" customFormat="1" ht="15.75" hidden="1" x14ac:dyDescent="0.25">
      <c r="M6026" s="30"/>
    </row>
    <row r="6027" spans="13:13" s="60" customFormat="1" ht="15.75" hidden="1" x14ac:dyDescent="0.25">
      <c r="M6027" s="30"/>
    </row>
    <row r="6028" spans="13:13" s="60" customFormat="1" ht="15.75" hidden="1" x14ac:dyDescent="0.25">
      <c r="M6028" s="30"/>
    </row>
    <row r="6029" spans="13:13" s="60" customFormat="1" ht="15.75" hidden="1" x14ac:dyDescent="0.25">
      <c r="M6029" s="30"/>
    </row>
    <row r="6030" spans="13:13" s="60" customFormat="1" ht="15.75" hidden="1" x14ac:dyDescent="0.25">
      <c r="M6030" s="30"/>
    </row>
    <row r="6031" spans="13:13" s="60" customFormat="1" ht="15.75" hidden="1" x14ac:dyDescent="0.25">
      <c r="M6031" s="30"/>
    </row>
    <row r="6032" spans="13:13" s="60" customFormat="1" ht="15.75" hidden="1" x14ac:dyDescent="0.25">
      <c r="M6032" s="30"/>
    </row>
    <row r="6033" spans="13:13" s="60" customFormat="1" ht="15.75" hidden="1" x14ac:dyDescent="0.25">
      <c r="M6033" s="30"/>
    </row>
    <row r="6034" spans="13:13" s="60" customFormat="1" ht="15.75" hidden="1" x14ac:dyDescent="0.25">
      <c r="M6034" s="30"/>
    </row>
    <row r="6035" spans="13:13" s="60" customFormat="1" ht="15.75" hidden="1" x14ac:dyDescent="0.25">
      <c r="M6035" s="30"/>
    </row>
    <row r="6036" spans="13:13" s="60" customFormat="1" ht="15.75" hidden="1" x14ac:dyDescent="0.25">
      <c r="M6036" s="30"/>
    </row>
    <row r="6037" spans="13:13" s="60" customFormat="1" ht="15.75" hidden="1" x14ac:dyDescent="0.25">
      <c r="M6037" s="30"/>
    </row>
    <row r="6038" spans="13:13" s="60" customFormat="1" ht="15.75" hidden="1" x14ac:dyDescent="0.25">
      <c r="M6038" s="30"/>
    </row>
    <row r="6039" spans="13:13" s="60" customFormat="1" ht="15.75" hidden="1" x14ac:dyDescent="0.25">
      <c r="M6039" s="30"/>
    </row>
    <row r="6040" spans="13:13" s="60" customFormat="1" ht="15.75" hidden="1" x14ac:dyDescent="0.25">
      <c r="M6040" s="30"/>
    </row>
    <row r="6041" spans="13:13" s="60" customFormat="1" ht="15.75" hidden="1" x14ac:dyDescent="0.25">
      <c r="M6041" s="30"/>
    </row>
    <row r="6042" spans="13:13" s="60" customFormat="1" ht="15.75" hidden="1" x14ac:dyDescent="0.25">
      <c r="M6042" s="30"/>
    </row>
    <row r="6043" spans="13:13" s="60" customFormat="1" ht="15.75" hidden="1" x14ac:dyDescent="0.25">
      <c r="M6043" s="30"/>
    </row>
    <row r="6044" spans="13:13" s="60" customFormat="1" ht="15.75" hidden="1" x14ac:dyDescent="0.25">
      <c r="M6044" s="30"/>
    </row>
    <row r="6045" spans="13:13" s="60" customFormat="1" ht="15.75" hidden="1" x14ac:dyDescent="0.25">
      <c r="M6045" s="30"/>
    </row>
    <row r="6046" spans="13:13" s="60" customFormat="1" ht="15.75" hidden="1" x14ac:dyDescent="0.25">
      <c r="M6046" s="30"/>
    </row>
    <row r="6047" spans="13:13" s="60" customFormat="1" ht="15.75" hidden="1" x14ac:dyDescent="0.25">
      <c r="M6047" s="30"/>
    </row>
    <row r="6048" spans="13:13" s="60" customFormat="1" ht="15.75" hidden="1" x14ac:dyDescent="0.25">
      <c r="M6048" s="30"/>
    </row>
    <row r="6049" spans="13:13" s="60" customFormat="1" ht="15.75" hidden="1" x14ac:dyDescent="0.25">
      <c r="M6049" s="30"/>
    </row>
    <row r="6050" spans="13:13" s="60" customFormat="1" ht="15.75" hidden="1" x14ac:dyDescent="0.25">
      <c r="M6050" s="30"/>
    </row>
    <row r="6051" spans="13:13" s="60" customFormat="1" ht="15.75" hidden="1" x14ac:dyDescent="0.25">
      <c r="M6051" s="30"/>
    </row>
    <row r="6052" spans="13:13" s="60" customFormat="1" ht="15.75" hidden="1" x14ac:dyDescent="0.25">
      <c r="M6052" s="30"/>
    </row>
    <row r="6053" spans="13:13" s="60" customFormat="1" ht="15.75" hidden="1" x14ac:dyDescent="0.25">
      <c r="M6053" s="30"/>
    </row>
    <row r="6054" spans="13:13" s="60" customFormat="1" ht="15.75" hidden="1" x14ac:dyDescent="0.25">
      <c r="M6054" s="30"/>
    </row>
    <row r="6055" spans="13:13" s="60" customFormat="1" ht="15.75" hidden="1" x14ac:dyDescent="0.25">
      <c r="M6055" s="30"/>
    </row>
    <row r="6056" spans="13:13" s="60" customFormat="1" ht="15.75" hidden="1" x14ac:dyDescent="0.25">
      <c r="M6056" s="30"/>
    </row>
    <row r="6057" spans="13:13" s="60" customFormat="1" ht="15.75" hidden="1" x14ac:dyDescent="0.25">
      <c r="M6057" s="30"/>
    </row>
    <row r="6058" spans="13:13" s="60" customFormat="1" ht="15.75" hidden="1" x14ac:dyDescent="0.25">
      <c r="M6058" s="30"/>
    </row>
    <row r="6059" spans="13:13" s="60" customFormat="1" ht="15.75" hidden="1" x14ac:dyDescent="0.25">
      <c r="M6059" s="30"/>
    </row>
    <row r="6060" spans="13:13" s="60" customFormat="1" ht="15.75" hidden="1" x14ac:dyDescent="0.25">
      <c r="M6060" s="30"/>
    </row>
    <row r="6061" spans="13:13" s="60" customFormat="1" ht="15.75" hidden="1" x14ac:dyDescent="0.25">
      <c r="M6061" s="30"/>
    </row>
    <row r="6062" spans="13:13" s="60" customFormat="1" ht="15.75" hidden="1" x14ac:dyDescent="0.25">
      <c r="M6062" s="30"/>
    </row>
    <row r="6063" spans="13:13" s="60" customFormat="1" ht="15.75" hidden="1" x14ac:dyDescent="0.25">
      <c r="M6063" s="30"/>
    </row>
    <row r="6064" spans="13:13" s="60" customFormat="1" ht="15.75" hidden="1" x14ac:dyDescent="0.25">
      <c r="M6064" s="30"/>
    </row>
    <row r="6065" spans="13:13" s="60" customFormat="1" ht="15.75" hidden="1" x14ac:dyDescent="0.25">
      <c r="M6065" s="30"/>
    </row>
    <row r="6066" spans="13:13" s="60" customFormat="1" ht="15.75" hidden="1" x14ac:dyDescent="0.25">
      <c r="M6066" s="30"/>
    </row>
    <row r="6067" spans="13:13" s="60" customFormat="1" ht="15.75" hidden="1" x14ac:dyDescent="0.25">
      <c r="M6067" s="30"/>
    </row>
    <row r="6068" spans="13:13" s="60" customFormat="1" ht="15.75" hidden="1" x14ac:dyDescent="0.25">
      <c r="M6068" s="30"/>
    </row>
    <row r="6069" spans="13:13" s="60" customFormat="1" ht="15.75" hidden="1" x14ac:dyDescent="0.25">
      <c r="M6069" s="30"/>
    </row>
    <row r="6070" spans="13:13" s="60" customFormat="1" ht="15.75" hidden="1" x14ac:dyDescent="0.25">
      <c r="M6070" s="30"/>
    </row>
    <row r="6071" spans="13:13" s="60" customFormat="1" ht="15.75" hidden="1" x14ac:dyDescent="0.25">
      <c r="M6071" s="30"/>
    </row>
    <row r="6072" spans="13:13" s="60" customFormat="1" ht="15.75" hidden="1" x14ac:dyDescent="0.25">
      <c r="M6072" s="30"/>
    </row>
    <row r="6073" spans="13:13" s="60" customFormat="1" ht="15.75" hidden="1" x14ac:dyDescent="0.25">
      <c r="M6073" s="30"/>
    </row>
    <row r="6074" spans="13:13" s="60" customFormat="1" ht="15.75" hidden="1" x14ac:dyDescent="0.25">
      <c r="M6074" s="30"/>
    </row>
    <row r="6075" spans="13:13" s="60" customFormat="1" ht="15.75" hidden="1" x14ac:dyDescent="0.25">
      <c r="M6075" s="30"/>
    </row>
    <row r="6076" spans="13:13" s="60" customFormat="1" ht="15.75" hidden="1" x14ac:dyDescent="0.25">
      <c r="M6076" s="30"/>
    </row>
    <row r="6077" spans="13:13" s="60" customFormat="1" ht="15.75" hidden="1" x14ac:dyDescent="0.25">
      <c r="M6077" s="30"/>
    </row>
    <row r="6078" spans="13:13" s="60" customFormat="1" ht="15.75" hidden="1" x14ac:dyDescent="0.25">
      <c r="M6078" s="30"/>
    </row>
    <row r="6079" spans="13:13" s="60" customFormat="1" ht="15.75" hidden="1" x14ac:dyDescent="0.25">
      <c r="M6079" s="30"/>
    </row>
    <row r="6080" spans="13:13" s="60" customFormat="1" ht="15.75" hidden="1" x14ac:dyDescent="0.25">
      <c r="M6080" s="30"/>
    </row>
    <row r="6081" spans="13:13" s="60" customFormat="1" ht="15.75" hidden="1" x14ac:dyDescent="0.25">
      <c r="M6081" s="30"/>
    </row>
    <row r="6082" spans="13:13" s="60" customFormat="1" ht="15.75" hidden="1" x14ac:dyDescent="0.25">
      <c r="M6082" s="30"/>
    </row>
    <row r="6083" spans="13:13" s="60" customFormat="1" ht="15.75" hidden="1" x14ac:dyDescent="0.25">
      <c r="M6083" s="30"/>
    </row>
    <row r="6084" spans="13:13" s="60" customFormat="1" ht="15.75" hidden="1" x14ac:dyDescent="0.25">
      <c r="M6084" s="30"/>
    </row>
    <row r="6085" spans="13:13" s="60" customFormat="1" ht="15.75" hidden="1" x14ac:dyDescent="0.25">
      <c r="M6085" s="30"/>
    </row>
    <row r="6086" spans="13:13" s="60" customFormat="1" ht="15.75" hidden="1" x14ac:dyDescent="0.25">
      <c r="M6086" s="30"/>
    </row>
    <row r="6087" spans="13:13" s="60" customFormat="1" ht="15.75" hidden="1" x14ac:dyDescent="0.25">
      <c r="M6087" s="30"/>
    </row>
    <row r="6088" spans="13:13" s="60" customFormat="1" ht="15.75" hidden="1" x14ac:dyDescent="0.25">
      <c r="M6088" s="30"/>
    </row>
    <row r="6089" spans="13:13" s="60" customFormat="1" ht="15.75" hidden="1" x14ac:dyDescent="0.25">
      <c r="M6089" s="30"/>
    </row>
    <row r="6090" spans="13:13" s="60" customFormat="1" ht="15.75" hidden="1" x14ac:dyDescent="0.25">
      <c r="M6090" s="30"/>
    </row>
    <row r="6091" spans="13:13" s="60" customFormat="1" ht="15.75" hidden="1" x14ac:dyDescent="0.25">
      <c r="M6091" s="30"/>
    </row>
    <row r="6092" spans="13:13" s="60" customFormat="1" ht="15.75" hidden="1" x14ac:dyDescent="0.25">
      <c r="M6092" s="30"/>
    </row>
    <row r="6093" spans="13:13" s="60" customFormat="1" ht="15.75" hidden="1" x14ac:dyDescent="0.25">
      <c r="M6093" s="30"/>
    </row>
    <row r="6094" spans="13:13" s="60" customFormat="1" ht="15.75" hidden="1" x14ac:dyDescent="0.25">
      <c r="M6094" s="30"/>
    </row>
    <row r="6095" spans="13:13" s="60" customFormat="1" ht="15.75" hidden="1" x14ac:dyDescent="0.25">
      <c r="M6095" s="30"/>
    </row>
    <row r="6096" spans="13:13" s="60" customFormat="1" ht="15.75" hidden="1" x14ac:dyDescent="0.25">
      <c r="M6096" s="30"/>
    </row>
    <row r="6097" spans="13:13" s="60" customFormat="1" ht="15.75" hidden="1" x14ac:dyDescent="0.25">
      <c r="M6097" s="30"/>
    </row>
    <row r="6098" spans="13:13" s="60" customFormat="1" ht="15.75" hidden="1" x14ac:dyDescent="0.25">
      <c r="M6098" s="30"/>
    </row>
    <row r="6099" spans="13:13" s="60" customFormat="1" ht="15.75" hidden="1" x14ac:dyDescent="0.25">
      <c r="M6099" s="30"/>
    </row>
    <row r="6100" spans="13:13" s="60" customFormat="1" ht="15.75" hidden="1" x14ac:dyDescent="0.25">
      <c r="M6100" s="30"/>
    </row>
    <row r="6101" spans="13:13" s="60" customFormat="1" ht="15.75" hidden="1" x14ac:dyDescent="0.25">
      <c r="M6101" s="30"/>
    </row>
    <row r="6102" spans="13:13" s="60" customFormat="1" ht="15.75" hidden="1" x14ac:dyDescent="0.25">
      <c r="M6102" s="30"/>
    </row>
    <row r="6103" spans="13:13" s="60" customFormat="1" ht="15.75" hidden="1" x14ac:dyDescent="0.25">
      <c r="M6103" s="30"/>
    </row>
    <row r="6104" spans="13:13" s="60" customFormat="1" ht="15.75" hidden="1" x14ac:dyDescent="0.25">
      <c r="M6104" s="30"/>
    </row>
    <row r="6105" spans="13:13" s="60" customFormat="1" ht="15.75" hidden="1" x14ac:dyDescent="0.25">
      <c r="M6105" s="30"/>
    </row>
    <row r="6106" spans="13:13" s="60" customFormat="1" ht="15.75" hidden="1" x14ac:dyDescent="0.25">
      <c r="M6106" s="30"/>
    </row>
    <row r="6107" spans="13:13" s="60" customFormat="1" ht="15.75" hidden="1" x14ac:dyDescent="0.25">
      <c r="M6107" s="30"/>
    </row>
    <row r="6108" spans="13:13" s="60" customFormat="1" ht="15.75" hidden="1" x14ac:dyDescent="0.25">
      <c r="M6108" s="30"/>
    </row>
    <row r="6109" spans="13:13" s="60" customFormat="1" ht="15.75" hidden="1" x14ac:dyDescent="0.25">
      <c r="M6109" s="30"/>
    </row>
    <row r="6110" spans="13:13" s="60" customFormat="1" ht="15.75" hidden="1" x14ac:dyDescent="0.25">
      <c r="M6110" s="30"/>
    </row>
    <row r="6111" spans="13:13" s="60" customFormat="1" ht="15.75" hidden="1" x14ac:dyDescent="0.25">
      <c r="M6111" s="30"/>
    </row>
    <row r="6112" spans="13:13" s="60" customFormat="1" ht="15.75" hidden="1" x14ac:dyDescent="0.25">
      <c r="M6112" s="30"/>
    </row>
    <row r="6113" spans="13:13" s="60" customFormat="1" ht="15.75" hidden="1" x14ac:dyDescent="0.25">
      <c r="M6113" s="30"/>
    </row>
    <row r="6114" spans="13:13" s="60" customFormat="1" ht="15.75" hidden="1" x14ac:dyDescent="0.25">
      <c r="M6114" s="30"/>
    </row>
    <row r="6115" spans="13:13" s="60" customFormat="1" ht="15.75" hidden="1" x14ac:dyDescent="0.25">
      <c r="M6115" s="30"/>
    </row>
    <row r="6116" spans="13:13" s="60" customFormat="1" ht="15.75" hidden="1" x14ac:dyDescent="0.25">
      <c r="M6116" s="30"/>
    </row>
    <row r="6117" spans="13:13" s="60" customFormat="1" ht="15.75" hidden="1" x14ac:dyDescent="0.25">
      <c r="M6117" s="30"/>
    </row>
    <row r="6118" spans="13:13" s="60" customFormat="1" ht="15.75" hidden="1" x14ac:dyDescent="0.25">
      <c r="M6118" s="30"/>
    </row>
    <row r="6119" spans="13:13" s="60" customFormat="1" ht="15.75" hidden="1" x14ac:dyDescent="0.25">
      <c r="M6119" s="30"/>
    </row>
    <row r="6120" spans="13:13" s="60" customFormat="1" ht="15.75" hidden="1" x14ac:dyDescent="0.25">
      <c r="M6120" s="30"/>
    </row>
    <row r="6121" spans="13:13" s="60" customFormat="1" ht="15.75" hidden="1" x14ac:dyDescent="0.25">
      <c r="M6121" s="30"/>
    </row>
    <row r="6122" spans="13:13" s="60" customFormat="1" ht="15.75" hidden="1" x14ac:dyDescent="0.25">
      <c r="M6122" s="30"/>
    </row>
    <row r="6123" spans="13:13" s="60" customFormat="1" ht="15.75" hidden="1" x14ac:dyDescent="0.25">
      <c r="M6123" s="30"/>
    </row>
    <row r="6124" spans="13:13" s="60" customFormat="1" ht="15.75" hidden="1" x14ac:dyDescent="0.25">
      <c r="M6124" s="30"/>
    </row>
    <row r="6125" spans="13:13" s="60" customFormat="1" ht="15.75" hidden="1" x14ac:dyDescent="0.25">
      <c r="M6125" s="30"/>
    </row>
    <row r="6126" spans="13:13" s="60" customFormat="1" ht="15.75" hidden="1" x14ac:dyDescent="0.25">
      <c r="M6126" s="30"/>
    </row>
    <row r="6127" spans="13:13" s="60" customFormat="1" ht="15.75" hidden="1" x14ac:dyDescent="0.25">
      <c r="M6127" s="30"/>
    </row>
    <row r="6128" spans="13:13" s="60" customFormat="1" ht="15.75" hidden="1" x14ac:dyDescent="0.25">
      <c r="M6128" s="30"/>
    </row>
    <row r="6129" spans="13:13" s="60" customFormat="1" ht="15.75" hidden="1" x14ac:dyDescent="0.25">
      <c r="M6129" s="30"/>
    </row>
    <row r="6130" spans="13:13" s="60" customFormat="1" ht="15.75" hidden="1" x14ac:dyDescent="0.25">
      <c r="M6130" s="30"/>
    </row>
    <row r="6131" spans="13:13" s="60" customFormat="1" ht="15.75" hidden="1" x14ac:dyDescent="0.25">
      <c r="M6131" s="30"/>
    </row>
    <row r="6132" spans="13:13" s="60" customFormat="1" ht="15.75" hidden="1" x14ac:dyDescent="0.25">
      <c r="M6132" s="30"/>
    </row>
    <row r="6133" spans="13:13" s="60" customFormat="1" ht="15.75" hidden="1" x14ac:dyDescent="0.25">
      <c r="M6133" s="30"/>
    </row>
    <row r="6134" spans="13:13" s="60" customFormat="1" ht="15.75" hidden="1" x14ac:dyDescent="0.25">
      <c r="M6134" s="30"/>
    </row>
    <row r="6135" spans="13:13" s="60" customFormat="1" ht="15.75" hidden="1" x14ac:dyDescent="0.25">
      <c r="M6135" s="30"/>
    </row>
    <row r="6136" spans="13:13" s="60" customFormat="1" ht="15.75" hidden="1" x14ac:dyDescent="0.25">
      <c r="M6136" s="30"/>
    </row>
    <row r="6137" spans="13:13" s="60" customFormat="1" ht="15.75" hidden="1" x14ac:dyDescent="0.25">
      <c r="M6137" s="30"/>
    </row>
    <row r="6138" spans="13:13" s="60" customFormat="1" ht="15.75" hidden="1" x14ac:dyDescent="0.25">
      <c r="M6138" s="30"/>
    </row>
    <row r="6139" spans="13:13" s="60" customFormat="1" ht="15.75" hidden="1" x14ac:dyDescent="0.25">
      <c r="M6139" s="30"/>
    </row>
    <row r="6140" spans="13:13" s="60" customFormat="1" ht="15.75" hidden="1" x14ac:dyDescent="0.25">
      <c r="M6140" s="30"/>
    </row>
    <row r="6141" spans="13:13" s="60" customFormat="1" ht="15.75" hidden="1" x14ac:dyDescent="0.25">
      <c r="M6141" s="30"/>
    </row>
    <row r="6142" spans="13:13" s="60" customFormat="1" ht="15.75" hidden="1" x14ac:dyDescent="0.25">
      <c r="M6142" s="30"/>
    </row>
    <row r="6143" spans="13:13" s="60" customFormat="1" ht="15.75" hidden="1" x14ac:dyDescent="0.25">
      <c r="M6143" s="30"/>
    </row>
    <row r="6144" spans="13:13" s="60" customFormat="1" ht="15.75" hidden="1" x14ac:dyDescent="0.25">
      <c r="M6144" s="30"/>
    </row>
    <row r="6145" spans="13:13" s="60" customFormat="1" ht="15.75" hidden="1" x14ac:dyDescent="0.25">
      <c r="M6145" s="30"/>
    </row>
    <row r="6146" spans="13:13" s="60" customFormat="1" ht="15.75" hidden="1" x14ac:dyDescent="0.25">
      <c r="M6146" s="30"/>
    </row>
    <row r="6147" spans="13:13" s="60" customFormat="1" ht="15.75" hidden="1" x14ac:dyDescent="0.25">
      <c r="M6147" s="30"/>
    </row>
    <row r="6148" spans="13:13" s="60" customFormat="1" ht="15.75" hidden="1" x14ac:dyDescent="0.25">
      <c r="M6148" s="30"/>
    </row>
    <row r="6149" spans="13:13" s="60" customFormat="1" ht="15.75" hidden="1" x14ac:dyDescent="0.25">
      <c r="M6149" s="30"/>
    </row>
    <row r="6150" spans="13:13" s="60" customFormat="1" ht="15.75" hidden="1" x14ac:dyDescent="0.25">
      <c r="M6150" s="30"/>
    </row>
    <row r="6151" spans="13:13" s="60" customFormat="1" ht="15.75" hidden="1" x14ac:dyDescent="0.25">
      <c r="M6151" s="30"/>
    </row>
    <row r="6152" spans="13:13" s="60" customFormat="1" ht="15.75" hidden="1" x14ac:dyDescent="0.25">
      <c r="M6152" s="30"/>
    </row>
    <row r="6153" spans="13:13" s="60" customFormat="1" ht="15.75" hidden="1" x14ac:dyDescent="0.25">
      <c r="M6153" s="30"/>
    </row>
    <row r="6154" spans="13:13" s="60" customFormat="1" ht="15.75" hidden="1" x14ac:dyDescent="0.25">
      <c r="M6154" s="30"/>
    </row>
    <row r="6155" spans="13:13" s="60" customFormat="1" ht="15.75" hidden="1" x14ac:dyDescent="0.25">
      <c r="M6155" s="30"/>
    </row>
    <row r="6156" spans="13:13" s="60" customFormat="1" ht="15.75" hidden="1" x14ac:dyDescent="0.25">
      <c r="M6156" s="30"/>
    </row>
    <row r="6157" spans="13:13" s="60" customFormat="1" ht="15.75" hidden="1" x14ac:dyDescent="0.25">
      <c r="M6157" s="30"/>
    </row>
    <row r="6158" spans="13:13" s="60" customFormat="1" ht="15.75" hidden="1" x14ac:dyDescent="0.25">
      <c r="M6158" s="30"/>
    </row>
    <row r="6159" spans="13:13" s="60" customFormat="1" ht="15.75" hidden="1" x14ac:dyDescent="0.25">
      <c r="M6159" s="30"/>
    </row>
    <row r="6160" spans="13:13" s="60" customFormat="1" ht="15.75" hidden="1" x14ac:dyDescent="0.25">
      <c r="M6160" s="30"/>
    </row>
    <row r="6161" spans="13:13" s="60" customFormat="1" ht="15.75" hidden="1" x14ac:dyDescent="0.25">
      <c r="M6161" s="30"/>
    </row>
    <row r="6162" spans="13:13" s="60" customFormat="1" ht="15.75" hidden="1" x14ac:dyDescent="0.25">
      <c r="M6162" s="30"/>
    </row>
    <row r="6163" spans="13:13" s="60" customFormat="1" ht="15.75" hidden="1" x14ac:dyDescent="0.25">
      <c r="M6163" s="30"/>
    </row>
    <row r="6164" spans="13:13" s="60" customFormat="1" ht="15.75" hidden="1" x14ac:dyDescent="0.25">
      <c r="M6164" s="30"/>
    </row>
    <row r="6165" spans="13:13" s="60" customFormat="1" ht="15.75" hidden="1" x14ac:dyDescent="0.25">
      <c r="M6165" s="30"/>
    </row>
    <row r="6166" spans="13:13" s="60" customFormat="1" ht="15.75" hidden="1" x14ac:dyDescent="0.25">
      <c r="M6166" s="30"/>
    </row>
    <row r="6167" spans="13:13" s="60" customFormat="1" ht="15.75" hidden="1" x14ac:dyDescent="0.25">
      <c r="M6167" s="30"/>
    </row>
    <row r="6168" spans="13:13" s="60" customFormat="1" ht="15.75" hidden="1" x14ac:dyDescent="0.25">
      <c r="M6168" s="30"/>
    </row>
    <row r="6169" spans="13:13" s="60" customFormat="1" ht="15.75" hidden="1" x14ac:dyDescent="0.25">
      <c r="M6169" s="30"/>
    </row>
    <row r="6170" spans="13:13" s="60" customFormat="1" ht="15.75" hidden="1" x14ac:dyDescent="0.25">
      <c r="M6170" s="30"/>
    </row>
    <row r="6171" spans="13:13" s="60" customFormat="1" ht="15.75" hidden="1" x14ac:dyDescent="0.25">
      <c r="M6171" s="30"/>
    </row>
    <row r="6172" spans="13:13" s="60" customFormat="1" ht="15.75" hidden="1" x14ac:dyDescent="0.25">
      <c r="M6172" s="30"/>
    </row>
    <row r="6173" spans="13:13" s="60" customFormat="1" ht="15.75" hidden="1" x14ac:dyDescent="0.25">
      <c r="M6173" s="30"/>
    </row>
    <row r="6174" spans="13:13" s="60" customFormat="1" ht="15.75" hidden="1" x14ac:dyDescent="0.25">
      <c r="M6174" s="30"/>
    </row>
    <row r="6175" spans="13:13" s="60" customFormat="1" ht="15.75" hidden="1" x14ac:dyDescent="0.25">
      <c r="M6175" s="30"/>
    </row>
    <row r="6176" spans="13:13" s="60" customFormat="1" ht="15.75" hidden="1" x14ac:dyDescent="0.25">
      <c r="M6176" s="30"/>
    </row>
    <row r="6177" spans="13:13" s="60" customFormat="1" ht="15.75" hidden="1" x14ac:dyDescent="0.25">
      <c r="M6177" s="30"/>
    </row>
    <row r="6178" spans="13:13" s="60" customFormat="1" ht="15.75" hidden="1" x14ac:dyDescent="0.25">
      <c r="M6178" s="30"/>
    </row>
    <row r="6179" spans="13:13" s="60" customFormat="1" ht="15.75" hidden="1" x14ac:dyDescent="0.25">
      <c r="M6179" s="30"/>
    </row>
    <row r="6180" spans="13:13" s="60" customFormat="1" ht="15.75" hidden="1" x14ac:dyDescent="0.25">
      <c r="M6180" s="30"/>
    </row>
    <row r="6181" spans="13:13" s="60" customFormat="1" ht="15.75" hidden="1" x14ac:dyDescent="0.25">
      <c r="M6181" s="30"/>
    </row>
    <row r="6182" spans="13:13" s="60" customFormat="1" ht="15.75" hidden="1" x14ac:dyDescent="0.25">
      <c r="M6182" s="30"/>
    </row>
    <row r="6183" spans="13:13" s="60" customFormat="1" ht="15.75" hidden="1" x14ac:dyDescent="0.25">
      <c r="M6183" s="30"/>
    </row>
    <row r="6184" spans="13:13" s="60" customFormat="1" ht="15.75" hidden="1" x14ac:dyDescent="0.25">
      <c r="M6184" s="30"/>
    </row>
    <row r="6185" spans="13:13" s="60" customFormat="1" ht="15.75" hidden="1" x14ac:dyDescent="0.25">
      <c r="M6185" s="30"/>
    </row>
    <row r="6186" spans="13:13" s="60" customFormat="1" ht="15.75" hidden="1" x14ac:dyDescent="0.25">
      <c r="M6186" s="30"/>
    </row>
    <row r="6187" spans="13:13" s="60" customFormat="1" ht="15.75" hidden="1" x14ac:dyDescent="0.25">
      <c r="M6187" s="30"/>
    </row>
    <row r="6188" spans="13:13" s="60" customFormat="1" ht="15.75" hidden="1" x14ac:dyDescent="0.25">
      <c r="M6188" s="30"/>
    </row>
    <row r="6189" spans="13:13" s="60" customFormat="1" ht="15.75" hidden="1" x14ac:dyDescent="0.25">
      <c r="M6189" s="30"/>
    </row>
    <row r="6190" spans="13:13" s="60" customFormat="1" ht="15.75" hidden="1" x14ac:dyDescent="0.25">
      <c r="M6190" s="30"/>
    </row>
    <row r="6191" spans="13:13" s="60" customFormat="1" ht="15.75" hidden="1" x14ac:dyDescent="0.25">
      <c r="M6191" s="30"/>
    </row>
    <row r="6192" spans="13:13" s="60" customFormat="1" ht="15.75" hidden="1" x14ac:dyDescent="0.25">
      <c r="M6192" s="30"/>
    </row>
    <row r="6193" spans="13:13" s="60" customFormat="1" ht="15.75" hidden="1" x14ac:dyDescent="0.25">
      <c r="M6193" s="30"/>
    </row>
    <row r="6194" spans="13:13" s="60" customFormat="1" ht="15.75" hidden="1" x14ac:dyDescent="0.25">
      <c r="M6194" s="30"/>
    </row>
    <row r="6195" spans="13:13" s="60" customFormat="1" ht="15.75" hidden="1" x14ac:dyDescent="0.25">
      <c r="M6195" s="30"/>
    </row>
    <row r="6196" spans="13:13" s="60" customFormat="1" ht="15.75" hidden="1" x14ac:dyDescent="0.25">
      <c r="M6196" s="30"/>
    </row>
    <row r="6197" spans="13:13" s="60" customFormat="1" ht="15.75" hidden="1" x14ac:dyDescent="0.25">
      <c r="M6197" s="30"/>
    </row>
    <row r="6198" spans="13:13" s="60" customFormat="1" ht="15.75" hidden="1" x14ac:dyDescent="0.25">
      <c r="M6198" s="30"/>
    </row>
    <row r="6199" spans="13:13" s="60" customFormat="1" ht="15.75" hidden="1" x14ac:dyDescent="0.25">
      <c r="M6199" s="30"/>
    </row>
    <row r="6200" spans="13:13" s="60" customFormat="1" ht="15.75" hidden="1" x14ac:dyDescent="0.25">
      <c r="M6200" s="30"/>
    </row>
    <row r="6201" spans="13:13" s="60" customFormat="1" ht="15.75" hidden="1" x14ac:dyDescent="0.25">
      <c r="M6201" s="30"/>
    </row>
    <row r="6202" spans="13:13" s="60" customFormat="1" ht="15.75" hidden="1" x14ac:dyDescent="0.25">
      <c r="M6202" s="30"/>
    </row>
    <row r="6203" spans="13:13" s="60" customFormat="1" ht="15.75" hidden="1" x14ac:dyDescent="0.25">
      <c r="M6203" s="30"/>
    </row>
    <row r="6204" spans="13:13" s="60" customFormat="1" ht="15.75" hidden="1" x14ac:dyDescent="0.25">
      <c r="M6204" s="30"/>
    </row>
    <row r="6205" spans="13:13" s="60" customFormat="1" ht="15.75" hidden="1" x14ac:dyDescent="0.25">
      <c r="M6205" s="30"/>
    </row>
    <row r="6206" spans="13:13" s="60" customFormat="1" ht="15.75" hidden="1" x14ac:dyDescent="0.25">
      <c r="M6206" s="30"/>
    </row>
    <row r="6207" spans="13:13" s="60" customFormat="1" ht="15.75" hidden="1" x14ac:dyDescent="0.25">
      <c r="M6207" s="30"/>
    </row>
    <row r="6208" spans="13:13" s="60" customFormat="1" ht="15.75" hidden="1" x14ac:dyDescent="0.25">
      <c r="M6208" s="30"/>
    </row>
    <row r="6209" spans="13:13" s="60" customFormat="1" ht="15.75" hidden="1" x14ac:dyDescent="0.25">
      <c r="M6209" s="30"/>
    </row>
    <row r="6210" spans="13:13" s="60" customFormat="1" ht="15.75" hidden="1" x14ac:dyDescent="0.25">
      <c r="M6210" s="30"/>
    </row>
    <row r="6211" spans="13:13" s="60" customFormat="1" ht="15.75" hidden="1" x14ac:dyDescent="0.25">
      <c r="M6211" s="30"/>
    </row>
    <row r="6212" spans="13:13" s="60" customFormat="1" ht="15.75" hidden="1" x14ac:dyDescent="0.25">
      <c r="M6212" s="30"/>
    </row>
    <row r="6213" spans="13:13" s="60" customFormat="1" ht="15.75" hidden="1" x14ac:dyDescent="0.25">
      <c r="M6213" s="30"/>
    </row>
    <row r="6214" spans="13:13" s="60" customFormat="1" ht="15.75" hidden="1" x14ac:dyDescent="0.25">
      <c r="M6214" s="30"/>
    </row>
    <row r="6215" spans="13:13" s="60" customFormat="1" ht="15.75" hidden="1" x14ac:dyDescent="0.25">
      <c r="M6215" s="30"/>
    </row>
    <row r="6216" spans="13:13" s="60" customFormat="1" ht="15.75" hidden="1" x14ac:dyDescent="0.25">
      <c r="M6216" s="30"/>
    </row>
    <row r="6217" spans="13:13" s="60" customFormat="1" ht="15.75" hidden="1" x14ac:dyDescent="0.25">
      <c r="M6217" s="30"/>
    </row>
    <row r="6218" spans="13:13" s="60" customFormat="1" ht="15.75" hidden="1" x14ac:dyDescent="0.25">
      <c r="M6218" s="30"/>
    </row>
    <row r="6219" spans="13:13" s="60" customFormat="1" ht="15.75" hidden="1" x14ac:dyDescent="0.25">
      <c r="M6219" s="30"/>
    </row>
    <row r="6220" spans="13:13" s="60" customFormat="1" ht="15.75" hidden="1" x14ac:dyDescent="0.25">
      <c r="M6220" s="30"/>
    </row>
    <row r="6221" spans="13:13" s="60" customFormat="1" ht="15.75" hidden="1" x14ac:dyDescent="0.25">
      <c r="M6221" s="30"/>
    </row>
    <row r="6222" spans="13:13" s="60" customFormat="1" ht="15.75" hidden="1" x14ac:dyDescent="0.25">
      <c r="M6222" s="30"/>
    </row>
    <row r="6223" spans="13:13" s="60" customFormat="1" ht="15.75" hidden="1" x14ac:dyDescent="0.25">
      <c r="M6223" s="30"/>
    </row>
    <row r="6224" spans="13:13" s="60" customFormat="1" ht="15.75" hidden="1" x14ac:dyDescent="0.25">
      <c r="M6224" s="30"/>
    </row>
    <row r="6225" spans="13:13" s="60" customFormat="1" ht="15.75" hidden="1" x14ac:dyDescent="0.25">
      <c r="M6225" s="30"/>
    </row>
    <row r="6226" spans="13:13" s="60" customFormat="1" ht="15.75" hidden="1" x14ac:dyDescent="0.25">
      <c r="M6226" s="30"/>
    </row>
    <row r="6227" spans="13:13" s="60" customFormat="1" ht="15.75" hidden="1" x14ac:dyDescent="0.25">
      <c r="M6227" s="30"/>
    </row>
    <row r="6228" spans="13:13" s="60" customFormat="1" ht="15.75" hidden="1" x14ac:dyDescent="0.25">
      <c r="M6228" s="30"/>
    </row>
    <row r="6229" spans="13:13" s="60" customFormat="1" ht="15.75" hidden="1" x14ac:dyDescent="0.25">
      <c r="M6229" s="30"/>
    </row>
    <row r="6230" spans="13:13" s="60" customFormat="1" ht="15.75" hidden="1" x14ac:dyDescent="0.25">
      <c r="M6230" s="30"/>
    </row>
    <row r="6231" spans="13:13" s="60" customFormat="1" ht="15.75" hidden="1" x14ac:dyDescent="0.25">
      <c r="M6231" s="30"/>
    </row>
    <row r="6232" spans="13:13" s="60" customFormat="1" ht="15.75" hidden="1" x14ac:dyDescent="0.25">
      <c r="M6232" s="30"/>
    </row>
    <row r="6233" spans="13:13" s="60" customFormat="1" ht="15.75" hidden="1" x14ac:dyDescent="0.25">
      <c r="M6233" s="30"/>
    </row>
    <row r="6234" spans="13:13" s="60" customFormat="1" ht="15.75" hidden="1" x14ac:dyDescent="0.25">
      <c r="M6234" s="30"/>
    </row>
    <row r="6235" spans="13:13" s="60" customFormat="1" ht="15.75" hidden="1" x14ac:dyDescent="0.25">
      <c r="M6235" s="30"/>
    </row>
    <row r="6236" spans="13:13" s="60" customFormat="1" ht="15.75" hidden="1" x14ac:dyDescent="0.25">
      <c r="M6236" s="30"/>
    </row>
    <row r="6237" spans="13:13" s="60" customFormat="1" ht="15.75" hidden="1" x14ac:dyDescent="0.25">
      <c r="M6237" s="30"/>
    </row>
    <row r="6238" spans="13:13" s="60" customFormat="1" ht="15.75" hidden="1" x14ac:dyDescent="0.25">
      <c r="M6238" s="30"/>
    </row>
    <row r="6239" spans="13:13" s="60" customFormat="1" ht="15.75" hidden="1" x14ac:dyDescent="0.25">
      <c r="M6239" s="30"/>
    </row>
    <row r="6240" spans="13:13" s="60" customFormat="1" ht="15.75" hidden="1" x14ac:dyDescent="0.25">
      <c r="M6240" s="30"/>
    </row>
    <row r="6241" spans="13:13" s="60" customFormat="1" ht="15.75" hidden="1" x14ac:dyDescent="0.25">
      <c r="M6241" s="30"/>
    </row>
    <row r="6242" spans="13:13" s="60" customFormat="1" ht="15.75" hidden="1" x14ac:dyDescent="0.25">
      <c r="M6242" s="30"/>
    </row>
    <row r="6243" spans="13:13" s="60" customFormat="1" ht="15.75" hidden="1" x14ac:dyDescent="0.25">
      <c r="M6243" s="30"/>
    </row>
    <row r="6244" spans="13:13" s="60" customFormat="1" ht="15.75" hidden="1" x14ac:dyDescent="0.25">
      <c r="M6244" s="30"/>
    </row>
    <row r="6245" spans="13:13" s="60" customFormat="1" ht="15.75" hidden="1" x14ac:dyDescent="0.25">
      <c r="M6245" s="30"/>
    </row>
    <row r="6246" spans="13:13" s="60" customFormat="1" ht="15.75" hidden="1" x14ac:dyDescent="0.25">
      <c r="M6246" s="30"/>
    </row>
    <row r="6247" spans="13:13" s="60" customFormat="1" ht="15.75" hidden="1" x14ac:dyDescent="0.25">
      <c r="M6247" s="30"/>
    </row>
    <row r="6248" spans="13:13" s="60" customFormat="1" ht="15.75" hidden="1" x14ac:dyDescent="0.25">
      <c r="M6248" s="30"/>
    </row>
    <row r="6249" spans="13:13" s="60" customFormat="1" ht="15.75" hidden="1" x14ac:dyDescent="0.25">
      <c r="M6249" s="30"/>
    </row>
    <row r="6250" spans="13:13" s="60" customFormat="1" ht="15.75" hidden="1" x14ac:dyDescent="0.25">
      <c r="M6250" s="30"/>
    </row>
    <row r="6251" spans="13:13" s="60" customFormat="1" ht="15.75" hidden="1" x14ac:dyDescent="0.25">
      <c r="M6251" s="30"/>
    </row>
    <row r="6252" spans="13:13" s="60" customFormat="1" ht="15.75" hidden="1" x14ac:dyDescent="0.25">
      <c r="M6252" s="30"/>
    </row>
    <row r="6253" spans="13:13" s="60" customFormat="1" ht="15.75" hidden="1" x14ac:dyDescent="0.25">
      <c r="M6253" s="30"/>
    </row>
    <row r="6254" spans="13:13" s="60" customFormat="1" ht="15.75" hidden="1" x14ac:dyDescent="0.25">
      <c r="M6254" s="30"/>
    </row>
    <row r="6255" spans="13:13" s="60" customFormat="1" ht="15.75" hidden="1" x14ac:dyDescent="0.25">
      <c r="M6255" s="30"/>
    </row>
    <row r="6256" spans="13:13" s="60" customFormat="1" ht="15.75" hidden="1" x14ac:dyDescent="0.25">
      <c r="M6256" s="30"/>
    </row>
    <row r="6257" spans="13:13" s="60" customFormat="1" ht="15.75" hidden="1" x14ac:dyDescent="0.25">
      <c r="M6257" s="30"/>
    </row>
    <row r="6258" spans="13:13" s="60" customFormat="1" ht="15.75" hidden="1" x14ac:dyDescent="0.25">
      <c r="M6258" s="30"/>
    </row>
    <row r="6259" spans="13:13" s="60" customFormat="1" ht="15.75" hidden="1" x14ac:dyDescent="0.25">
      <c r="M6259" s="30"/>
    </row>
    <row r="6260" spans="13:13" s="60" customFormat="1" ht="15.75" hidden="1" x14ac:dyDescent="0.25">
      <c r="M6260" s="30"/>
    </row>
    <row r="6261" spans="13:13" s="60" customFormat="1" ht="15.75" hidden="1" x14ac:dyDescent="0.25">
      <c r="M6261" s="30"/>
    </row>
    <row r="6262" spans="13:13" s="60" customFormat="1" ht="15.75" hidden="1" x14ac:dyDescent="0.25">
      <c r="M6262" s="30"/>
    </row>
    <row r="6263" spans="13:13" s="60" customFormat="1" ht="15.75" hidden="1" x14ac:dyDescent="0.25">
      <c r="M6263" s="30"/>
    </row>
    <row r="6264" spans="13:13" s="60" customFormat="1" ht="15.75" hidden="1" x14ac:dyDescent="0.25">
      <c r="M6264" s="30"/>
    </row>
    <row r="6265" spans="13:13" s="60" customFormat="1" ht="15.75" hidden="1" x14ac:dyDescent="0.25">
      <c r="M6265" s="30"/>
    </row>
    <row r="6266" spans="13:13" s="60" customFormat="1" ht="15.75" hidden="1" x14ac:dyDescent="0.25">
      <c r="M6266" s="30"/>
    </row>
    <row r="6267" spans="13:13" s="60" customFormat="1" ht="15.75" hidden="1" x14ac:dyDescent="0.25">
      <c r="M6267" s="30"/>
    </row>
    <row r="6268" spans="13:13" s="60" customFormat="1" ht="15.75" hidden="1" x14ac:dyDescent="0.25">
      <c r="M6268" s="30"/>
    </row>
    <row r="6269" spans="13:13" s="60" customFormat="1" ht="15.75" hidden="1" x14ac:dyDescent="0.25">
      <c r="M6269" s="30"/>
    </row>
    <row r="6270" spans="13:13" s="60" customFormat="1" ht="15.75" hidden="1" x14ac:dyDescent="0.25">
      <c r="M6270" s="30"/>
    </row>
    <row r="6271" spans="13:13" s="60" customFormat="1" ht="15.75" hidden="1" x14ac:dyDescent="0.25">
      <c r="M6271" s="30"/>
    </row>
    <row r="6272" spans="13:13" s="60" customFormat="1" ht="15.75" hidden="1" x14ac:dyDescent="0.25">
      <c r="M6272" s="30"/>
    </row>
    <row r="6273" spans="13:13" s="60" customFormat="1" ht="15.75" hidden="1" x14ac:dyDescent="0.25">
      <c r="M6273" s="30"/>
    </row>
    <row r="6274" spans="13:13" s="60" customFormat="1" ht="15.75" hidden="1" x14ac:dyDescent="0.25">
      <c r="M6274" s="30"/>
    </row>
    <row r="6275" spans="13:13" s="60" customFormat="1" ht="15.75" hidden="1" x14ac:dyDescent="0.25">
      <c r="M6275" s="30"/>
    </row>
    <row r="6276" spans="13:13" s="60" customFormat="1" ht="15.75" hidden="1" x14ac:dyDescent="0.25">
      <c r="M6276" s="30"/>
    </row>
    <row r="6277" spans="13:13" s="60" customFormat="1" ht="15.75" hidden="1" x14ac:dyDescent="0.25">
      <c r="M6277" s="30"/>
    </row>
    <row r="6278" spans="13:13" s="60" customFormat="1" ht="15.75" hidden="1" x14ac:dyDescent="0.25">
      <c r="M6278" s="30"/>
    </row>
    <row r="6279" spans="13:13" s="60" customFormat="1" ht="15.75" hidden="1" x14ac:dyDescent="0.25">
      <c r="M6279" s="30"/>
    </row>
    <row r="6280" spans="13:13" s="60" customFormat="1" ht="15.75" hidden="1" x14ac:dyDescent="0.25">
      <c r="M6280" s="30"/>
    </row>
    <row r="6281" spans="13:13" s="60" customFormat="1" ht="15.75" hidden="1" x14ac:dyDescent="0.25">
      <c r="M6281" s="30"/>
    </row>
    <row r="6282" spans="13:13" s="60" customFormat="1" ht="15.75" hidden="1" x14ac:dyDescent="0.25">
      <c r="M6282" s="30"/>
    </row>
    <row r="6283" spans="13:13" s="60" customFormat="1" ht="15.75" hidden="1" x14ac:dyDescent="0.25">
      <c r="M6283" s="30"/>
    </row>
    <row r="6284" spans="13:13" s="60" customFormat="1" ht="15.75" hidden="1" x14ac:dyDescent="0.25">
      <c r="M6284" s="30"/>
    </row>
    <row r="6285" spans="13:13" s="60" customFormat="1" ht="15.75" hidden="1" x14ac:dyDescent="0.25">
      <c r="M6285" s="30"/>
    </row>
    <row r="6286" spans="13:13" s="60" customFormat="1" ht="15.75" hidden="1" x14ac:dyDescent="0.25">
      <c r="M6286" s="30"/>
    </row>
    <row r="6287" spans="13:13" s="60" customFormat="1" ht="15.75" hidden="1" x14ac:dyDescent="0.25">
      <c r="M6287" s="30"/>
    </row>
    <row r="6288" spans="13:13" s="60" customFormat="1" ht="15.75" hidden="1" x14ac:dyDescent="0.25">
      <c r="M6288" s="30"/>
    </row>
    <row r="6289" spans="13:13" s="60" customFormat="1" ht="15.75" hidden="1" x14ac:dyDescent="0.25">
      <c r="M6289" s="30"/>
    </row>
    <row r="6290" spans="13:13" s="60" customFormat="1" ht="15.75" hidden="1" x14ac:dyDescent="0.25">
      <c r="M6290" s="30"/>
    </row>
    <row r="6291" spans="13:13" s="60" customFormat="1" ht="15.75" hidden="1" x14ac:dyDescent="0.25">
      <c r="M6291" s="30"/>
    </row>
    <row r="6292" spans="13:13" s="60" customFormat="1" ht="15.75" hidden="1" x14ac:dyDescent="0.25">
      <c r="M6292" s="30"/>
    </row>
    <row r="6293" spans="13:13" s="60" customFormat="1" ht="15.75" hidden="1" x14ac:dyDescent="0.25">
      <c r="M6293" s="30"/>
    </row>
    <row r="6294" spans="13:13" s="60" customFormat="1" ht="15.75" hidden="1" x14ac:dyDescent="0.25">
      <c r="M6294" s="30"/>
    </row>
    <row r="6295" spans="13:13" s="60" customFormat="1" ht="15.75" hidden="1" x14ac:dyDescent="0.25">
      <c r="M6295" s="30"/>
    </row>
    <row r="6296" spans="13:13" s="60" customFormat="1" ht="15.75" hidden="1" x14ac:dyDescent="0.25">
      <c r="M6296" s="30"/>
    </row>
    <row r="6297" spans="13:13" s="60" customFormat="1" ht="15.75" hidden="1" x14ac:dyDescent="0.25">
      <c r="M6297" s="30"/>
    </row>
    <row r="6298" spans="13:13" s="60" customFormat="1" ht="15.75" hidden="1" x14ac:dyDescent="0.25">
      <c r="M6298" s="30"/>
    </row>
    <row r="6299" spans="13:13" s="60" customFormat="1" ht="15.75" hidden="1" x14ac:dyDescent="0.25">
      <c r="M6299" s="30"/>
    </row>
    <row r="6300" spans="13:13" s="60" customFormat="1" ht="15.75" hidden="1" x14ac:dyDescent="0.25">
      <c r="M6300" s="30"/>
    </row>
    <row r="6301" spans="13:13" s="60" customFormat="1" ht="15.75" hidden="1" x14ac:dyDescent="0.25">
      <c r="M6301" s="30"/>
    </row>
    <row r="6302" spans="13:13" s="60" customFormat="1" ht="15.75" hidden="1" x14ac:dyDescent="0.25">
      <c r="M6302" s="30"/>
    </row>
    <row r="6303" spans="13:13" s="60" customFormat="1" ht="15.75" hidden="1" x14ac:dyDescent="0.25">
      <c r="M6303" s="30"/>
    </row>
    <row r="6304" spans="13:13" s="60" customFormat="1" ht="15.75" hidden="1" x14ac:dyDescent="0.25">
      <c r="M6304" s="30"/>
    </row>
    <row r="6305" spans="13:13" s="60" customFormat="1" ht="15.75" hidden="1" x14ac:dyDescent="0.25">
      <c r="M6305" s="30"/>
    </row>
    <row r="6306" spans="13:13" s="60" customFormat="1" ht="15.75" hidden="1" x14ac:dyDescent="0.25">
      <c r="M6306" s="30"/>
    </row>
    <row r="6307" spans="13:13" s="60" customFormat="1" ht="15.75" hidden="1" x14ac:dyDescent="0.25">
      <c r="M6307" s="30"/>
    </row>
    <row r="6308" spans="13:13" s="60" customFormat="1" ht="15.75" hidden="1" x14ac:dyDescent="0.25">
      <c r="M6308" s="30"/>
    </row>
    <row r="6309" spans="13:13" s="60" customFormat="1" ht="15.75" hidden="1" x14ac:dyDescent="0.25">
      <c r="M6309" s="30"/>
    </row>
    <row r="6310" spans="13:13" s="60" customFormat="1" ht="15.75" hidden="1" x14ac:dyDescent="0.25">
      <c r="M6310" s="30"/>
    </row>
    <row r="6311" spans="13:13" s="60" customFormat="1" ht="15.75" hidden="1" x14ac:dyDescent="0.25">
      <c r="M6311" s="30"/>
    </row>
    <row r="6312" spans="13:13" s="60" customFormat="1" ht="15.75" hidden="1" x14ac:dyDescent="0.25">
      <c r="M6312" s="30"/>
    </row>
    <row r="6313" spans="13:13" s="60" customFormat="1" ht="15.75" hidden="1" x14ac:dyDescent="0.25">
      <c r="M6313" s="30"/>
    </row>
    <row r="6314" spans="13:13" s="60" customFormat="1" ht="15.75" hidden="1" x14ac:dyDescent="0.25">
      <c r="M6314" s="30"/>
    </row>
    <row r="6315" spans="13:13" s="60" customFormat="1" ht="15.75" hidden="1" x14ac:dyDescent="0.25">
      <c r="M6315" s="30"/>
    </row>
    <row r="6316" spans="13:13" s="60" customFormat="1" ht="15.75" hidden="1" x14ac:dyDescent="0.25">
      <c r="M6316" s="30"/>
    </row>
    <row r="6317" spans="13:13" s="60" customFormat="1" ht="15.75" hidden="1" x14ac:dyDescent="0.25">
      <c r="M6317" s="30"/>
    </row>
    <row r="6318" spans="13:13" s="60" customFormat="1" ht="15.75" hidden="1" x14ac:dyDescent="0.25">
      <c r="M6318" s="30"/>
    </row>
    <row r="6319" spans="13:13" s="60" customFormat="1" ht="15.75" hidden="1" x14ac:dyDescent="0.25">
      <c r="M6319" s="30"/>
    </row>
    <row r="6320" spans="13:13" s="60" customFormat="1" ht="15.75" hidden="1" x14ac:dyDescent="0.25">
      <c r="M6320" s="30"/>
    </row>
    <row r="6321" spans="13:13" s="60" customFormat="1" ht="15.75" hidden="1" x14ac:dyDescent="0.25">
      <c r="M6321" s="30"/>
    </row>
    <row r="6322" spans="13:13" s="60" customFormat="1" ht="15.75" hidden="1" x14ac:dyDescent="0.25">
      <c r="M6322" s="30"/>
    </row>
    <row r="6323" spans="13:13" s="60" customFormat="1" ht="15.75" hidden="1" x14ac:dyDescent="0.25">
      <c r="M6323" s="30"/>
    </row>
    <row r="6324" spans="13:13" s="60" customFormat="1" ht="15.75" hidden="1" x14ac:dyDescent="0.25">
      <c r="M6324" s="30"/>
    </row>
    <row r="6325" spans="13:13" s="60" customFormat="1" ht="15.75" hidden="1" x14ac:dyDescent="0.25">
      <c r="M6325" s="30"/>
    </row>
    <row r="6326" spans="13:13" s="60" customFormat="1" ht="15.75" hidden="1" x14ac:dyDescent="0.25">
      <c r="M6326" s="30"/>
    </row>
    <row r="6327" spans="13:13" s="60" customFormat="1" ht="15.75" hidden="1" x14ac:dyDescent="0.25">
      <c r="M6327" s="30"/>
    </row>
    <row r="6328" spans="13:13" s="60" customFormat="1" ht="15.75" hidden="1" x14ac:dyDescent="0.25">
      <c r="M6328" s="30"/>
    </row>
    <row r="6329" spans="13:13" s="60" customFormat="1" ht="15.75" hidden="1" x14ac:dyDescent="0.25">
      <c r="M6329" s="30"/>
    </row>
    <row r="6330" spans="13:13" s="60" customFormat="1" ht="15.75" hidden="1" x14ac:dyDescent="0.25">
      <c r="M6330" s="30"/>
    </row>
    <row r="6331" spans="13:13" s="60" customFormat="1" ht="15.75" hidden="1" x14ac:dyDescent="0.25">
      <c r="M6331" s="30"/>
    </row>
    <row r="6332" spans="13:13" s="60" customFormat="1" ht="15.75" hidden="1" x14ac:dyDescent="0.25">
      <c r="M6332" s="30"/>
    </row>
    <row r="6333" spans="13:13" s="60" customFormat="1" ht="15.75" hidden="1" x14ac:dyDescent="0.25">
      <c r="M6333" s="30"/>
    </row>
    <row r="6334" spans="13:13" s="60" customFormat="1" ht="15.75" hidden="1" x14ac:dyDescent="0.25">
      <c r="M6334" s="30"/>
    </row>
    <row r="6335" spans="13:13" s="60" customFormat="1" ht="15.75" hidden="1" x14ac:dyDescent="0.25">
      <c r="M6335" s="30"/>
    </row>
    <row r="6336" spans="13:13" s="60" customFormat="1" ht="15.75" hidden="1" x14ac:dyDescent="0.25">
      <c r="M6336" s="30"/>
    </row>
    <row r="6337" spans="13:13" s="60" customFormat="1" ht="15.75" hidden="1" x14ac:dyDescent="0.25">
      <c r="M6337" s="30"/>
    </row>
    <row r="6338" spans="13:13" s="60" customFormat="1" ht="15.75" hidden="1" x14ac:dyDescent="0.25">
      <c r="M6338" s="30"/>
    </row>
    <row r="6339" spans="13:13" s="60" customFormat="1" ht="15.75" hidden="1" x14ac:dyDescent="0.25">
      <c r="M6339" s="30"/>
    </row>
    <row r="6340" spans="13:13" s="60" customFormat="1" ht="15.75" hidden="1" x14ac:dyDescent="0.25">
      <c r="M6340" s="30"/>
    </row>
    <row r="6341" spans="13:13" s="60" customFormat="1" ht="15.75" hidden="1" x14ac:dyDescent="0.25">
      <c r="M6341" s="30"/>
    </row>
    <row r="6342" spans="13:13" s="60" customFormat="1" ht="15.75" hidden="1" x14ac:dyDescent="0.25">
      <c r="M6342" s="30"/>
    </row>
    <row r="6343" spans="13:13" s="60" customFormat="1" ht="15.75" hidden="1" x14ac:dyDescent="0.25">
      <c r="M6343" s="30"/>
    </row>
    <row r="6344" spans="13:13" s="60" customFormat="1" ht="15.75" hidden="1" x14ac:dyDescent="0.25">
      <c r="M6344" s="30"/>
    </row>
    <row r="6345" spans="13:13" s="60" customFormat="1" ht="15.75" hidden="1" x14ac:dyDescent="0.25">
      <c r="M6345" s="30"/>
    </row>
    <row r="6346" spans="13:13" s="60" customFormat="1" ht="15.75" hidden="1" x14ac:dyDescent="0.25">
      <c r="M6346" s="30"/>
    </row>
    <row r="6347" spans="13:13" s="60" customFormat="1" ht="15.75" hidden="1" x14ac:dyDescent="0.25">
      <c r="M6347" s="30"/>
    </row>
    <row r="6348" spans="13:13" s="60" customFormat="1" ht="15.75" hidden="1" x14ac:dyDescent="0.25">
      <c r="M6348" s="30"/>
    </row>
    <row r="6349" spans="13:13" s="60" customFormat="1" ht="15.75" hidden="1" x14ac:dyDescent="0.25">
      <c r="M6349" s="30"/>
    </row>
    <row r="6350" spans="13:13" s="60" customFormat="1" ht="15.75" hidden="1" x14ac:dyDescent="0.25">
      <c r="M6350" s="30"/>
    </row>
    <row r="6351" spans="13:13" s="60" customFormat="1" ht="15.75" hidden="1" x14ac:dyDescent="0.25">
      <c r="M6351" s="30"/>
    </row>
    <row r="6352" spans="13:13" s="60" customFormat="1" ht="15.75" hidden="1" x14ac:dyDescent="0.25">
      <c r="M6352" s="30"/>
    </row>
    <row r="6353" spans="13:13" s="60" customFormat="1" ht="15.75" hidden="1" x14ac:dyDescent="0.25">
      <c r="M6353" s="30"/>
    </row>
    <row r="6354" spans="13:13" s="60" customFormat="1" ht="15.75" hidden="1" x14ac:dyDescent="0.25">
      <c r="M6354" s="30"/>
    </row>
    <row r="6355" spans="13:13" s="60" customFormat="1" ht="15.75" hidden="1" x14ac:dyDescent="0.25">
      <c r="M6355" s="30"/>
    </row>
    <row r="6356" spans="13:13" s="60" customFormat="1" ht="15.75" hidden="1" x14ac:dyDescent="0.25">
      <c r="M6356" s="30"/>
    </row>
    <row r="6357" spans="13:13" s="60" customFormat="1" ht="15.75" hidden="1" x14ac:dyDescent="0.25">
      <c r="M6357" s="30"/>
    </row>
    <row r="6358" spans="13:13" s="60" customFormat="1" ht="15.75" hidden="1" x14ac:dyDescent="0.25">
      <c r="M6358" s="30"/>
    </row>
    <row r="6359" spans="13:13" s="60" customFormat="1" ht="15.75" hidden="1" x14ac:dyDescent="0.25">
      <c r="M6359" s="30"/>
    </row>
    <row r="6360" spans="13:13" s="60" customFormat="1" ht="15.75" hidden="1" x14ac:dyDescent="0.25">
      <c r="M6360" s="30"/>
    </row>
    <row r="6361" spans="13:13" s="60" customFormat="1" ht="15.75" hidden="1" x14ac:dyDescent="0.25">
      <c r="M6361" s="30"/>
    </row>
    <row r="6362" spans="13:13" s="60" customFormat="1" ht="15.75" hidden="1" x14ac:dyDescent="0.25">
      <c r="M6362" s="30"/>
    </row>
    <row r="6363" spans="13:13" s="60" customFormat="1" ht="15.75" hidden="1" x14ac:dyDescent="0.25">
      <c r="M6363" s="30"/>
    </row>
    <row r="6364" spans="13:13" s="60" customFormat="1" ht="15.75" hidden="1" x14ac:dyDescent="0.25">
      <c r="M6364" s="30"/>
    </row>
    <row r="6365" spans="13:13" s="60" customFormat="1" ht="15.75" hidden="1" x14ac:dyDescent="0.25">
      <c r="M6365" s="30"/>
    </row>
    <row r="6366" spans="13:13" s="60" customFormat="1" ht="15.75" hidden="1" x14ac:dyDescent="0.25">
      <c r="M6366" s="30"/>
    </row>
    <row r="6367" spans="13:13" s="60" customFormat="1" ht="15.75" hidden="1" x14ac:dyDescent="0.25">
      <c r="M6367" s="30"/>
    </row>
    <row r="6368" spans="13:13" s="60" customFormat="1" ht="15.75" hidden="1" x14ac:dyDescent="0.25">
      <c r="M6368" s="30"/>
    </row>
    <row r="6369" spans="13:13" s="60" customFormat="1" ht="15.75" hidden="1" x14ac:dyDescent="0.25">
      <c r="M6369" s="30"/>
    </row>
    <row r="6370" spans="13:13" s="60" customFormat="1" ht="15.75" hidden="1" x14ac:dyDescent="0.25">
      <c r="M6370" s="30"/>
    </row>
    <row r="6371" spans="13:13" s="60" customFormat="1" ht="15.75" hidden="1" x14ac:dyDescent="0.25">
      <c r="M6371" s="30"/>
    </row>
    <row r="6372" spans="13:13" s="60" customFormat="1" ht="15.75" hidden="1" x14ac:dyDescent="0.25">
      <c r="M6372" s="30"/>
    </row>
    <row r="6373" spans="13:13" s="60" customFormat="1" ht="15.75" hidden="1" x14ac:dyDescent="0.25">
      <c r="M6373" s="30"/>
    </row>
    <row r="6374" spans="13:13" s="60" customFormat="1" ht="15.75" hidden="1" x14ac:dyDescent="0.25">
      <c r="M6374" s="30"/>
    </row>
    <row r="6375" spans="13:13" s="60" customFormat="1" ht="15.75" hidden="1" x14ac:dyDescent="0.25">
      <c r="M6375" s="30"/>
    </row>
    <row r="6376" spans="13:13" s="60" customFormat="1" ht="15.75" hidden="1" x14ac:dyDescent="0.25">
      <c r="M6376" s="30"/>
    </row>
    <row r="6377" spans="13:13" s="60" customFormat="1" ht="15.75" hidden="1" x14ac:dyDescent="0.25">
      <c r="M6377" s="30"/>
    </row>
    <row r="6378" spans="13:13" s="60" customFormat="1" ht="15.75" hidden="1" x14ac:dyDescent="0.25">
      <c r="M6378" s="30"/>
    </row>
    <row r="6379" spans="13:13" s="60" customFormat="1" ht="15.75" hidden="1" x14ac:dyDescent="0.25">
      <c r="M6379" s="30"/>
    </row>
    <row r="6380" spans="13:13" s="60" customFormat="1" ht="15.75" hidden="1" x14ac:dyDescent="0.25">
      <c r="M6380" s="30"/>
    </row>
    <row r="6381" spans="13:13" s="60" customFormat="1" ht="15.75" hidden="1" x14ac:dyDescent="0.25">
      <c r="M6381" s="30"/>
    </row>
    <row r="6382" spans="13:13" s="60" customFormat="1" ht="15.75" hidden="1" x14ac:dyDescent="0.25">
      <c r="M6382" s="30"/>
    </row>
    <row r="6383" spans="13:13" s="60" customFormat="1" ht="15.75" hidden="1" x14ac:dyDescent="0.25">
      <c r="M6383" s="30"/>
    </row>
    <row r="6384" spans="13:13" s="60" customFormat="1" ht="15.75" hidden="1" x14ac:dyDescent="0.25">
      <c r="M6384" s="30"/>
    </row>
    <row r="6385" spans="13:13" s="60" customFormat="1" ht="15.75" hidden="1" x14ac:dyDescent="0.25">
      <c r="M6385" s="30"/>
    </row>
    <row r="6386" spans="13:13" s="60" customFormat="1" ht="15.75" hidden="1" x14ac:dyDescent="0.25">
      <c r="M6386" s="30"/>
    </row>
    <row r="6387" spans="13:13" s="60" customFormat="1" ht="15.75" hidden="1" x14ac:dyDescent="0.25">
      <c r="M6387" s="30"/>
    </row>
    <row r="6388" spans="13:13" s="60" customFormat="1" ht="15.75" hidden="1" x14ac:dyDescent="0.25">
      <c r="M6388" s="30"/>
    </row>
    <row r="6389" spans="13:13" s="60" customFormat="1" ht="15.75" hidden="1" x14ac:dyDescent="0.25">
      <c r="M6389" s="30"/>
    </row>
    <row r="6390" spans="13:13" s="60" customFormat="1" ht="15.75" hidden="1" x14ac:dyDescent="0.25">
      <c r="M6390" s="30"/>
    </row>
    <row r="6391" spans="13:13" s="60" customFormat="1" ht="15.75" hidden="1" x14ac:dyDescent="0.25">
      <c r="M6391" s="30"/>
    </row>
    <row r="6392" spans="13:13" s="60" customFormat="1" ht="15.75" hidden="1" x14ac:dyDescent="0.25">
      <c r="M6392" s="30"/>
    </row>
    <row r="6393" spans="13:13" s="60" customFormat="1" ht="15.75" hidden="1" x14ac:dyDescent="0.25">
      <c r="M6393" s="30"/>
    </row>
    <row r="6394" spans="13:13" s="60" customFormat="1" ht="15.75" hidden="1" x14ac:dyDescent="0.25">
      <c r="M6394" s="30"/>
    </row>
    <row r="6395" spans="13:13" s="60" customFormat="1" ht="15.75" hidden="1" x14ac:dyDescent="0.25">
      <c r="M6395" s="30"/>
    </row>
    <row r="6396" spans="13:13" s="60" customFormat="1" ht="15.75" hidden="1" x14ac:dyDescent="0.25">
      <c r="M6396" s="30"/>
    </row>
    <row r="6397" spans="13:13" s="60" customFormat="1" ht="15.75" hidden="1" x14ac:dyDescent="0.25">
      <c r="M6397" s="30"/>
    </row>
    <row r="6398" spans="13:13" s="60" customFormat="1" ht="15.75" hidden="1" x14ac:dyDescent="0.25">
      <c r="M6398" s="30"/>
    </row>
    <row r="6399" spans="13:13" s="60" customFormat="1" ht="15.75" hidden="1" x14ac:dyDescent="0.25">
      <c r="M6399" s="30"/>
    </row>
    <row r="6400" spans="13:13" s="60" customFormat="1" ht="15.75" hidden="1" x14ac:dyDescent="0.25">
      <c r="M6400" s="30"/>
    </row>
    <row r="6401" spans="13:13" s="60" customFormat="1" ht="15.75" hidden="1" x14ac:dyDescent="0.25">
      <c r="M6401" s="30"/>
    </row>
    <row r="6402" spans="13:13" s="60" customFormat="1" ht="15.75" hidden="1" x14ac:dyDescent="0.25">
      <c r="M6402" s="30"/>
    </row>
    <row r="6403" spans="13:13" s="60" customFormat="1" ht="15.75" hidden="1" x14ac:dyDescent="0.25">
      <c r="M6403" s="30"/>
    </row>
    <row r="6404" spans="13:13" s="60" customFormat="1" ht="15.75" hidden="1" x14ac:dyDescent="0.25">
      <c r="M6404" s="30"/>
    </row>
    <row r="6405" spans="13:13" s="60" customFormat="1" ht="15.75" hidden="1" x14ac:dyDescent="0.25">
      <c r="M6405" s="30"/>
    </row>
    <row r="6406" spans="13:13" s="60" customFormat="1" ht="15.75" hidden="1" x14ac:dyDescent="0.25">
      <c r="M6406" s="30"/>
    </row>
    <row r="6407" spans="13:13" s="60" customFormat="1" ht="15.75" hidden="1" x14ac:dyDescent="0.25">
      <c r="M6407" s="30"/>
    </row>
    <row r="6408" spans="13:13" s="60" customFormat="1" ht="15.75" hidden="1" x14ac:dyDescent="0.25">
      <c r="M6408" s="30"/>
    </row>
    <row r="6409" spans="13:13" s="60" customFormat="1" ht="15.75" hidden="1" x14ac:dyDescent="0.25">
      <c r="M6409" s="30"/>
    </row>
    <row r="6410" spans="13:13" s="60" customFormat="1" ht="15.75" hidden="1" x14ac:dyDescent="0.25">
      <c r="M6410" s="30"/>
    </row>
    <row r="6411" spans="13:13" s="60" customFormat="1" ht="15.75" hidden="1" x14ac:dyDescent="0.25">
      <c r="M6411" s="30"/>
    </row>
    <row r="6412" spans="13:13" s="60" customFormat="1" ht="15.75" hidden="1" x14ac:dyDescent="0.25">
      <c r="M6412" s="30"/>
    </row>
    <row r="6413" spans="13:13" s="60" customFormat="1" ht="15.75" hidden="1" x14ac:dyDescent="0.25">
      <c r="M6413" s="30"/>
    </row>
    <row r="6414" spans="13:13" s="60" customFormat="1" ht="15.75" hidden="1" x14ac:dyDescent="0.25">
      <c r="M6414" s="30"/>
    </row>
    <row r="6415" spans="13:13" s="60" customFormat="1" ht="15.75" hidden="1" x14ac:dyDescent="0.25">
      <c r="M6415" s="30"/>
    </row>
    <row r="6416" spans="13:13" s="60" customFormat="1" ht="15.75" hidden="1" x14ac:dyDescent="0.25">
      <c r="M6416" s="30"/>
    </row>
    <row r="6417" spans="13:13" s="60" customFormat="1" ht="15.75" hidden="1" x14ac:dyDescent="0.25">
      <c r="M6417" s="30"/>
    </row>
    <row r="6418" spans="13:13" s="60" customFormat="1" ht="15.75" hidden="1" x14ac:dyDescent="0.25">
      <c r="M6418" s="30"/>
    </row>
    <row r="6419" spans="13:13" s="60" customFormat="1" ht="15.75" hidden="1" x14ac:dyDescent="0.25">
      <c r="M6419" s="30"/>
    </row>
    <row r="6420" spans="13:13" s="60" customFormat="1" ht="15.75" hidden="1" x14ac:dyDescent="0.25">
      <c r="M6420" s="30"/>
    </row>
    <row r="6421" spans="13:13" s="60" customFormat="1" ht="15.75" hidden="1" x14ac:dyDescent="0.25">
      <c r="M6421" s="30"/>
    </row>
    <row r="6422" spans="13:13" s="60" customFormat="1" ht="15.75" hidden="1" x14ac:dyDescent="0.25">
      <c r="M6422" s="30"/>
    </row>
    <row r="6423" spans="13:13" s="60" customFormat="1" ht="15.75" hidden="1" x14ac:dyDescent="0.25">
      <c r="M6423" s="30"/>
    </row>
    <row r="6424" spans="13:13" s="60" customFormat="1" ht="15.75" hidden="1" x14ac:dyDescent="0.25">
      <c r="M6424" s="30"/>
    </row>
    <row r="6425" spans="13:13" s="60" customFormat="1" ht="15.75" hidden="1" x14ac:dyDescent="0.25">
      <c r="M6425" s="30"/>
    </row>
    <row r="6426" spans="13:13" s="60" customFormat="1" ht="15.75" hidden="1" x14ac:dyDescent="0.25">
      <c r="M6426" s="30"/>
    </row>
    <row r="6427" spans="13:13" s="60" customFormat="1" ht="15.75" hidden="1" x14ac:dyDescent="0.25">
      <c r="M6427" s="30"/>
    </row>
    <row r="6428" spans="13:13" s="60" customFormat="1" ht="15.75" hidden="1" x14ac:dyDescent="0.25">
      <c r="M6428" s="30"/>
    </row>
    <row r="6429" spans="13:13" s="60" customFormat="1" ht="15.75" hidden="1" x14ac:dyDescent="0.25">
      <c r="M6429" s="30"/>
    </row>
    <row r="6430" spans="13:13" s="60" customFormat="1" ht="15.75" hidden="1" x14ac:dyDescent="0.25">
      <c r="M6430" s="30"/>
    </row>
    <row r="6431" spans="13:13" s="60" customFormat="1" ht="15.75" hidden="1" x14ac:dyDescent="0.25">
      <c r="M6431" s="30"/>
    </row>
    <row r="6432" spans="13:13" s="60" customFormat="1" ht="15.75" hidden="1" x14ac:dyDescent="0.25">
      <c r="M6432" s="30"/>
    </row>
    <row r="6433" spans="13:13" s="60" customFormat="1" ht="15.75" hidden="1" x14ac:dyDescent="0.25">
      <c r="M6433" s="30"/>
    </row>
    <row r="6434" spans="13:13" s="60" customFormat="1" ht="15.75" hidden="1" x14ac:dyDescent="0.25">
      <c r="M6434" s="30"/>
    </row>
    <row r="6435" spans="13:13" s="60" customFormat="1" ht="15.75" hidden="1" x14ac:dyDescent="0.25">
      <c r="M6435" s="30"/>
    </row>
    <row r="6436" spans="13:13" s="60" customFormat="1" ht="15.75" hidden="1" x14ac:dyDescent="0.25">
      <c r="M6436" s="30"/>
    </row>
    <row r="6437" spans="13:13" s="60" customFormat="1" ht="15.75" hidden="1" x14ac:dyDescent="0.25">
      <c r="M6437" s="30"/>
    </row>
    <row r="6438" spans="13:13" s="60" customFormat="1" ht="15.75" hidden="1" x14ac:dyDescent="0.25">
      <c r="M6438" s="30"/>
    </row>
    <row r="6439" spans="13:13" s="60" customFormat="1" ht="15.75" hidden="1" x14ac:dyDescent="0.25">
      <c r="M6439" s="30"/>
    </row>
    <row r="6440" spans="13:13" s="60" customFormat="1" ht="15.75" hidden="1" x14ac:dyDescent="0.25">
      <c r="M6440" s="30"/>
    </row>
    <row r="6441" spans="13:13" s="60" customFormat="1" ht="15.75" hidden="1" x14ac:dyDescent="0.25">
      <c r="M6441" s="30"/>
    </row>
    <row r="6442" spans="13:13" s="60" customFormat="1" ht="15.75" hidden="1" x14ac:dyDescent="0.25">
      <c r="M6442" s="30"/>
    </row>
    <row r="6443" spans="13:13" s="60" customFormat="1" ht="15.75" hidden="1" x14ac:dyDescent="0.25">
      <c r="M6443" s="30"/>
    </row>
    <row r="6444" spans="13:13" s="60" customFormat="1" ht="15.75" hidden="1" x14ac:dyDescent="0.25">
      <c r="M6444" s="30"/>
    </row>
    <row r="6445" spans="13:13" s="60" customFormat="1" ht="15.75" hidden="1" x14ac:dyDescent="0.25">
      <c r="M6445" s="30"/>
    </row>
    <row r="6446" spans="13:13" s="60" customFormat="1" ht="15.75" hidden="1" x14ac:dyDescent="0.25">
      <c r="M6446" s="30"/>
    </row>
    <row r="6447" spans="13:13" s="60" customFormat="1" ht="15.75" hidden="1" x14ac:dyDescent="0.25">
      <c r="M6447" s="30"/>
    </row>
    <row r="6448" spans="13:13" s="60" customFormat="1" ht="15.75" hidden="1" x14ac:dyDescent="0.25">
      <c r="M6448" s="30"/>
    </row>
    <row r="6449" spans="13:13" s="60" customFormat="1" ht="15.75" hidden="1" x14ac:dyDescent="0.25">
      <c r="M6449" s="30"/>
    </row>
    <row r="6450" spans="13:13" s="60" customFormat="1" ht="15.75" hidden="1" x14ac:dyDescent="0.25">
      <c r="M6450" s="30"/>
    </row>
    <row r="6451" spans="13:13" s="60" customFormat="1" ht="15.75" hidden="1" x14ac:dyDescent="0.25">
      <c r="M6451" s="30"/>
    </row>
    <row r="6452" spans="13:13" s="60" customFormat="1" ht="15.75" hidden="1" x14ac:dyDescent="0.25">
      <c r="M6452" s="30"/>
    </row>
    <row r="6453" spans="13:13" s="60" customFormat="1" ht="15.75" hidden="1" x14ac:dyDescent="0.25">
      <c r="M6453" s="30"/>
    </row>
    <row r="6454" spans="13:13" s="60" customFormat="1" ht="15.75" hidden="1" x14ac:dyDescent="0.25">
      <c r="M6454" s="30"/>
    </row>
    <row r="6455" spans="13:13" s="60" customFormat="1" ht="15.75" hidden="1" x14ac:dyDescent="0.25">
      <c r="M6455" s="30"/>
    </row>
    <row r="6456" spans="13:13" s="60" customFormat="1" ht="15.75" hidden="1" x14ac:dyDescent="0.25">
      <c r="M6456" s="30"/>
    </row>
    <row r="6457" spans="13:13" s="60" customFormat="1" ht="15.75" hidden="1" x14ac:dyDescent="0.25">
      <c r="M6457" s="30"/>
    </row>
    <row r="6458" spans="13:13" s="60" customFormat="1" ht="15.75" hidden="1" x14ac:dyDescent="0.25">
      <c r="M6458" s="30"/>
    </row>
    <row r="6459" spans="13:13" s="60" customFormat="1" ht="15.75" hidden="1" x14ac:dyDescent="0.25">
      <c r="M6459" s="30"/>
    </row>
    <row r="6460" spans="13:13" s="60" customFormat="1" ht="15.75" hidden="1" x14ac:dyDescent="0.25">
      <c r="M6460" s="30"/>
    </row>
    <row r="6461" spans="13:13" s="60" customFormat="1" ht="15.75" hidden="1" x14ac:dyDescent="0.25">
      <c r="M6461" s="30"/>
    </row>
    <row r="6462" spans="13:13" s="60" customFormat="1" ht="15.75" hidden="1" x14ac:dyDescent="0.25">
      <c r="M6462" s="30"/>
    </row>
    <row r="6463" spans="13:13" s="60" customFormat="1" ht="15.75" hidden="1" x14ac:dyDescent="0.25">
      <c r="M6463" s="30"/>
    </row>
    <row r="6464" spans="13:13" s="60" customFormat="1" ht="15.75" hidden="1" x14ac:dyDescent="0.25">
      <c r="M6464" s="30"/>
    </row>
    <row r="6465" spans="13:13" s="60" customFormat="1" ht="15.75" hidden="1" x14ac:dyDescent="0.25">
      <c r="M6465" s="30"/>
    </row>
    <row r="6466" spans="13:13" s="60" customFormat="1" ht="15.75" hidden="1" x14ac:dyDescent="0.25">
      <c r="M6466" s="30"/>
    </row>
    <row r="6467" spans="13:13" s="60" customFormat="1" ht="15.75" hidden="1" x14ac:dyDescent="0.25">
      <c r="M6467" s="30"/>
    </row>
    <row r="6468" spans="13:13" s="60" customFormat="1" ht="15.75" hidden="1" x14ac:dyDescent="0.25">
      <c r="M6468" s="30"/>
    </row>
    <row r="6469" spans="13:13" s="60" customFormat="1" ht="15.75" hidden="1" x14ac:dyDescent="0.25">
      <c r="M6469" s="30"/>
    </row>
    <row r="6470" spans="13:13" s="60" customFormat="1" ht="15.75" hidden="1" x14ac:dyDescent="0.25">
      <c r="M6470" s="30"/>
    </row>
    <row r="6471" spans="13:13" s="60" customFormat="1" ht="15.75" hidden="1" x14ac:dyDescent="0.25">
      <c r="M6471" s="30"/>
    </row>
    <row r="6472" spans="13:13" s="60" customFormat="1" ht="15.75" hidden="1" x14ac:dyDescent="0.25">
      <c r="M6472" s="30"/>
    </row>
    <row r="6473" spans="13:13" s="60" customFormat="1" ht="15.75" hidden="1" x14ac:dyDescent="0.25">
      <c r="M6473" s="30"/>
    </row>
    <row r="6474" spans="13:13" s="60" customFormat="1" ht="15.75" hidden="1" x14ac:dyDescent="0.25">
      <c r="M6474" s="30"/>
    </row>
    <row r="6475" spans="13:13" s="60" customFormat="1" ht="15.75" hidden="1" x14ac:dyDescent="0.25">
      <c r="M6475" s="30"/>
    </row>
    <row r="6476" spans="13:13" s="60" customFormat="1" ht="15.75" hidden="1" x14ac:dyDescent="0.25">
      <c r="M6476" s="30"/>
    </row>
    <row r="6477" spans="13:13" s="60" customFormat="1" ht="15.75" hidden="1" x14ac:dyDescent="0.25">
      <c r="M6477" s="30"/>
    </row>
    <row r="6478" spans="13:13" s="60" customFormat="1" ht="15.75" hidden="1" x14ac:dyDescent="0.25">
      <c r="M6478" s="30"/>
    </row>
    <row r="6479" spans="13:13" s="60" customFormat="1" ht="15.75" hidden="1" x14ac:dyDescent="0.25">
      <c r="M6479" s="30"/>
    </row>
    <row r="6480" spans="13:13" s="60" customFormat="1" ht="15.75" hidden="1" x14ac:dyDescent="0.25">
      <c r="M6480" s="30"/>
    </row>
    <row r="6481" spans="13:13" s="60" customFormat="1" ht="15.75" hidden="1" x14ac:dyDescent="0.25">
      <c r="M6481" s="30"/>
    </row>
    <row r="6482" spans="13:13" s="60" customFormat="1" ht="15.75" hidden="1" x14ac:dyDescent="0.25">
      <c r="M6482" s="30"/>
    </row>
    <row r="6483" spans="13:13" s="60" customFormat="1" ht="15.75" hidden="1" x14ac:dyDescent="0.25">
      <c r="M6483" s="30"/>
    </row>
    <row r="6484" spans="13:13" s="60" customFormat="1" ht="15.75" hidden="1" x14ac:dyDescent="0.25">
      <c r="M6484" s="30"/>
    </row>
    <row r="6485" spans="13:13" s="60" customFormat="1" ht="15.75" hidden="1" x14ac:dyDescent="0.25">
      <c r="M6485" s="30"/>
    </row>
    <row r="6486" spans="13:13" s="60" customFormat="1" ht="15.75" hidden="1" x14ac:dyDescent="0.25">
      <c r="M6486" s="30"/>
    </row>
    <row r="6487" spans="13:13" s="60" customFormat="1" ht="15.75" hidden="1" x14ac:dyDescent="0.25">
      <c r="M6487" s="30"/>
    </row>
    <row r="6488" spans="13:13" s="60" customFormat="1" ht="15.75" hidden="1" x14ac:dyDescent="0.25">
      <c r="M6488" s="30"/>
    </row>
    <row r="6489" spans="13:13" s="60" customFormat="1" ht="15.75" hidden="1" x14ac:dyDescent="0.25">
      <c r="M6489" s="30"/>
    </row>
    <row r="6490" spans="13:13" s="60" customFormat="1" ht="15.75" hidden="1" x14ac:dyDescent="0.25">
      <c r="M6490" s="30"/>
    </row>
    <row r="6491" spans="13:13" s="60" customFormat="1" ht="15.75" hidden="1" x14ac:dyDescent="0.25">
      <c r="M6491" s="30"/>
    </row>
    <row r="6492" spans="13:13" s="60" customFormat="1" ht="15.75" hidden="1" x14ac:dyDescent="0.25">
      <c r="M6492" s="30"/>
    </row>
    <row r="6493" spans="13:13" s="60" customFormat="1" ht="15.75" hidden="1" x14ac:dyDescent="0.25">
      <c r="M6493" s="30"/>
    </row>
    <row r="6494" spans="13:13" s="60" customFormat="1" ht="15.75" hidden="1" x14ac:dyDescent="0.25">
      <c r="M6494" s="30"/>
    </row>
    <row r="6495" spans="13:13" s="60" customFormat="1" ht="15.75" hidden="1" x14ac:dyDescent="0.25">
      <c r="M6495" s="30"/>
    </row>
    <row r="6496" spans="13:13" s="60" customFormat="1" ht="15.75" hidden="1" x14ac:dyDescent="0.25">
      <c r="M6496" s="30"/>
    </row>
    <row r="6497" spans="13:13" s="60" customFormat="1" ht="15.75" hidden="1" x14ac:dyDescent="0.25">
      <c r="M6497" s="30"/>
    </row>
    <row r="6498" spans="13:13" s="60" customFormat="1" ht="15.75" hidden="1" x14ac:dyDescent="0.25">
      <c r="M6498" s="30"/>
    </row>
    <row r="6499" spans="13:13" s="60" customFormat="1" ht="15.75" hidden="1" x14ac:dyDescent="0.25">
      <c r="M6499" s="30"/>
    </row>
    <row r="6500" spans="13:13" s="60" customFormat="1" ht="15.75" hidden="1" x14ac:dyDescent="0.25">
      <c r="M6500" s="30"/>
    </row>
    <row r="6501" spans="13:13" s="60" customFormat="1" ht="15.75" hidden="1" x14ac:dyDescent="0.25">
      <c r="M6501" s="30"/>
    </row>
    <row r="6502" spans="13:13" s="60" customFormat="1" ht="15.75" hidden="1" x14ac:dyDescent="0.25">
      <c r="M6502" s="30"/>
    </row>
    <row r="6503" spans="13:13" s="60" customFormat="1" ht="15.75" hidden="1" x14ac:dyDescent="0.25">
      <c r="M6503" s="30"/>
    </row>
    <row r="6504" spans="13:13" s="60" customFormat="1" ht="15.75" hidden="1" x14ac:dyDescent="0.25">
      <c r="M6504" s="30"/>
    </row>
    <row r="6505" spans="13:13" s="60" customFormat="1" ht="15.75" hidden="1" x14ac:dyDescent="0.25">
      <c r="M6505" s="30"/>
    </row>
    <row r="6506" spans="13:13" s="60" customFormat="1" ht="15.75" hidden="1" x14ac:dyDescent="0.25">
      <c r="M6506" s="30"/>
    </row>
    <row r="6507" spans="13:13" s="60" customFormat="1" ht="15.75" hidden="1" x14ac:dyDescent="0.25">
      <c r="M6507" s="30"/>
    </row>
    <row r="6508" spans="13:13" s="60" customFormat="1" ht="15.75" hidden="1" x14ac:dyDescent="0.25">
      <c r="M6508" s="30"/>
    </row>
    <row r="6509" spans="13:13" s="60" customFormat="1" ht="15.75" hidden="1" x14ac:dyDescent="0.25">
      <c r="M6509" s="30"/>
    </row>
    <row r="6510" spans="13:13" s="60" customFormat="1" ht="15.75" hidden="1" x14ac:dyDescent="0.25">
      <c r="M6510" s="30"/>
    </row>
    <row r="6511" spans="13:13" s="60" customFormat="1" ht="15.75" hidden="1" x14ac:dyDescent="0.25">
      <c r="M6511" s="30"/>
    </row>
    <row r="6512" spans="13:13" s="60" customFormat="1" ht="15.75" hidden="1" x14ac:dyDescent="0.25">
      <c r="M6512" s="30"/>
    </row>
    <row r="6513" spans="13:13" s="60" customFormat="1" ht="15.75" hidden="1" x14ac:dyDescent="0.25">
      <c r="M6513" s="30"/>
    </row>
    <row r="6514" spans="13:13" s="60" customFormat="1" ht="15.75" hidden="1" x14ac:dyDescent="0.25">
      <c r="M6514" s="30"/>
    </row>
    <row r="6515" spans="13:13" s="60" customFormat="1" ht="15.75" hidden="1" x14ac:dyDescent="0.25">
      <c r="M6515" s="30"/>
    </row>
    <row r="6516" spans="13:13" s="60" customFormat="1" ht="15.75" hidden="1" x14ac:dyDescent="0.25">
      <c r="M6516" s="30"/>
    </row>
    <row r="6517" spans="13:13" s="60" customFormat="1" ht="15.75" hidden="1" x14ac:dyDescent="0.25">
      <c r="M6517" s="30"/>
    </row>
    <row r="6518" spans="13:13" s="60" customFormat="1" ht="15.75" hidden="1" x14ac:dyDescent="0.25">
      <c r="M6518" s="30"/>
    </row>
    <row r="6519" spans="13:13" s="60" customFormat="1" ht="15.75" hidden="1" x14ac:dyDescent="0.25">
      <c r="M6519" s="30"/>
    </row>
    <row r="6520" spans="13:13" s="60" customFormat="1" ht="15.75" hidden="1" x14ac:dyDescent="0.25">
      <c r="M6520" s="30"/>
    </row>
    <row r="6521" spans="13:13" s="60" customFormat="1" ht="15.75" hidden="1" x14ac:dyDescent="0.25">
      <c r="M6521" s="30"/>
    </row>
    <row r="6522" spans="13:13" s="60" customFormat="1" ht="15.75" hidden="1" x14ac:dyDescent="0.25">
      <c r="M6522" s="30"/>
    </row>
    <row r="6523" spans="13:13" s="60" customFormat="1" ht="15.75" hidden="1" x14ac:dyDescent="0.25">
      <c r="M6523" s="30"/>
    </row>
    <row r="6524" spans="13:13" s="60" customFormat="1" ht="15.75" hidden="1" x14ac:dyDescent="0.25">
      <c r="M6524" s="30"/>
    </row>
    <row r="6525" spans="13:13" s="60" customFormat="1" ht="15.75" hidden="1" x14ac:dyDescent="0.25">
      <c r="M6525" s="30"/>
    </row>
    <row r="6526" spans="13:13" s="60" customFormat="1" ht="15.75" hidden="1" x14ac:dyDescent="0.25">
      <c r="M6526" s="30"/>
    </row>
    <row r="6527" spans="13:13" s="60" customFormat="1" ht="15.75" hidden="1" x14ac:dyDescent="0.25">
      <c r="M6527" s="30"/>
    </row>
    <row r="6528" spans="13:13" s="60" customFormat="1" ht="15.75" hidden="1" x14ac:dyDescent="0.25">
      <c r="M6528" s="30"/>
    </row>
    <row r="6529" spans="13:13" s="60" customFormat="1" ht="15.75" hidden="1" x14ac:dyDescent="0.25">
      <c r="M6529" s="30"/>
    </row>
    <row r="6530" spans="13:13" s="60" customFormat="1" ht="15.75" hidden="1" x14ac:dyDescent="0.25">
      <c r="M6530" s="30"/>
    </row>
    <row r="6531" spans="13:13" s="60" customFormat="1" ht="15.75" hidden="1" x14ac:dyDescent="0.25">
      <c r="M6531" s="30"/>
    </row>
    <row r="6532" spans="13:13" s="60" customFormat="1" ht="15.75" hidden="1" x14ac:dyDescent="0.25">
      <c r="M6532" s="30"/>
    </row>
    <row r="6533" spans="13:13" s="60" customFormat="1" ht="15.75" hidden="1" x14ac:dyDescent="0.25">
      <c r="M6533" s="30"/>
    </row>
    <row r="6534" spans="13:13" s="60" customFormat="1" ht="15.75" hidden="1" x14ac:dyDescent="0.25">
      <c r="M6534" s="30"/>
    </row>
    <row r="6535" spans="13:13" s="60" customFormat="1" ht="15.75" hidden="1" x14ac:dyDescent="0.25">
      <c r="M6535" s="30"/>
    </row>
    <row r="6536" spans="13:13" s="60" customFormat="1" ht="15.75" hidden="1" x14ac:dyDescent="0.25">
      <c r="M6536" s="30"/>
    </row>
    <row r="6537" spans="13:13" s="60" customFormat="1" ht="15.75" hidden="1" x14ac:dyDescent="0.25">
      <c r="M6537" s="30"/>
    </row>
    <row r="6538" spans="13:13" s="60" customFormat="1" ht="15.75" hidden="1" x14ac:dyDescent="0.25">
      <c r="M6538" s="30"/>
    </row>
    <row r="6539" spans="13:13" s="60" customFormat="1" ht="15.75" hidden="1" x14ac:dyDescent="0.25">
      <c r="M6539" s="30"/>
    </row>
    <row r="6540" spans="13:13" s="60" customFormat="1" ht="15.75" hidden="1" x14ac:dyDescent="0.25">
      <c r="M6540" s="30"/>
    </row>
    <row r="6541" spans="13:13" s="60" customFormat="1" ht="15.75" hidden="1" x14ac:dyDescent="0.25">
      <c r="M6541" s="30"/>
    </row>
    <row r="6542" spans="13:13" s="60" customFormat="1" ht="15.75" hidden="1" x14ac:dyDescent="0.25">
      <c r="M6542" s="30"/>
    </row>
    <row r="6543" spans="13:13" s="60" customFormat="1" ht="15.75" hidden="1" x14ac:dyDescent="0.25">
      <c r="M6543" s="30"/>
    </row>
    <row r="6544" spans="13:13" s="60" customFormat="1" ht="15.75" hidden="1" x14ac:dyDescent="0.25">
      <c r="M6544" s="30"/>
    </row>
    <row r="6545" spans="13:13" s="60" customFormat="1" ht="15.75" hidden="1" x14ac:dyDescent="0.25">
      <c r="M6545" s="30"/>
    </row>
    <row r="6546" spans="13:13" s="60" customFormat="1" ht="15.75" hidden="1" x14ac:dyDescent="0.25">
      <c r="M6546" s="30"/>
    </row>
    <row r="6547" spans="13:13" s="60" customFormat="1" ht="15.75" hidden="1" x14ac:dyDescent="0.25">
      <c r="M6547" s="30"/>
    </row>
    <row r="6548" spans="13:13" s="60" customFormat="1" ht="15.75" hidden="1" x14ac:dyDescent="0.25">
      <c r="M6548" s="30"/>
    </row>
    <row r="6549" spans="13:13" s="60" customFormat="1" ht="15.75" hidden="1" x14ac:dyDescent="0.25">
      <c r="M6549" s="30"/>
    </row>
    <row r="6550" spans="13:13" s="60" customFormat="1" ht="15.75" hidden="1" x14ac:dyDescent="0.25">
      <c r="M6550" s="30"/>
    </row>
    <row r="6551" spans="13:13" s="60" customFormat="1" ht="15.75" hidden="1" x14ac:dyDescent="0.25">
      <c r="M6551" s="30"/>
    </row>
    <row r="6552" spans="13:13" s="60" customFormat="1" ht="15.75" hidden="1" x14ac:dyDescent="0.25">
      <c r="M6552" s="30"/>
    </row>
    <row r="6553" spans="13:13" s="60" customFormat="1" ht="15.75" hidden="1" x14ac:dyDescent="0.25">
      <c r="M6553" s="30"/>
    </row>
    <row r="6554" spans="13:13" s="60" customFormat="1" ht="15.75" hidden="1" x14ac:dyDescent="0.25">
      <c r="M6554" s="30"/>
    </row>
    <row r="6555" spans="13:13" s="60" customFormat="1" ht="15.75" hidden="1" x14ac:dyDescent="0.25">
      <c r="M6555" s="30"/>
    </row>
    <row r="6556" spans="13:13" s="60" customFormat="1" ht="15.75" hidden="1" x14ac:dyDescent="0.25">
      <c r="M6556" s="30"/>
    </row>
    <row r="6557" spans="13:13" s="60" customFormat="1" ht="15.75" hidden="1" x14ac:dyDescent="0.25">
      <c r="M6557" s="30"/>
    </row>
    <row r="6558" spans="13:13" s="60" customFormat="1" ht="15.75" hidden="1" x14ac:dyDescent="0.25">
      <c r="M6558" s="30"/>
    </row>
    <row r="6559" spans="13:13" s="60" customFormat="1" ht="15.75" hidden="1" x14ac:dyDescent="0.25">
      <c r="M6559" s="30"/>
    </row>
    <row r="6560" spans="13:13" s="60" customFormat="1" ht="15.75" hidden="1" x14ac:dyDescent="0.25">
      <c r="M6560" s="30"/>
    </row>
    <row r="6561" spans="13:13" s="60" customFormat="1" ht="15.75" hidden="1" x14ac:dyDescent="0.25">
      <c r="M6561" s="30"/>
    </row>
    <row r="6562" spans="13:13" s="60" customFormat="1" ht="15.75" hidden="1" x14ac:dyDescent="0.25">
      <c r="M6562" s="30"/>
    </row>
    <row r="6563" spans="13:13" s="60" customFormat="1" ht="15.75" hidden="1" x14ac:dyDescent="0.25">
      <c r="M6563" s="30"/>
    </row>
    <row r="6564" spans="13:13" s="60" customFormat="1" ht="15.75" hidden="1" x14ac:dyDescent="0.25">
      <c r="M6564" s="30"/>
    </row>
    <row r="6565" spans="13:13" s="60" customFormat="1" ht="15.75" hidden="1" x14ac:dyDescent="0.25">
      <c r="M6565" s="30"/>
    </row>
    <row r="6566" spans="13:13" s="60" customFormat="1" ht="15.75" hidden="1" x14ac:dyDescent="0.25">
      <c r="M6566" s="30"/>
    </row>
    <row r="6567" spans="13:13" s="60" customFormat="1" ht="15.75" hidden="1" x14ac:dyDescent="0.25">
      <c r="M6567" s="30"/>
    </row>
    <row r="6568" spans="13:13" s="60" customFormat="1" ht="15.75" hidden="1" x14ac:dyDescent="0.25">
      <c r="M6568" s="30"/>
    </row>
    <row r="6569" spans="13:13" s="60" customFormat="1" ht="15.75" hidden="1" x14ac:dyDescent="0.25">
      <c r="M6569" s="30"/>
    </row>
    <row r="6570" spans="13:13" s="60" customFormat="1" ht="15.75" hidden="1" x14ac:dyDescent="0.25">
      <c r="M6570" s="30"/>
    </row>
    <row r="6571" spans="13:13" s="60" customFormat="1" ht="15.75" hidden="1" x14ac:dyDescent="0.25">
      <c r="M6571" s="30"/>
    </row>
    <row r="6572" spans="13:13" s="60" customFormat="1" ht="15.75" hidden="1" x14ac:dyDescent="0.25">
      <c r="M6572" s="30"/>
    </row>
    <row r="6573" spans="13:13" s="60" customFormat="1" ht="15.75" hidden="1" x14ac:dyDescent="0.25">
      <c r="M6573" s="30"/>
    </row>
    <row r="6574" spans="13:13" s="60" customFormat="1" ht="15.75" hidden="1" x14ac:dyDescent="0.25">
      <c r="M6574" s="30"/>
    </row>
    <row r="6575" spans="13:13" s="60" customFormat="1" ht="15.75" hidden="1" x14ac:dyDescent="0.25">
      <c r="M6575" s="30"/>
    </row>
    <row r="6576" spans="13:13" s="60" customFormat="1" ht="15.75" hidden="1" x14ac:dyDescent="0.25">
      <c r="M6576" s="30"/>
    </row>
    <row r="6577" spans="13:13" s="60" customFormat="1" ht="15.75" hidden="1" x14ac:dyDescent="0.25">
      <c r="M6577" s="30"/>
    </row>
    <row r="6578" spans="13:13" s="60" customFormat="1" ht="15.75" hidden="1" x14ac:dyDescent="0.25">
      <c r="M6578" s="30"/>
    </row>
    <row r="6579" spans="13:13" s="60" customFormat="1" ht="15.75" hidden="1" x14ac:dyDescent="0.25">
      <c r="M6579" s="30"/>
    </row>
    <row r="6580" spans="13:13" s="60" customFormat="1" ht="15.75" hidden="1" x14ac:dyDescent="0.25">
      <c r="M6580" s="30"/>
    </row>
    <row r="6581" spans="13:13" s="60" customFormat="1" ht="15.75" hidden="1" x14ac:dyDescent="0.25">
      <c r="M6581" s="30"/>
    </row>
    <row r="6582" spans="13:13" s="60" customFormat="1" ht="15.75" hidden="1" x14ac:dyDescent="0.25">
      <c r="M6582" s="30"/>
    </row>
    <row r="6583" spans="13:13" s="60" customFormat="1" ht="15.75" hidden="1" x14ac:dyDescent="0.25">
      <c r="M6583" s="30"/>
    </row>
    <row r="6584" spans="13:13" s="60" customFormat="1" ht="15.75" hidden="1" x14ac:dyDescent="0.25">
      <c r="M6584" s="30"/>
    </row>
    <row r="6585" spans="13:13" s="60" customFormat="1" ht="15.75" hidden="1" x14ac:dyDescent="0.25">
      <c r="M6585" s="30"/>
    </row>
    <row r="6586" spans="13:13" s="60" customFormat="1" ht="15.75" hidden="1" x14ac:dyDescent="0.25">
      <c r="M6586" s="30"/>
    </row>
    <row r="6587" spans="13:13" s="60" customFormat="1" ht="15.75" hidden="1" x14ac:dyDescent="0.25">
      <c r="M6587" s="30"/>
    </row>
    <row r="6588" spans="13:13" s="60" customFormat="1" ht="15.75" hidden="1" x14ac:dyDescent="0.25">
      <c r="M6588" s="30"/>
    </row>
    <row r="6589" spans="13:13" s="60" customFormat="1" ht="15.75" hidden="1" x14ac:dyDescent="0.25">
      <c r="M6589" s="30"/>
    </row>
    <row r="6590" spans="13:13" s="60" customFormat="1" ht="15.75" hidden="1" x14ac:dyDescent="0.25">
      <c r="M6590" s="30"/>
    </row>
    <row r="6591" spans="13:13" s="60" customFormat="1" ht="15.75" hidden="1" x14ac:dyDescent="0.25">
      <c r="M6591" s="30"/>
    </row>
    <row r="6592" spans="13:13" s="60" customFormat="1" ht="15.75" hidden="1" x14ac:dyDescent="0.25">
      <c r="M6592" s="30"/>
    </row>
    <row r="6593" spans="13:13" s="60" customFormat="1" ht="15.75" hidden="1" x14ac:dyDescent="0.25">
      <c r="M6593" s="30"/>
    </row>
    <row r="6594" spans="13:13" s="60" customFormat="1" ht="15.75" hidden="1" x14ac:dyDescent="0.25">
      <c r="M6594" s="30"/>
    </row>
    <row r="6595" spans="13:13" s="60" customFormat="1" ht="15.75" hidden="1" x14ac:dyDescent="0.25">
      <c r="M6595" s="30"/>
    </row>
    <row r="6596" spans="13:13" s="60" customFormat="1" ht="15.75" hidden="1" x14ac:dyDescent="0.25">
      <c r="M6596" s="30"/>
    </row>
    <row r="6597" spans="13:13" s="60" customFormat="1" ht="15.75" hidden="1" x14ac:dyDescent="0.25">
      <c r="M6597" s="30"/>
    </row>
    <row r="6598" spans="13:13" s="60" customFormat="1" ht="15.75" hidden="1" x14ac:dyDescent="0.25">
      <c r="M6598" s="30"/>
    </row>
    <row r="6599" spans="13:13" s="60" customFormat="1" ht="15.75" hidden="1" x14ac:dyDescent="0.25">
      <c r="M6599" s="30"/>
    </row>
    <row r="6600" spans="13:13" s="60" customFormat="1" ht="15.75" hidden="1" x14ac:dyDescent="0.25">
      <c r="M6600" s="30"/>
    </row>
    <row r="6601" spans="13:13" s="60" customFormat="1" ht="15.75" hidden="1" x14ac:dyDescent="0.25">
      <c r="M6601" s="30"/>
    </row>
    <row r="6602" spans="13:13" s="60" customFormat="1" ht="15.75" hidden="1" x14ac:dyDescent="0.25">
      <c r="M6602" s="30"/>
    </row>
    <row r="6603" spans="13:13" s="60" customFormat="1" ht="15.75" hidden="1" x14ac:dyDescent="0.25">
      <c r="M6603" s="30"/>
    </row>
    <row r="6604" spans="13:13" s="60" customFormat="1" ht="15.75" hidden="1" x14ac:dyDescent="0.25">
      <c r="M6604" s="30"/>
    </row>
    <row r="6605" spans="13:13" s="60" customFormat="1" ht="15.75" hidden="1" x14ac:dyDescent="0.25">
      <c r="M6605" s="30"/>
    </row>
    <row r="6606" spans="13:13" s="60" customFormat="1" ht="15.75" hidden="1" x14ac:dyDescent="0.25">
      <c r="M6606" s="30"/>
    </row>
    <row r="6607" spans="13:13" s="60" customFormat="1" ht="15.75" hidden="1" x14ac:dyDescent="0.25">
      <c r="M6607" s="30"/>
    </row>
    <row r="6608" spans="13:13" s="60" customFormat="1" ht="15.75" hidden="1" x14ac:dyDescent="0.25">
      <c r="M6608" s="30"/>
    </row>
    <row r="6609" spans="13:13" s="60" customFormat="1" ht="15.75" hidden="1" x14ac:dyDescent="0.25">
      <c r="M6609" s="30"/>
    </row>
    <row r="6610" spans="13:13" s="60" customFormat="1" ht="15.75" hidden="1" x14ac:dyDescent="0.25">
      <c r="M6610" s="30"/>
    </row>
    <row r="6611" spans="13:13" s="60" customFormat="1" ht="15.75" hidden="1" x14ac:dyDescent="0.25">
      <c r="M6611" s="30"/>
    </row>
    <row r="6612" spans="13:13" s="60" customFormat="1" ht="15.75" hidden="1" x14ac:dyDescent="0.25">
      <c r="M6612" s="30"/>
    </row>
    <row r="6613" spans="13:13" s="60" customFormat="1" ht="15.75" hidden="1" x14ac:dyDescent="0.25">
      <c r="M6613" s="30"/>
    </row>
    <row r="6614" spans="13:13" s="60" customFormat="1" ht="15.75" hidden="1" x14ac:dyDescent="0.25">
      <c r="M6614" s="30"/>
    </row>
    <row r="6615" spans="13:13" s="60" customFormat="1" ht="15.75" hidden="1" x14ac:dyDescent="0.25">
      <c r="M6615" s="30"/>
    </row>
    <row r="6616" spans="13:13" s="60" customFormat="1" ht="15.75" hidden="1" x14ac:dyDescent="0.25">
      <c r="M6616" s="30"/>
    </row>
    <row r="6617" spans="13:13" s="60" customFormat="1" ht="15.75" hidden="1" x14ac:dyDescent="0.25">
      <c r="M6617" s="30"/>
    </row>
    <row r="6618" spans="13:13" s="60" customFormat="1" ht="15.75" hidden="1" x14ac:dyDescent="0.25">
      <c r="M6618" s="30"/>
    </row>
    <row r="6619" spans="13:13" s="60" customFormat="1" ht="15.75" hidden="1" x14ac:dyDescent="0.25">
      <c r="M6619" s="30"/>
    </row>
    <row r="6620" spans="13:13" s="60" customFormat="1" ht="15.75" hidden="1" x14ac:dyDescent="0.25">
      <c r="M6620" s="30"/>
    </row>
    <row r="6621" spans="13:13" s="60" customFormat="1" ht="15.75" hidden="1" x14ac:dyDescent="0.25">
      <c r="M6621" s="30"/>
    </row>
    <row r="6622" spans="13:13" s="60" customFormat="1" ht="15.75" hidden="1" x14ac:dyDescent="0.25">
      <c r="M6622" s="30"/>
    </row>
    <row r="6623" spans="13:13" s="60" customFormat="1" ht="15.75" hidden="1" x14ac:dyDescent="0.25">
      <c r="M6623" s="30"/>
    </row>
    <row r="6624" spans="13:13" s="60" customFormat="1" ht="15.75" hidden="1" x14ac:dyDescent="0.25">
      <c r="M6624" s="30"/>
    </row>
    <row r="6625" spans="13:13" s="60" customFormat="1" ht="15.75" hidden="1" x14ac:dyDescent="0.25">
      <c r="M6625" s="30"/>
    </row>
    <row r="6626" spans="13:13" s="60" customFormat="1" ht="15.75" hidden="1" x14ac:dyDescent="0.25">
      <c r="M6626" s="30"/>
    </row>
    <row r="6627" spans="13:13" s="60" customFormat="1" ht="15.75" hidden="1" x14ac:dyDescent="0.25">
      <c r="M6627" s="30"/>
    </row>
    <row r="6628" spans="13:13" s="60" customFormat="1" ht="15.75" hidden="1" x14ac:dyDescent="0.25">
      <c r="M6628" s="30"/>
    </row>
    <row r="6629" spans="13:13" s="60" customFormat="1" ht="15.75" hidden="1" x14ac:dyDescent="0.25">
      <c r="M6629" s="30"/>
    </row>
    <row r="6630" spans="13:13" s="60" customFormat="1" ht="15.75" hidden="1" x14ac:dyDescent="0.25">
      <c r="M6630" s="30"/>
    </row>
    <row r="6631" spans="13:13" s="60" customFormat="1" ht="15.75" hidden="1" x14ac:dyDescent="0.25">
      <c r="M6631" s="30"/>
    </row>
    <row r="6632" spans="13:13" s="60" customFormat="1" ht="15.75" hidden="1" x14ac:dyDescent="0.25">
      <c r="M6632" s="30"/>
    </row>
    <row r="6633" spans="13:13" s="60" customFormat="1" ht="15.75" hidden="1" x14ac:dyDescent="0.25">
      <c r="M6633" s="30"/>
    </row>
    <row r="6634" spans="13:13" s="60" customFormat="1" ht="15.75" hidden="1" x14ac:dyDescent="0.25">
      <c r="M6634" s="30"/>
    </row>
    <row r="6635" spans="13:13" s="60" customFormat="1" ht="15.75" hidden="1" x14ac:dyDescent="0.25">
      <c r="M6635" s="30"/>
    </row>
    <row r="6636" spans="13:13" s="60" customFormat="1" ht="15.75" hidden="1" x14ac:dyDescent="0.25">
      <c r="M6636" s="30"/>
    </row>
    <row r="6637" spans="13:13" s="60" customFormat="1" ht="15.75" hidden="1" x14ac:dyDescent="0.25">
      <c r="M6637" s="30"/>
    </row>
    <row r="6638" spans="13:13" s="60" customFormat="1" ht="15.75" hidden="1" x14ac:dyDescent="0.25">
      <c r="M6638" s="30"/>
    </row>
    <row r="6639" spans="13:13" s="60" customFormat="1" ht="15.75" hidden="1" x14ac:dyDescent="0.25">
      <c r="M6639" s="30"/>
    </row>
    <row r="6640" spans="13:13" s="60" customFormat="1" ht="15.75" hidden="1" x14ac:dyDescent="0.25">
      <c r="M6640" s="30"/>
    </row>
    <row r="6641" spans="13:13" s="60" customFormat="1" ht="15.75" hidden="1" x14ac:dyDescent="0.25">
      <c r="M6641" s="30"/>
    </row>
    <row r="6642" spans="13:13" s="60" customFormat="1" ht="15.75" hidden="1" x14ac:dyDescent="0.25">
      <c r="M6642" s="30"/>
    </row>
    <row r="6643" spans="13:13" s="60" customFormat="1" ht="15.75" hidden="1" x14ac:dyDescent="0.25">
      <c r="M6643" s="30"/>
    </row>
    <row r="6644" spans="13:13" s="60" customFormat="1" ht="15.75" hidden="1" x14ac:dyDescent="0.25">
      <c r="M6644" s="30"/>
    </row>
    <row r="6645" spans="13:13" s="60" customFormat="1" ht="15.75" hidden="1" x14ac:dyDescent="0.25">
      <c r="M6645" s="30"/>
    </row>
    <row r="6646" spans="13:13" s="60" customFormat="1" ht="15.75" hidden="1" x14ac:dyDescent="0.25">
      <c r="M6646" s="30"/>
    </row>
    <row r="6647" spans="13:13" s="60" customFormat="1" ht="15.75" hidden="1" x14ac:dyDescent="0.25">
      <c r="M6647" s="30"/>
    </row>
    <row r="6648" spans="13:13" s="60" customFormat="1" ht="15.75" hidden="1" x14ac:dyDescent="0.25">
      <c r="M6648" s="30"/>
    </row>
    <row r="6649" spans="13:13" s="60" customFormat="1" ht="15.75" hidden="1" x14ac:dyDescent="0.25">
      <c r="M6649" s="30"/>
    </row>
    <row r="6650" spans="13:13" s="60" customFormat="1" ht="15.75" hidden="1" x14ac:dyDescent="0.25">
      <c r="M6650" s="30"/>
    </row>
    <row r="6651" spans="13:13" s="60" customFormat="1" ht="15.75" hidden="1" x14ac:dyDescent="0.25">
      <c r="M6651" s="30"/>
    </row>
    <row r="6652" spans="13:13" s="60" customFormat="1" ht="15.75" hidden="1" x14ac:dyDescent="0.25">
      <c r="M6652" s="30"/>
    </row>
    <row r="6653" spans="13:13" s="60" customFormat="1" ht="15.75" hidden="1" x14ac:dyDescent="0.25">
      <c r="M6653" s="30"/>
    </row>
    <row r="6654" spans="13:13" s="60" customFormat="1" ht="15.75" hidden="1" x14ac:dyDescent="0.25">
      <c r="M6654" s="30"/>
    </row>
    <row r="6655" spans="13:13" s="60" customFormat="1" ht="15.75" hidden="1" x14ac:dyDescent="0.25">
      <c r="M6655" s="30"/>
    </row>
    <row r="6656" spans="13:13" s="60" customFormat="1" ht="15.75" hidden="1" x14ac:dyDescent="0.25">
      <c r="M6656" s="30"/>
    </row>
    <row r="6657" spans="13:13" s="60" customFormat="1" ht="15.75" hidden="1" x14ac:dyDescent="0.25">
      <c r="M6657" s="30"/>
    </row>
    <row r="6658" spans="13:13" s="60" customFormat="1" ht="15.75" hidden="1" x14ac:dyDescent="0.25">
      <c r="M6658" s="30"/>
    </row>
    <row r="6659" spans="13:13" s="60" customFormat="1" ht="15.75" hidden="1" x14ac:dyDescent="0.25">
      <c r="M6659" s="30"/>
    </row>
    <row r="6660" spans="13:13" s="60" customFormat="1" ht="15.75" hidden="1" x14ac:dyDescent="0.25">
      <c r="M6660" s="30"/>
    </row>
    <row r="6661" spans="13:13" s="60" customFormat="1" ht="15.75" hidden="1" x14ac:dyDescent="0.25">
      <c r="M6661" s="30"/>
    </row>
    <row r="6662" spans="13:13" s="60" customFormat="1" ht="15.75" hidden="1" x14ac:dyDescent="0.25">
      <c r="M6662" s="30"/>
    </row>
    <row r="6663" spans="13:13" s="60" customFormat="1" ht="15.75" hidden="1" x14ac:dyDescent="0.25">
      <c r="M6663" s="30"/>
    </row>
    <row r="6664" spans="13:13" s="60" customFormat="1" ht="15.75" hidden="1" x14ac:dyDescent="0.25">
      <c r="M6664" s="30"/>
    </row>
    <row r="6665" spans="13:13" s="60" customFormat="1" ht="15.75" hidden="1" x14ac:dyDescent="0.25">
      <c r="M6665" s="30"/>
    </row>
    <row r="6666" spans="13:13" s="60" customFormat="1" ht="15.75" hidden="1" x14ac:dyDescent="0.25">
      <c r="M6666" s="30"/>
    </row>
    <row r="6667" spans="13:13" s="60" customFormat="1" ht="15.75" hidden="1" x14ac:dyDescent="0.25">
      <c r="M6667" s="30"/>
    </row>
    <row r="6668" spans="13:13" s="60" customFormat="1" ht="15.75" hidden="1" x14ac:dyDescent="0.25">
      <c r="M6668" s="30"/>
    </row>
    <row r="6669" spans="13:13" s="60" customFormat="1" ht="15.75" hidden="1" x14ac:dyDescent="0.25">
      <c r="M6669" s="30"/>
    </row>
    <row r="6670" spans="13:13" s="60" customFormat="1" ht="15.75" hidden="1" x14ac:dyDescent="0.25">
      <c r="M6670" s="30"/>
    </row>
    <row r="6671" spans="13:13" s="60" customFormat="1" ht="15.75" hidden="1" x14ac:dyDescent="0.25">
      <c r="M6671" s="30"/>
    </row>
    <row r="6672" spans="13:13" s="60" customFormat="1" ht="15.75" hidden="1" x14ac:dyDescent="0.25">
      <c r="M6672" s="30"/>
    </row>
    <row r="6673" spans="13:13" s="60" customFormat="1" ht="15.75" hidden="1" x14ac:dyDescent="0.25">
      <c r="M6673" s="30"/>
    </row>
    <row r="6674" spans="13:13" s="60" customFormat="1" ht="15.75" hidden="1" x14ac:dyDescent="0.25">
      <c r="M6674" s="30"/>
    </row>
    <row r="6675" spans="13:13" s="60" customFormat="1" ht="15.75" hidden="1" x14ac:dyDescent="0.25">
      <c r="M6675" s="30"/>
    </row>
    <row r="6676" spans="13:13" s="60" customFormat="1" ht="15.75" hidden="1" x14ac:dyDescent="0.25">
      <c r="M6676" s="30"/>
    </row>
    <row r="6677" spans="13:13" s="60" customFormat="1" ht="15.75" hidden="1" x14ac:dyDescent="0.25">
      <c r="M6677" s="30"/>
    </row>
    <row r="6678" spans="13:13" s="60" customFormat="1" ht="15.75" hidden="1" x14ac:dyDescent="0.25">
      <c r="M6678" s="30"/>
    </row>
    <row r="6679" spans="13:13" s="60" customFormat="1" ht="15.75" hidden="1" x14ac:dyDescent="0.25">
      <c r="M6679" s="30"/>
    </row>
    <row r="6680" spans="13:13" s="60" customFormat="1" ht="15.75" hidden="1" x14ac:dyDescent="0.25">
      <c r="M6680" s="30"/>
    </row>
    <row r="6681" spans="13:13" s="60" customFormat="1" ht="15.75" hidden="1" x14ac:dyDescent="0.25">
      <c r="M6681" s="30"/>
    </row>
    <row r="6682" spans="13:13" s="60" customFormat="1" ht="15.75" hidden="1" x14ac:dyDescent="0.25">
      <c r="M6682" s="30"/>
    </row>
    <row r="6683" spans="13:13" s="60" customFormat="1" ht="15.75" hidden="1" x14ac:dyDescent="0.25">
      <c r="M6683" s="30"/>
    </row>
    <row r="6684" spans="13:13" s="60" customFormat="1" ht="15.75" hidden="1" x14ac:dyDescent="0.25">
      <c r="M6684" s="30"/>
    </row>
    <row r="6685" spans="13:13" s="60" customFormat="1" ht="15.75" hidden="1" x14ac:dyDescent="0.25">
      <c r="M6685" s="30"/>
    </row>
    <row r="6686" spans="13:13" s="60" customFormat="1" ht="15.75" hidden="1" x14ac:dyDescent="0.25">
      <c r="M6686" s="30"/>
    </row>
    <row r="6687" spans="13:13" s="60" customFormat="1" ht="15.75" hidden="1" x14ac:dyDescent="0.25">
      <c r="M6687" s="30"/>
    </row>
    <row r="6688" spans="13:13" s="60" customFormat="1" ht="15.75" hidden="1" x14ac:dyDescent="0.25">
      <c r="M6688" s="30"/>
    </row>
    <row r="6689" spans="13:13" s="60" customFormat="1" ht="15.75" hidden="1" x14ac:dyDescent="0.25">
      <c r="M6689" s="30"/>
    </row>
    <row r="6690" spans="13:13" s="60" customFormat="1" ht="15.75" hidden="1" x14ac:dyDescent="0.25">
      <c r="M6690" s="30"/>
    </row>
    <row r="6691" spans="13:13" s="60" customFormat="1" ht="15.75" hidden="1" x14ac:dyDescent="0.25">
      <c r="M6691" s="30"/>
    </row>
    <row r="6692" spans="13:13" s="60" customFormat="1" ht="15.75" hidden="1" x14ac:dyDescent="0.25">
      <c r="M6692" s="30"/>
    </row>
    <row r="6693" spans="13:13" s="60" customFormat="1" ht="15.75" hidden="1" x14ac:dyDescent="0.25">
      <c r="M6693" s="30"/>
    </row>
    <row r="6694" spans="13:13" s="60" customFormat="1" ht="15.75" hidden="1" x14ac:dyDescent="0.25">
      <c r="M6694" s="30"/>
    </row>
    <row r="6695" spans="13:13" s="60" customFormat="1" ht="15.75" hidden="1" x14ac:dyDescent="0.25">
      <c r="M6695" s="30"/>
    </row>
    <row r="6696" spans="13:13" s="60" customFormat="1" ht="15.75" hidden="1" x14ac:dyDescent="0.25">
      <c r="M6696" s="30"/>
    </row>
    <row r="6697" spans="13:13" s="60" customFormat="1" ht="15.75" hidden="1" x14ac:dyDescent="0.25">
      <c r="M6697" s="30"/>
    </row>
    <row r="6698" spans="13:13" s="60" customFormat="1" ht="15.75" hidden="1" x14ac:dyDescent="0.25">
      <c r="M6698" s="30"/>
    </row>
    <row r="6699" spans="13:13" s="60" customFormat="1" ht="15.75" hidden="1" x14ac:dyDescent="0.25">
      <c r="M6699" s="30"/>
    </row>
    <row r="6700" spans="13:13" s="60" customFormat="1" ht="15.75" hidden="1" x14ac:dyDescent="0.25">
      <c r="M6700" s="30"/>
    </row>
    <row r="6701" spans="13:13" s="60" customFormat="1" ht="15.75" hidden="1" x14ac:dyDescent="0.25">
      <c r="M6701" s="30"/>
    </row>
    <row r="6702" spans="13:13" s="60" customFormat="1" ht="15.75" hidden="1" x14ac:dyDescent="0.25">
      <c r="M6702" s="30"/>
    </row>
    <row r="6703" spans="13:13" s="60" customFormat="1" ht="15.75" hidden="1" x14ac:dyDescent="0.25">
      <c r="M6703" s="30"/>
    </row>
    <row r="6704" spans="13:13" s="60" customFormat="1" ht="15.75" hidden="1" x14ac:dyDescent="0.25">
      <c r="M6704" s="30"/>
    </row>
    <row r="6705" spans="13:13" s="60" customFormat="1" ht="15.75" hidden="1" x14ac:dyDescent="0.25">
      <c r="M6705" s="30"/>
    </row>
    <row r="6706" spans="13:13" s="60" customFormat="1" ht="15.75" hidden="1" x14ac:dyDescent="0.25">
      <c r="M6706" s="30"/>
    </row>
    <row r="6707" spans="13:13" s="60" customFormat="1" ht="15.75" hidden="1" x14ac:dyDescent="0.25">
      <c r="M6707" s="30"/>
    </row>
    <row r="6708" spans="13:13" s="60" customFormat="1" ht="15.75" hidden="1" x14ac:dyDescent="0.25">
      <c r="M6708" s="30"/>
    </row>
    <row r="6709" spans="13:13" s="60" customFormat="1" ht="15.75" hidden="1" x14ac:dyDescent="0.25">
      <c r="M6709" s="30"/>
    </row>
    <row r="6710" spans="13:13" s="60" customFormat="1" ht="15.75" hidden="1" x14ac:dyDescent="0.25">
      <c r="M6710" s="30"/>
    </row>
    <row r="6711" spans="13:13" s="60" customFormat="1" ht="15.75" hidden="1" x14ac:dyDescent="0.25">
      <c r="M6711" s="30"/>
    </row>
    <row r="6712" spans="13:13" s="60" customFormat="1" ht="15.75" hidden="1" x14ac:dyDescent="0.25">
      <c r="M6712" s="30"/>
    </row>
    <row r="6713" spans="13:13" s="60" customFormat="1" ht="15.75" hidden="1" x14ac:dyDescent="0.25">
      <c r="M6713" s="30"/>
    </row>
    <row r="6714" spans="13:13" s="60" customFormat="1" ht="15.75" hidden="1" x14ac:dyDescent="0.25">
      <c r="M6714" s="30"/>
    </row>
    <row r="6715" spans="13:13" s="60" customFormat="1" ht="15.75" hidden="1" x14ac:dyDescent="0.25">
      <c r="M6715" s="30"/>
    </row>
    <row r="6716" spans="13:13" s="60" customFormat="1" ht="15.75" hidden="1" x14ac:dyDescent="0.25">
      <c r="M6716" s="30"/>
    </row>
    <row r="6717" spans="13:13" s="60" customFormat="1" ht="15.75" hidden="1" x14ac:dyDescent="0.25">
      <c r="M6717" s="30"/>
    </row>
    <row r="6718" spans="13:13" s="60" customFormat="1" ht="15.75" hidden="1" x14ac:dyDescent="0.25">
      <c r="M6718" s="30"/>
    </row>
    <row r="6719" spans="13:13" s="60" customFormat="1" ht="15.75" hidden="1" x14ac:dyDescent="0.25">
      <c r="M6719" s="30"/>
    </row>
    <row r="6720" spans="13:13" s="60" customFormat="1" ht="15.75" hidden="1" x14ac:dyDescent="0.25">
      <c r="M6720" s="30"/>
    </row>
    <row r="6721" spans="13:13" s="60" customFormat="1" ht="15.75" hidden="1" x14ac:dyDescent="0.25">
      <c r="M6721" s="30"/>
    </row>
    <row r="6722" spans="13:13" s="60" customFormat="1" ht="15.75" hidden="1" x14ac:dyDescent="0.25">
      <c r="M6722" s="30"/>
    </row>
    <row r="6723" spans="13:13" s="60" customFormat="1" ht="15.75" hidden="1" x14ac:dyDescent="0.25">
      <c r="M6723" s="30"/>
    </row>
    <row r="6724" spans="13:13" s="60" customFormat="1" ht="15.75" hidden="1" x14ac:dyDescent="0.25">
      <c r="M6724" s="30"/>
    </row>
    <row r="6725" spans="13:13" s="60" customFormat="1" ht="15.75" hidden="1" x14ac:dyDescent="0.25">
      <c r="M6725" s="30"/>
    </row>
    <row r="6726" spans="13:13" s="60" customFormat="1" ht="15.75" hidden="1" x14ac:dyDescent="0.25">
      <c r="M6726" s="30"/>
    </row>
    <row r="6727" spans="13:13" s="60" customFormat="1" ht="15.75" hidden="1" x14ac:dyDescent="0.25">
      <c r="M6727" s="30"/>
    </row>
    <row r="6728" spans="13:13" s="60" customFormat="1" ht="15.75" hidden="1" x14ac:dyDescent="0.25">
      <c r="M6728" s="30"/>
    </row>
    <row r="6729" spans="13:13" s="60" customFormat="1" ht="15.75" hidden="1" x14ac:dyDescent="0.25">
      <c r="M6729" s="30"/>
    </row>
    <row r="6730" spans="13:13" s="60" customFormat="1" ht="15.75" hidden="1" x14ac:dyDescent="0.25">
      <c r="M6730" s="30"/>
    </row>
    <row r="6731" spans="13:13" s="60" customFormat="1" ht="15.75" hidden="1" x14ac:dyDescent="0.25">
      <c r="M6731" s="30"/>
    </row>
    <row r="6732" spans="13:13" s="60" customFormat="1" ht="15.75" hidden="1" x14ac:dyDescent="0.25">
      <c r="M6732" s="30"/>
    </row>
    <row r="6733" spans="13:13" s="60" customFormat="1" ht="15.75" hidden="1" x14ac:dyDescent="0.25">
      <c r="M6733" s="30"/>
    </row>
    <row r="6734" spans="13:13" s="60" customFormat="1" ht="15.75" hidden="1" x14ac:dyDescent="0.25">
      <c r="M6734" s="30"/>
    </row>
    <row r="6735" spans="13:13" s="60" customFormat="1" ht="15.75" hidden="1" x14ac:dyDescent="0.25">
      <c r="M6735" s="30"/>
    </row>
    <row r="6736" spans="13:13" s="60" customFormat="1" ht="15.75" hidden="1" x14ac:dyDescent="0.25">
      <c r="M6736" s="30"/>
    </row>
    <row r="6737" spans="13:13" s="60" customFormat="1" ht="15.75" hidden="1" x14ac:dyDescent="0.25">
      <c r="M6737" s="30"/>
    </row>
    <row r="6738" spans="13:13" s="60" customFormat="1" ht="15.75" hidden="1" x14ac:dyDescent="0.25">
      <c r="M6738" s="30"/>
    </row>
    <row r="6739" spans="13:13" s="60" customFormat="1" ht="15.75" hidden="1" x14ac:dyDescent="0.25">
      <c r="M6739" s="30"/>
    </row>
    <row r="6740" spans="13:13" s="60" customFormat="1" ht="15.75" hidden="1" x14ac:dyDescent="0.25">
      <c r="M6740" s="30"/>
    </row>
    <row r="6741" spans="13:13" s="60" customFormat="1" ht="15.75" hidden="1" x14ac:dyDescent="0.25">
      <c r="M6741" s="30"/>
    </row>
    <row r="6742" spans="13:13" s="60" customFormat="1" ht="15.75" hidden="1" x14ac:dyDescent="0.25">
      <c r="M6742" s="30"/>
    </row>
    <row r="6743" spans="13:13" s="60" customFormat="1" ht="15.75" hidden="1" x14ac:dyDescent="0.25">
      <c r="M6743" s="30"/>
    </row>
    <row r="6744" spans="13:13" s="60" customFormat="1" ht="15.75" hidden="1" x14ac:dyDescent="0.25">
      <c r="M6744" s="30"/>
    </row>
    <row r="6745" spans="13:13" s="60" customFormat="1" ht="15.75" hidden="1" x14ac:dyDescent="0.25">
      <c r="M6745" s="30"/>
    </row>
    <row r="6746" spans="13:13" s="60" customFormat="1" ht="15.75" hidden="1" x14ac:dyDescent="0.25">
      <c r="M6746" s="30"/>
    </row>
    <row r="6747" spans="13:13" s="60" customFormat="1" ht="15.75" hidden="1" x14ac:dyDescent="0.25">
      <c r="M6747" s="30"/>
    </row>
    <row r="6748" spans="13:13" s="60" customFormat="1" ht="15.75" hidden="1" x14ac:dyDescent="0.25">
      <c r="M6748" s="30"/>
    </row>
    <row r="6749" spans="13:13" s="60" customFormat="1" ht="15.75" hidden="1" x14ac:dyDescent="0.25">
      <c r="M6749" s="30"/>
    </row>
    <row r="6750" spans="13:13" s="60" customFormat="1" ht="15.75" hidden="1" x14ac:dyDescent="0.25">
      <c r="M6750" s="30"/>
    </row>
    <row r="6751" spans="13:13" s="60" customFormat="1" ht="15.75" hidden="1" x14ac:dyDescent="0.25">
      <c r="M6751" s="30"/>
    </row>
    <row r="6752" spans="13:13" s="60" customFormat="1" ht="15.75" hidden="1" x14ac:dyDescent="0.25">
      <c r="M6752" s="30"/>
    </row>
    <row r="6753" spans="13:13" s="60" customFormat="1" ht="15.75" hidden="1" x14ac:dyDescent="0.25">
      <c r="M6753" s="30"/>
    </row>
    <row r="6754" spans="13:13" s="60" customFormat="1" ht="15.75" hidden="1" x14ac:dyDescent="0.25">
      <c r="M6754" s="30"/>
    </row>
    <row r="6755" spans="13:13" s="60" customFormat="1" ht="15.75" hidden="1" x14ac:dyDescent="0.25">
      <c r="M6755" s="30"/>
    </row>
    <row r="6756" spans="13:13" s="60" customFormat="1" ht="15.75" hidden="1" x14ac:dyDescent="0.25">
      <c r="M6756" s="30"/>
    </row>
    <row r="6757" spans="13:13" s="60" customFormat="1" ht="15.75" hidden="1" x14ac:dyDescent="0.25">
      <c r="M6757" s="30"/>
    </row>
    <row r="6758" spans="13:13" s="60" customFormat="1" ht="15.75" hidden="1" x14ac:dyDescent="0.25">
      <c r="M6758" s="30"/>
    </row>
    <row r="6759" spans="13:13" s="60" customFormat="1" ht="15.75" hidden="1" x14ac:dyDescent="0.25">
      <c r="M6759" s="30"/>
    </row>
    <row r="6760" spans="13:13" s="60" customFormat="1" ht="15.75" hidden="1" x14ac:dyDescent="0.25">
      <c r="M6760" s="30"/>
    </row>
    <row r="6761" spans="13:13" s="60" customFormat="1" ht="15.75" hidden="1" x14ac:dyDescent="0.25">
      <c r="M6761" s="30"/>
    </row>
    <row r="6762" spans="13:13" s="60" customFormat="1" ht="15.75" hidden="1" x14ac:dyDescent="0.25">
      <c r="M6762" s="30"/>
    </row>
    <row r="6763" spans="13:13" s="60" customFormat="1" ht="15.75" hidden="1" x14ac:dyDescent="0.25">
      <c r="M6763" s="30"/>
    </row>
    <row r="6764" spans="13:13" s="60" customFormat="1" ht="15.75" hidden="1" x14ac:dyDescent="0.25">
      <c r="M6764" s="30"/>
    </row>
    <row r="6765" spans="13:13" s="60" customFormat="1" ht="15.75" hidden="1" x14ac:dyDescent="0.25">
      <c r="M6765" s="30"/>
    </row>
    <row r="6766" spans="13:13" s="60" customFormat="1" ht="15.75" hidden="1" x14ac:dyDescent="0.25">
      <c r="M6766" s="30"/>
    </row>
    <row r="6767" spans="13:13" s="60" customFormat="1" ht="15.75" hidden="1" x14ac:dyDescent="0.25">
      <c r="M6767" s="30"/>
    </row>
    <row r="6768" spans="13:13" s="60" customFormat="1" ht="15.75" hidden="1" x14ac:dyDescent="0.25">
      <c r="M6768" s="30"/>
    </row>
    <row r="6769" spans="13:13" s="60" customFormat="1" ht="15.75" hidden="1" x14ac:dyDescent="0.25">
      <c r="M6769" s="30"/>
    </row>
    <row r="6770" spans="13:13" s="60" customFormat="1" ht="15.75" hidden="1" x14ac:dyDescent="0.25">
      <c r="M6770" s="30"/>
    </row>
    <row r="6771" spans="13:13" s="60" customFormat="1" ht="15.75" hidden="1" x14ac:dyDescent="0.25">
      <c r="M6771" s="30"/>
    </row>
    <row r="6772" spans="13:13" s="60" customFormat="1" ht="15.75" hidden="1" x14ac:dyDescent="0.25">
      <c r="M6772" s="30"/>
    </row>
    <row r="6773" spans="13:13" s="60" customFormat="1" ht="15.75" hidden="1" x14ac:dyDescent="0.25">
      <c r="M6773" s="30"/>
    </row>
    <row r="6774" spans="13:13" s="60" customFormat="1" ht="15.75" hidden="1" x14ac:dyDescent="0.25">
      <c r="M6774" s="30"/>
    </row>
    <row r="6775" spans="13:13" s="60" customFormat="1" ht="15.75" hidden="1" x14ac:dyDescent="0.25">
      <c r="M6775" s="30"/>
    </row>
    <row r="6776" spans="13:13" s="60" customFormat="1" ht="15.75" hidden="1" x14ac:dyDescent="0.25">
      <c r="M6776" s="30"/>
    </row>
    <row r="6777" spans="13:13" s="60" customFormat="1" ht="15.75" hidden="1" x14ac:dyDescent="0.25">
      <c r="M6777" s="30"/>
    </row>
    <row r="6778" spans="13:13" s="60" customFormat="1" ht="15.75" hidden="1" x14ac:dyDescent="0.25">
      <c r="M6778" s="30"/>
    </row>
    <row r="6779" spans="13:13" s="60" customFormat="1" ht="15.75" hidden="1" x14ac:dyDescent="0.25">
      <c r="M6779" s="30"/>
    </row>
    <row r="6780" spans="13:13" s="60" customFormat="1" ht="15.75" hidden="1" x14ac:dyDescent="0.25">
      <c r="M6780" s="30"/>
    </row>
    <row r="6781" spans="13:13" s="60" customFormat="1" ht="15.75" hidden="1" x14ac:dyDescent="0.25">
      <c r="M6781" s="30"/>
    </row>
    <row r="6782" spans="13:13" s="60" customFormat="1" ht="15.75" hidden="1" x14ac:dyDescent="0.25">
      <c r="M6782" s="30"/>
    </row>
    <row r="6783" spans="13:13" s="60" customFormat="1" ht="15.75" hidden="1" x14ac:dyDescent="0.25">
      <c r="M6783" s="30"/>
    </row>
    <row r="6784" spans="13:13" s="60" customFormat="1" ht="15.75" hidden="1" x14ac:dyDescent="0.25">
      <c r="M6784" s="30"/>
    </row>
    <row r="6785" spans="13:13" s="60" customFormat="1" ht="15.75" hidden="1" x14ac:dyDescent="0.25">
      <c r="M6785" s="30"/>
    </row>
    <row r="6786" spans="13:13" s="60" customFormat="1" ht="15.75" hidden="1" x14ac:dyDescent="0.25">
      <c r="M6786" s="30"/>
    </row>
    <row r="6787" spans="13:13" s="60" customFormat="1" ht="15.75" hidden="1" x14ac:dyDescent="0.25">
      <c r="M6787" s="30"/>
    </row>
    <row r="6788" spans="13:13" s="60" customFormat="1" ht="15.75" hidden="1" x14ac:dyDescent="0.25">
      <c r="M6788" s="30"/>
    </row>
    <row r="6789" spans="13:13" s="60" customFormat="1" ht="15.75" hidden="1" x14ac:dyDescent="0.25">
      <c r="M6789" s="30"/>
    </row>
    <row r="6790" spans="13:13" s="60" customFormat="1" ht="15.75" hidden="1" x14ac:dyDescent="0.25">
      <c r="M6790" s="30"/>
    </row>
    <row r="6791" spans="13:13" s="60" customFormat="1" ht="15.75" hidden="1" x14ac:dyDescent="0.25">
      <c r="M6791" s="30"/>
    </row>
    <row r="6792" spans="13:13" s="60" customFormat="1" ht="15.75" hidden="1" x14ac:dyDescent="0.25">
      <c r="M6792" s="30"/>
    </row>
    <row r="6793" spans="13:13" s="60" customFormat="1" ht="15.75" hidden="1" x14ac:dyDescent="0.25">
      <c r="M6793" s="30"/>
    </row>
    <row r="6794" spans="13:13" s="60" customFormat="1" ht="15.75" hidden="1" x14ac:dyDescent="0.25">
      <c r="M6794" s="30"/>
    </row>
    <row r="6795" spans="13:13" s="60" customFormat="1" ht="15.75" hidden="1" x14ac:dyDescent="0.25">
      <c r="M6795" s="30"/>
    </row>
    <row r="6796" spans="13:13" s="60" customFormat="1" ht="15.75" hidden="1" x14ac:dyDescent="0.25">
      <c r="M6796" s="30"/>
    </row>
    <row r="6797" spans="13:13" s="60" customFormat="1" ht="15.75" hidden="1" x14ac:dyDescent="0.25">
      <c r="M6797" s="30"/>
    </row>
    <row r="6798" spans="13:13" s="60" customFormat="1" ht="15.75" hidden="1" x14ac:dyDescent="0.25">
      <c r="M6798" s="30"/>
    </row>
    <row r="6799" spans="13:13" s="60" customFormat="1" ht="15.75" hidden="1" x14ac:dyDescent="0.25">
      <c r="M6799" s="30"/>
    </row>
    <row r="6800" spans="13:13" s="60" customFormat="1" ht="15.75" hidden="1" x14ac:dyDescent="0.25">
      <c r="M6800" s="30"/>
    </row>
    <row r="6801" spans="13:13" s="60" customFormat="1" ht="15.75" hidden="1" x14ac:dyDescent="0.25">
      <c r="M6801" s="30"/>
    </row>
    <row r="6802" spans="13:13" s="60" customFormat="1" ht="15.75" hidden="1" x14ac:dyDescent="0.25">
      <c r="M6802" s="30"/>
    </row>
    <row r="6803" spans="13:13" s="60" customFormat="1" ht="15.75" hidden="1" x14ac:dyDescent="0.25">
      <c r="M6803" s="30"/>
    </row>
    <row r="6804" spans="13:13" s="60" customFormat="1" ht="15.75" hidden="1" x14ac:dyDescent="0.25">
      <c r="M6804" s="30"/>
    </row>
    <row r="6805" spans="13:13" s="60" customFormat="1" ht="15.75" hidden="1" x14ac:dyDescent="0.25">
      <c r="M6805" s="30"/>
    </row>
    <row r="6806" spans="13:13" s="60" customFormat="1" ht="15.75" hidden="1" x14ac:dyDescent="0.25">
      <c r="M6806" s="30"/>
    </row>
    <row r="6807" spans="13:13" s="60" customFormat="1" ht="15.75" hidden="1" x14ac:dyDescent="0.25">
      <c r="M6807" s="30"/>
    </row>
    <row r="6808" spans="13:13" s="60" customFormat="1" ht="15.75" hidden="1" x14ac:dyDescent="0.25">
      <c r="M6808" s="30"/>
    </row>
    <row r="6809" spans="13:13" s="60" customFormat="1" ht="15.75" hidden="1" x14ac:dyDescent="0.25">
      <c r="M6809" s="30"/>
    </row>
    <row r="6810" spans="13:13" s="60" customFormat="1" ht="15.75" hidden="1" x14ac:dyDescent="0.25">
      <c r="M6810" s="30"/>
    </row>
    <row r="6811" spans="13:13" s="60" customFormat="1" ht="15.75" hidden="1" x14ac:dyDescent="0.25">
      <c r="M6811" s="30"/>
    </row>
    <row r="6812" spans="13:13" s="60" customFormat="1" ht="15.75" hidden="1" x14ac:dyDescent="0.25">
      <c r="M6812" s="30"/>
    </row>
    <row r="6813" spans="13:13" s="60" customFormat="1" ht="15.75" hidden="1" x14ac:dyDescent="0.25">
      <c r="M6813" s="30"/>
    </row>
    <row r="6814" spans="13:13" s="60" customFormat="1" ht="15.75" hidden="1" x14ac:dyDescent="0.25">
      <c r="M6814" s="30"/>
    </row>
    <row r="6815" spans="13:13" s="60" customFormat="1" ht="15.75" hidden="1" x14ac:dyDescent="0.25">
      <c r="M6815" s="30"/>
    </row>
    <row r="6816" spans="13:13" s="60" customFormat="1" ht="15.75" hidden="1" x14ac:dyDescent="0.25">
      <c r="M6816" s="30"/>
    </row>
    <row r="6817" spans="13:13" s="60" customFormat="1" ht="15.75" hidden="1" x14ac:dyDescent="0.25">
      <c r="M6817" s="30"/>
    </row>
    <row r="6818" spans="13:13" s="60" customFormat="1" ht="15.75" hidden="1" x14ac:dyDescent="0.25">
      <c r="M6818" s="30"/>
    </row>
    <row r="6819" spans="13:13" s="60" customFormat="1" ht="15.75" hidden="1" x14ac:dyDescent="0.25">
      <c r="M6819" s="30"/>
    </row>
    <row r="6820" spans="13:13" s="60" customFormat="1" ht="15.75" hidden="1" x14ac:dyDescent="0.25">
      <c r="M6820" s="30"/>
    </row>
    <row r="6821" spans="13:13" s="60" customFormat="1" ht="15.75" hidden="1" x14ac:dyDescent="0.25">
      <c r="M6821" s="30"/>
    </row>
    <row r="6822" spans="13:13" s="60" customFormat="1" ht="15.75" hidden="1" x14ac:dyDescent="0.25">
      <c r="M6822" s="30"/>
    </row>
    <row r="6823" spans="13:13" s="60" customFormat="1" ht="15.75" hidden="1" x14ac:dyDescent="0.25">
      <c r="M6823" s="30"/>
    </row>
    <row r="6824" spans="13:13" s="60" customFormat="1" ht="15.75" hidden="1" x14ac:dyDescent="0.25">
      <c r="M6824" s="30"/>
    </row>
    <row r="6825" spans="13:13" s="60" customFormat="1" ht="15.75" hidden="1" x14ac:dyDescent="0.25">
      <c r="M6825" s="30"/>
    </row>
    <row r="6826" spans="13:13" s="60" customFormat="1" ht="15.75" hidden="1" x14ac:dyDescent="0.25">
      <c r="M6826" s="30"/>
    </row>
    <row r="6827" spans="13:13" s="60" customFormat="1" ht="15.75" hidden="1" x14ac:dyDescent="0.25">
      <c r="M6827" s="30"/>
    </row>
    <row r="6828" spans="13:13" s="60" customFormat="1" ht="15.75" hidden="1" x14ac:dyDescent="0.25">
      <c r="M6828" s="30"/>
    </row>
    <row r="6829" spans="13:13" s="60" customFormat="1" ht="15.75" hidden="1" x14ac:dyDescent="0.25">
      <c r="M6829" s="30"/>
    </row>
    <row r="6830" spans="13:13" s="60" customFormat="1" ht="15.75" hidden="1" x14ac:dyDescent="0.25">
      <c r="M6830" s="30"/>
    </row>
    <row r="6831" spans="13:13" s="60" customFormat="1" ht="15.75" hidden="1" x14ac:dyDescent="0.25">
      <c r="M6831" s="30"/>
    </row>
    <row r="6832" spans="13:13" s="60" customFormat="1" ht="15.75" hidden="1" x14ac:dyDescent="0.25">
      <c r="M6832" s="30"/>
    </row>
    <row r="6833" spans="13:13" s="60" customFormat="1" ht="15.75" hidden="1" x14ac:dyDescent="0.25">
      <c r="M6833" s="30"/>
    </row>
    <row r="6834" spans="13:13" s="60" customFormat="1" ht="15.75" hidden="1" x14ac:dyDescent="0.25">
      <c r="M6834" s="30"/>
    </row>
    <row r="6835" spans="13:13" s="60" customFormat="1" ht="15.75" hidden="1" x14ac:dyDescent="0.25">
      <c r="M6835" s="30"/>
    </row>
    <row r="6836" spans="13:13" s="60" customFormat="1" ht="15.75" hidden="1" x14ac:dyDescent="0.25">
      <c r="M6836" s="30"/>
    </row>
    <row r="6837" spans="13:13" s="60" customFormat="1" ht="15.75" hidden="1" x14ac:dyDescent="0.25">
      <c r="M6837" s="30"/>
    </row>
    <row r="6838" spans="13:13" s="60" customFormat="1" ht="15.75" hidden="1" x14ac:dyDescent="0.25">
      <c r="M6838" s="30"/>
    </row>
    <row r="6839" spans="13:13" s="60" customFormat="1" ht="15.75" hidden="1" x14ac:dyDescent="0.25">
      <c r="M6839" s="30"/>
    </row>
    <row r="6840" spans="13:13" s="60" customFormat="1" ht="15.75" hidden="1" x14ac:dyDescent="0.25">
      <c r="M6840" s="30"/>
    </row>
    <row r="6841" spans="13:13" s="60" customFormat="1" ht="15.75" hidden="1" x14ac:dyDescent="0.25">
      <c r="M6841" s="30"/>
    </row>
    <row r="6842" spans="13:13" s="60" customFormat="1" ht="15.75" hidden="1" x14ac:dyDescent="0.25">
      <c r="M6842" s="30"/>
    </row>
    <row r="6843" spans="13:13" s="60" customFormat="1" ht="15.75" hidden="1" x14ac:dyDescent="0.25">
      <c r="M6843" s="30"/>
    </row>
    <row r="6844" spans="13:13" s="60" customFormat="1" ht="15.75" hidden="1" x14ac:dyDescent="0.25">
      <c r="M6844" s="30"/>
    </row>
    <row r="6845" spans="13:13" s="60" customFormat="1" ht="15.75" hidden="1" x14ac:dyDescent="0.25">
      <c r="M6845" s="30"/>
    </row>
    <row r="6846" spans="13:13" s="60" customFormat="1" ht="15.75" hidden="1" x14ac:dyDescent="0.25">
      <c r="M6846" s="30"/>
    </row>
    <row r="6847" spans="13:13" s="60" customFormat="1" ht="15.75" hidden="1" x14ac:dyDescent="0.25">
      <c r="M6847" s="30"/>
    </row>
    <row r="6848" spans="13:13" s="60" customFormat="1" ht="15.75" hidden="1" x14ac:dyDescent="0.25">
      <c r="M6848" s="30"/>
    </row>
    <row r="6849" spans="13:13" s="60" customFormat="1" ht="15.75" hidden="1" x14ac:dyDescent="0.25">
      <c r="M6849" s="30"/>
    </row>
    <row r="6850" spans="13:13" s="60" customFormat="1" ht="15.75" hidden="1" x14ac:dyDescent="0.25">
      <c r="M6850" s="30"/>
    </row>
    <row r="6851" spans="13:13" s="60" customFormat="1" ht="15.75" hidden="1" x14ac:dyDescent="0.25">
      <c r="M6851" s="30"/>
    </row>
    <row r="6852" spans="13:13" s="60" customFormat="1" ht="15.75" hidden="1" x14ac:dyDescent="0.25">
      <c r="M6852" s="30"/>
    </row>
    <row r="6853" spans="13:13" s="60" customFormat="1" ht="15.75" hidden="1" x14ac:dyDescent="0.25">
      <c r="M6853" s="30"/>
    </row>
    <row r="6854" spans="13:13" s="60" customFormat="1" ht="15.75" hidden="1" x14ac:dyDescent="0.25">
      <c r="M6854" s="30"/>
    </row>
    <row r="6855" spans="13:13" s="60" customFormat="1" ht="15.75" hidden="1" x14ac:dyDescent="0.25">
      <c r="M6855" s="30"/>
    </row>
    <row r="6856" spans="13:13" s="60" customFormat="1" ht="15.75" hidden="1" x14ac:dyDescent="0.25">
      <c r="M6856" s="30"/>
    </row>
    <row r="6857" spans="13:13" s="60" customFormat="1" ht="15.75" hidden="1" x14ac:dyDescent="0.25">
      <c r="M6857" s="30"/>
    </row>
    <row r="6858" spans="13:13" s="60" customFormat="1" ht="15.75" hidden="1" x14ac:dyDescent="0.25">
      <c r="M6858" s="30"/>
    </row>
    <row r="6859" spans="13:13" s="60" customFormat="1" ht="15.75" hidden="1" x14ac:dyDescent="0.25">
      <c r="M6859" s="30"/>
    </row>
    <row r="6860" spans="13:13" s="60" customFormat="1" ht="15.75" hidden="1" x14ac:dyDescent="0.25">
      <c r="M6860" s="30"/>
    </row>
    <row r="6861" spans="13:13" s="60" customFormat="1" ht="15.75" hidden="1" x14ac:dyDescent="0.25">
      <c r="M6861" s="30"/>
    </row>
    <row r="6862" spans="13:13" s="60" customFormat="1" ht="15.75" hidden="1" x14ac:dyDescent="0.25">
      <c r="M6862" s="30"/>
    </row>
    <row r="6863" spans="13:13" s="60" customFormat="1" ht="15.75" hidden="1" x14ac:dyDescent="0.25">
      <c r="M6863" s="30"/>
    </row>
    <row r="6864" spans="13:13" s="60" customFormat="1" ht="15.75" hidden="1" x14ac:dyDescent="0.25">
      <c r="M6864" s="30"/>
    </row>
    <row r="6865" spans="13:13" s="60" customFormat="1" ht="15.75" hidden="1" x14ac:dyDescent="0.25">
      <c r="M6865" s="30"/>
    </row>
    <row r="6866" spans="13:13" s="60" customFormat="1" ht="15.75" hidden="1" x14ac:dyDescent="0.25">
      <c r="M6866" s="30"/>
    </row>
    <row r="6867" spans="13:13" s="60" customFormat="1" ht="15.75" hidden="1" x14ac:dyDescent="0.25">
      <c r="M6867" s="30"/>
    </row>
    <row r="6868" spans="13:13" s="60" customFormat="1" ht="15.75" hidden="1" x14ac:dyDescent="0.25">
      <c r="M6868" s="30"/>
    </row>
    <row r="6869" spans="13:13" s="60" customFormat="1" ht="15.75" hidden="1" x14ac:dyDescent="0.25">
      <c r="M6869" s="30"/>
    </row>
    <row r="6870" spans="13:13" s="60" customFormat="1" ht="15.75" hidden="1" x14ac:dyDescent="0.25">
      <c r="M6870" s="30"/>
    </row>
    <row r="6871" spans="13:13" s="60" customFormat="1" ht="15.75" hidden="1" x14ac:dyDescent="0.25">
      <c r="M6871" s="30"/>
    </row>
    <row r="6872" spans="13:13" s="60" customFormat="1" ht="15.75" hidden="1" x14ac:dyDescent="0.25">
      <c r="M6872" s="30"/>
    </row>
    <row r="6873" spans="13:13" s="60" customFormat="1" ht="15.75" hidden="1" x14ac:dyDescent="0.25">
      <c r="M6873" s="30"/>
    </row>
    <row r="6874" spans="13:13" s="60" customFormat="1" ht="15.75" hidden="1" x14ac:dyDescent="0.25">
      <c r="M6874" s="30"/>
    </row>
    <row r="6875" spans="13:13" s="60" customFormat="1" ht="15.75" hidden="1" x14ac:dyDescent="0.25">
      <c r="M6875" s="30"/>
    </row>
    <row r="6876" spans="13:13" s="60" customFormat="1" ht="15.75" hidden="1" x14ac:dyDescent="0.25">
      <c r="M6876" s="30"/>
    </row>
    <row r="6877" spans="13:13" s="60" customFormat="1" ht="15.75" hidden="1" x14ac:dyDescent="0.25">
      <c r="M6877" s="30"/>
    </row>
    <row r="6878" spans="13:13" s="60" customFormat="1" ht="15.75" hidden="1" x14ac:dyDescent="0.25">
      <c r="M6878" s="30"/>
    </row>
    <row r="6879" spans="13:13" s="60" customFormat="1" ht="15.75" hidden="1" x14ac:dyDescent="0.25">
      <c r="M6879" s="30"/>
    </row>
    <row r="6880" spans="13:13" s="60" customFormat="1" ht="15.75" hidden="1" x14ac:dyDescent="0.25">
      <c r="M6880" s="30"/>
    </row>
    <row r="6881" spans="13:13" s="60" customFormat="1" ht="15.75" hidden="1" x14ac:dyDescent="0.25">
      <c r="M6881" s="30"/>
    </row>
    <row r="6882" spans="13:13" s="60" customFormat="1" ht="15.75" hidden="1" x14ac:dyDescent="0.25">
      <c r="M6882" s="30"/>
    </row>
    <row r="6883" spans="13:13" s="60" customFormat="1" ht="15.75" hidden="1" x14ac:dyDescent="0.25">
      <c r="M6883" s="30"/>
    </row>
    <row r="6884" spans="13:13" s="60" customFormat="1" ht="15.75" hidden="1" x14ac:dyDescent="0.25">
      <c r="M6884" s="30"/>
    </row>
    <row r="6885" spans="13:13" s="60" customFormat="1" ht="15.75" hidden="1" x14ac:dyDescent="0.25">
      <c r="M6885" s="30"/>
    </row>
    <row r="6886" spans="13:13" s="60" customFormat="1" ht="15.75" hidden="1" x14ac:dyDescent="0.25">
      <c r="M6886" s="30"/>
    </row>
    <row r="6887" spans="13:13" s="60" customFormat="1" ht="15.75" hidden="1" x14ac:dyDescent="0.25">
      <c r="M6887" s="30"/>
    </row>
    <row r="6888" spans="13:13" s="60" customFormat="1" ht="15.75" hidden="1" x14ac:dyDescent="0.25">
      <c r="M6888" s="30"/>
    </row>
    <row r="6889" spans="13:13" s="60" customFormat="1" ht="15.75" hidden="1" x14ac:dyDescent="0.25">
      <c r="M6889" s="30"/>
    </row>
    <row r="6890" spans="13:13" s="60" customFormat="1" ht="15.75" hidden="1" x14ac:dyDescent="0.25">
      <c r="M6890" s="30"/>
    </row>
    <row r="6891" spans="13:13" s="60" customFormat="1" ht="15.75" hidden="1" x14ac:dyDescent="0.25">
      <c r="M6891" s="30"/>
    </row>
    <row r="6892" spans="13:13" s="60" customFormat="1" ht="15.75" hidden="1" x14ac:dyDescent="0.25">
      <c r="M6892" s="30"/>
    </row>
    <row r="6893" spans="13:13" s="60" customFormat="1" ht="15.75" hidden="1" x14ac:dyDescent="0.25">
      <c r="M6893" s="30"/>
    </row>
    <row r="6894" spans="13:13" s="60" customFormat="1" ht="15.75" hidden="1" x14ac:dyDescent="0.25">
      <c r="M6894" s="30"/>
    </row>
    <row r="6895" spans="13:13" s="60" customFormat="1" ht="15.75" hidden="1" x14ac:dyDescent="0.25">
      <c r="M6895" s="30"/>
    </row>
    <row r="6896" spans="13:13" s="60" customFormat="1" ht="15.75" hidden="1" x14ac:dyDescent="0.25">
      <c r="M6896" s="30"/>
    </row>
    <row r="6897" spans="13:13" s="60" customFormat="1" ht="15.75" hidden="1" x14ac:dyDescent="0.25">
      <c r="M6897" s="30"/>
    </row>
    <row r="6898" spans="13:13" s="60" customFormat="1" ht="15.75" hidden="1" x14ac:dyDescent="0.25">
      <c r="M6898" s="30"/>
    </row>
    <row r="6899" spans="13:13" s="60" customFormat="1" ht="15.75" hidden="1" x14ac:dyDescent="0.25">
      <c r="M6899" s="30"/>
    </row>
    <row r="6900" spans="13:13" s="60" customFormat="1" ht="15.75" hidden="1" x14ac:dyDescent="0.25">
      <c r="M6900" s="30"/>
    </row>
    <row r="6901" spans="13:13" s="60" customFormat="1" ht="15.75" hidden="1" x14ac:dyDescent="0.25">
      <c r="M6901" s="30"/>
    </row>
    <row r="6902" spans="13:13" s="60" customFormat="1" ht="15.75" hidden="1" x14ac:dyDescent="0.25">
      <c r="M6902" s="30"/>
    </row>
    <row r="6903" spans="13:13" s="60" customFormat="1" ht="15.75" hidden="1" x14ac:dyDescent="0.25">
      <c r="M6903" s="30"/>
    </row>
    <row r="6904" spans="13:13" s="60" customFormat="1" ht="15.75" hidden="1" x14ac:dyDescent="0.25">
      <c r="M6904" s="30"/>
    </row>
    <row r="6905" spans="13:13" s="60" customFormat="1" ht="15.75" hidden="1" x14ac:dyDescent="0.25">
      <c r="M6905" s="30"/>
    </row>
    <row r="6906" spans="13:13" s="60" customFormat="1" ht="15.75" hidden="1" x14ac:dyDescent="0.25">
      <c r="M6906" s="30"/>
    </row>
    <row r="6907" spans="13:13" s="60" customFormat="1" ht="15.75" hidden="1" x14ac:dyDescent="0.25">
      <c r="M6907" s="30"/>
    </row>
    <row r="6908" spans="13:13" s="60" customFormat="1" ht="15.75" hidden="1" x14ac:dyDescent="0.25">
      <c r="M6908" s="30"/>
    </row>
    <row r="6909" spans="13:13" s="60" customFormat="1" ht="15.75" hidden="1" x14ac:dyDescent="0.25">
      <c r="M6909" s="30"/>
    </row>
    <row r="6910" spans="13:13" s="60" customFormat="1" ht="15.75" hidden="1" x14ac:dyDescent="0.25">
      <c r="M6910" s="30"/>
    </row>
    <row r="6911" spans="13:13" s="60" customFormat="1" ht="15.75" hidden="1" x14ac:dyDescent="0.25">
      <c r="M6911" s="30"/>
    </row>
    <row r="6912" spans="13:13" s="60" customFormat="1" ht="15.75" hidden="1" x14ac:dyDescent="0.25">
      <c r="M6912" s="30"/>
    </row>
    <row r="6913" spans="13:13" s="60" customFormat="1" ht="15.75" hidden="1" x14ac:dyDescent="0.25">
      <c r="M6913" s="30"/>
    </row>
    <row r="6914" spans="13:13" s="60" customFormat="1" ht="15.75" hidden="1" x14ac:dyDescent="0.25">
      <c r="M6914" s="30"/>
    </row>
    <row r="6915" spans="13:13" s="60" customFormat="1" ht="15.75" hidden="1" x14ac:dyDescent="0.25">
      <c r="M6915" s="30"/>
    </row>
    <row r="6916" spans="13:13" s="60" customFormat="1" ht="15.75" hidden="1" x14ac:dyDescent="0.25">
      <c r="M6916" s="30"/>
    </row>
    <row r="6917" spans="13:13" s="60" customFormat="1" ht="15.75" hidden="1" x14ac:dyDescent="0.25">
      <c r="M6917" s="30"/>
    </row>
    <row r="6918" spans="13:13" s="60" customFormat="1" ht="15.75" hidden="1" x14ac:dyDescent="0.25">
      <c r="M6918" s="30"/>
    </row>
    <row r="6919" spans="13:13" s="60" customFormat="1" ht="15.75" hidden="1" x14ac:dyDescent="0.25">
      <c r="M6919" s="30"/>
    </row>
    <row r="6920" spans="13:13" s="60" customFormat="1" ht="15.75" hidden="1" x14ac:dyDescent="0.25">
      <c r="M6920" s="30"/>
    </row>
    <row r="6921" spans="13:13" s="60" customFormat="1" ht="15.75" hidden="1" x14ac:dyDescent="0.25">
      <c r="M6921" s="30"/>
    </row>
    <row r="6922" spans="13:13" s="60" customFormat="1" ht="15.75" hidden="1" x14ac:dyDescent="0.25">
      <c r="M6922" s="30"/>
    </row>
    <row r="6923" spans="13:13" s="60" customFormat="1" ht="15.75" hidden="1" x14ac:dyDescent="0.25">
      <c r="M6923" s="30"/>
    </row>
    <row r="6924" spans="13:13" s="60" customFormat="1" ht="15.75" hidden="1" x14ac:dyDescent="0.25">
      <c r="M6924" s="30"/>
    </row>
    <row r="6925" spans="13:13" s="60" customFormat="1" ht="15.75" hidden="1" x14ac:dyDescent="0.25">
      <c r="M6925" s="30"/>
    </row>
    <row r="6926" spans="13:13" s="60" customFormat="1" ht="15.75" hidden="1" x14ac:dyDescent="0.25">
      <c r="M6926" s="30"/>
    </row>
    <row r="6927" spans="13:13" s="60" customFormat="1" ht="15.75" hidden="1" x14ac:dyDescent="0.25">
      <c r="M6927" s="30"/>
    </row>
    <row r="6928" spans="13:13" s="60" customFormat="1" ht="15.75" hidden="1" x14ac:dyDescent="0.25">
      <c r="M6928" s="30"/>
    </row>
    <row r="6929" spans="13:13" s="60" customFormat="1" ht="15.75" hidden="1" x14ac:dyDescent="0.25">
      <c r="M6929" s="30"/>
    </row>
    <row r="6930" spans="13:13" s="60" customFormat="1" ht="15.75" hidden="1" x14ac:dyDescent="0.25">
      <c r="M6930" s="30"/>
    </row>
    <row r="6931" spans="13:13" s="60" customFormat="1" ht="15.75" hidden="1" x14ac:dyDescent="0.25">
      <c r="M6931" s="30"/>
    </row>
    <row r="6932" spans="13:13" s="60" customFormat="1" ht="15.75" hidden="1" x14ac:dyDescent="0.25">
      <c r="M6932" s="30"/>
    </row>
    <row r="6933" spans="13:13" s="60" customFormat="1" ht="15.75" hidden="1" x14ac:dyDescent="0.25">
      <c r="M6933" s="30"/>
    </row>
    <row r="6934" spans="13:13" s="60" customFormat="1" ht="15.75" hidden="1" x14ac:dyDescent="0.25">
      <c r="M6934" s="30"/>
    </row>
    <row r="6935" spans="13:13" s="60" customFormat="1" ht="15.75" hidden="1" x14ac:dyDescent="0.25">
      <c r="M6935" s="30"/>
    </row>
    <row r="6936" spans="13:13" s="60" customFormat="1" ht="15.75" hidden="1" x14ac:dyDescent="0.25">
      <c r="M6936" s="30"/>
    </row>
    <row r="6937" spans="13:13" s="60" customFormat="1" ht="15.75" hidden="1" x14ac:dyDescent="0.25">
      <c r="M6937" s="30"/>
    </row>
    <row r="6938" spans="13:13" s="60" customFormat="1" ht="15.75" hidden="1" x14ac:dyDescent="0.25">
      <c r="M6938" s="30"/>
    </row>
    <row r="6939" spans="13:13" s="60" customFormat="1" ht="15.75" hidden="1" x14ac:dyDescent="0.25">
      <c r="M6939" s="30"/>
    </row>
    <row r="6940" spans="13:13" s="60" customFormat="1" ht="15.75" hidden="1" x14ac:dyDescent="0.25">
      <c r="M6940" s="30"/>
    </row>
    <row r="6941" spans="13:13" s="60" customFormat="1" ht="15.75" hidden="1" x14ac:dyDescent="0.25">
      <c r="M6941" s="30"/>
    </row>
    <row r="6942" spans="13:13" s="60" customFormat="1" ht="15.75" hidden="1" x14ac:dyDescent="0.25">
      <c r="M6942" s="30"/>
    </row>
    <row r="6943" spans="13:13" s="60" customFormat="1" ht="15.75" hidden="1" x14ac:dyDescent="0.25">
      <c r="M6943" s="30"/>
    </row>
    <row r="6944" spans="13:13" s="60" customFormat="1" ht="15.75" hidden="1" x14ac:dyDescent="0.25">
      <c r="M6944" s="30"/>
    </row>
    <row r="6945" spans="13:13" s="60" customFormat="1" ht="15.75" hidden="1" x14ac:dyDescent="0.25">
      <c r="M6945" s="30"/>
    </row>
    <row r="6946" spans="13:13" s="60" customFormat="1" ht="15.75" hidden="1" x14ac:dyDescent="0.25">
      <c r="M6946" s="30"/>
    </row>
    <row r="6947" spans="13:13" s="60" customFormat="1" ht="15.75" hidden="1" x14ac:dyDescent="0.25">
      <c r="M6947" s="30"/>
    </row>
    <row r="6948" spans="13:13" s="60" customFormat="1" ht="15.75" hidden="1" x14ac:dyDescent="0.25">
      <c r="M6948" s="30"/>
    </row>
    <row r="6949" spans="13:13" s="60" customFormat="1" ht="15.75" hidden="1" x14ac:dyDescent="0.25">
      <c r="M6949" s="30"/>
    </row>
    <row r="6950" spans="13:13" s="60" customFormat="1" ht="15.75" hidden="1" x14ac:dyDescent="0.25">
      <c r="M6950" s="30"/>
    </row>
    <row r="6951" spans="13:13" s="60" customFormat="1" ht="15.75" hidden="1" x14ac:dyDescent="0.25">
      <c r="M6951" s="30"/>
    </row>
    <row r="6952" spans="13:13" s="60" customFormat="1" ht="15.75" hidden="1" x14ac:dyDescent="0.25">
      <c r="M6952" s="30"/>
    </row>
    <row r="6953" spans="13:13" s="60" customFormat="1" ht="15.75" hidden="1" x14ac:dyDescent="0.25">
      <c r="M6953" s="30"/>
    </row>
    <row r="6954" spans="13:13" s="60" customFormat="1" ht="15.75" hidden="1" x14ac:dyDescent="0.25">
      <c r="M6954" s="30"/>
    </row>
    <row r="6955" spans="13:13" s="60" customFormat="1" ht="15.75" hidden="1" x14ac:dyDescent="0.25">
      <c r="M6955" s="30"/>
    </row>
    <row r="6956" spans="13:13" s="60" customFormat="1" ht="15.75" hidden="1" x14ac:dyDescent="0.25">
      <c r="M6956" s="30"/>
    </row>
    <row r="6957" spans="13:13" s="60" customFormat="1" ht="15.75" hidden="1" x14ac:dyDescent="0.25">
      <c r="M6957" s="30"/>
    </row>
    <row r="6958" spans="13:13" s="60" customFormat="1" ht="15.75" hidden="1" x14ac:dyDescent="0.25">
      <c r="M6958" s="30"/>
    </row>
    <row r="6959" spans="13:13" s="60" customFormat="1" ht="15.75" hidden="1" x14ac:dyDescent="0.25">
      <c r="M6959" s="30"/>
    </row>
    <row r="6960" spans="13:13" s="60" customFormat="1" ht="15.75" hidden="1" x14ac:dyDescent="0.25">
      <c r="M6960" s="30"/>
    </row>
    <row r="6961" spans="13:13" s="60" customFormat="1" ht="15.75" hidden="1" x14ac:dyDescent="0.25">
      <c r="M6961" s="30"/>
    </row>
    <row r="6962" spans="13:13" s="60" customFormat="1" ht="15.75" hidden="1" x14ac:dyDescent="0.25">
      <c r="M6962" s="30"/>
    </row>
    <row r="6963" spans="13:13" s="60" customFormat="1" ht="15.75" hidden="1" x14ac:dyDescent="0.25">
      <c r="M6963" s="30"/>
    </row>
    <row r="6964" spans="13:13" s="60" customFormat="1" ht="15.75" hidden="1" x14ac:dyDescent="0.25">
      <c r="M6964" s="30"/>
    </row>
    <row r="6965" spans="13:13" s="60" customFormat="1" ht="15.75" hidden="1" x14ac:dyDescent="0.25">
      <c r="M6965" s="30"/>
    </row>
    <row r="6966" spans="13:13" s="60" customFormat="1" ht="15.75" hidden="1" x14ac:dyDescent="0.25">
      <c r="M6966" s="30"/>
    </row>
    <row r="6967" spans="13:13" s="60" customFormat="1" ht="15.75" hidden="1" x14ac:dyDescent="0.25">
      <c r="M6967" s="30"/>
    </row>
    <row r="6968" spans="13:13" s="60" customFormat="1" ht="15.75" hidden="1" x14ac:dyDescent="0.25">
      <c r="M6968" s="30"/>
    </row>
    <row r="6969" spans="13:13" s="60" customFormat="1" ht="15.75" hidden="1" x14ac:dyDescent="0.25">
      <c r="M6969" s="30"/>
    </row>
    <row r="6970" spans="13:13" s="60" customFormat="1" ht="15.75" hidden="1" x14ac:dyDescent="0.25">
      <c r="M6970" s="30"/>
    </row>
    <row r="6971" spans="13:13" s="60" customFormat="1" ht="15.75" hidden="1" x14ac:dyDescent="0.25">
      <c r="M6971" s="30"/>
    </row>
    <row r="6972" spans="13:13" s="60" customFormat="1" ht="15.75" hidden="1" x14ac:dyDescent="0.25">
      <c r="M6972" s="30"/>
    </row>
    <row r="6973" spans="13:13" s="60" customFormat="1" ht="15.75" hidden="1" x14ac:dyDescent="0.25">
      <c r="M6973" s="30"/>
    </row>
    <row r="6974" spans="13:13" s="60" customFormat="1" ht="15.75" hidden="1" x14ac:dyDescent="0.25">
      <c r="M6974" s="30"/>
    </row>
    <row r="6975" spans="13:13" s="60" customFormat="1" ht="15.75" hidden="1" x14ac:dyDescent="0.25">
      <c r="M6975" s="30"/>
    </row>
    <row r="6976" spans="13:13" s="60" customFormat="1" ht="15.75" hidden="1" x14ac:dyDescent="0.25">
      <c r="M6976" s="30"/>
    </row>
    <row r="6977" spans="13:13" s="60" customFormat="1" ht="15.75" hidden="1" x14ac:dyDescent="0.25">
      <c r="M6977" s="30"/>
    </row>
    <row r="6978" spans="13:13" s="60" customFormat="1" ht="15.75" hidden="1" x14ac:dyDescent="0.25">
      <c r="M6978" s="30"/>
    </row>
    <row r="6979" spans="13:13" s="60" customFormat="1" ht="15.75" hidden="1" x14ac:dyDescent="0.25">
      <c r="M6979" s="30"/>
    </row>
    <row r="6980" spans="13:13" s="60" customFormat="1" ht="15.75" hidden="1" x14ac:dyDescent="0.25">
      <c r="M6980" s="30"/>
    </row>
    <row r="6981" spans="13:13" s="60" customFormat="1" ht="15.75" hidden="1" x14ac:dyDescent="0.25">
      <c r="M6981" s="30"/>
    </row>
    <row r="6982" spans="13:13" s="60" customFormat="1" ht="15.75" hidden="1" x14ac:dyDescent="0.25">
      <c r="M6982" s="30"/>
    </row>
    <row r="6983" spans="13:13" s="60" customFormat="1" ht="15.75" hidden="1" x14ac:dyDescent="0.25">
      <c r="M6983" s="30"/>
    </row>
    <row r="6984" spans="13:13" s="60" customFormat="1" ht="15.75" hidden="1" x14ac:dyDescent="0.25">
      <c r="M6984" s="30"/>
    </row>
    <row r="6985" spans="13:13" s="60" customFormat="1" ht="15.75" hidden="1" x14ac:dyDescent="0.25">
      <c r="M6985" s="30"/>
    </row>
    <row r="6986" spans="13:13" s="60" customFormat="1" ht="15.75" hidden="1" x14ac:dyDescent="0.25">
      <c r="M6986" s="30"/>
    </row>
    <row r="6987" spans="13:13" s="60" customFormat="1" ht="15.75" hidden="1" x14ac:dyDescent="0.25">
      <c r="M6987" s="30"/>
    </row>
    <row r="6988" spans="13:13" s="60" customFormat="1" ht="15.75" hidden="1" x14ac:dyDescent="0.25">
      <c r="M6988" s="30"/>
    </row>
    <row r="6989" spans="13:13" s="60" customFormat="1" ht="15.75" hidden="1" x14ac:dyDescent="0.25">
      <c r="M6989" s="30"/>
    </row>
    <row r="6990" spans="13:13" s="60" customFormat="1" ht="15.75" hidden="1" x14ac:dyDescent="0.25">
      <c r="M6990" s="30"/>
    </row>
    <row r="6991" spans="13:13" s="60" customFormat="1" ht="15.75" hidden="1" x14ac:dyDescent="0.25">
      <c r="M6991" s="30"/>
    </row>
    <row r="6992" spans="13:13" s="60" customFormat="1" ht="15.75" hidden="1" x14ac:dyDescent="0.25">
      <c r="M6992" s="30"/>
    </row>
    <row r="6993" spans="13:13" s="60" customFormat="1" ht="15.75" hidden="1" x14ac:dyDescent="0.25">
      <c r="M6993" s="30"/>
    </row>
    <row r="6994" spans="13:13" s="60" customFormat="1" ht="15.75" hidden="1" x14ac:dyDescent="0.25">
      <c r="M6994" s="30"/>
    </row>
    <row r="6995" spans="13:13" s="60" customFormat="1" ht="15.75" hidden="1" x14ac:dyDescent="0.25">
      <c r="M6995" s="30"/>
    </row>
    <row r="6996" spans="13:13" s="60" customFormat="1" ht="15.75" hidden="1" x14ac:dyDescent="0.25">
      <c r="M6996" s="30"/>
    </row>
    <row r="6997" spans="13:13" s="60" customFormat="1" ht="15.75" hidden="1" x14ac:dyDescent="0.25">
      <c r="M6997" s="30"/>
    </row>
    <row r="6998" spans="13:13" s="60" customFormat="1" ht="15.75" hidden="1" x14ac:dyDescent="0.25">
      <c r="M6998" s="30"/>
    </row>
    <row r="6999" spans="13:13" s="60" customFormat="1" ht="15.75" hidden="1" x14ac:dyDescent="0.25">
      <c r="M6999" s="30"/>
    </row>
    <row r="7000" spans="13:13" s="60" customFormat="1" ht="15.75" hidden="1" x14ac:dyDescent="0.25">
      <c r="M7000" s="30"/>
    </row>
    <row r="7001" spans="13:13" s="60" customFormat="1" ht="15.75" hidden="1" x14ac:dyDescent="0.25">
      <c r="M7001" s="30"/>
    </row>
    <row r="7002" spans="13:13" s="60" customFormat="1" ht="15.75" hidden="1" x14ac:dyDescent="0.25">
      <c r="M7002" s="30"/>
    </row>
    <row r="7003" spans="13:13" s="60" customFormat="1" ht="15.75" hidden="1" x14ac:dyDescent="0.25">
      <c r="M7003" s="30"/>
    </row>
    <row r="7004" spans="13:13" s="60" customFormat="1" ht="15.75" hidden="1" x14ac:dyDescent="0.25">
      <c r="M7004" s="30"/>
    </row>
    <row r="7005" spans="13:13" s="60" customFormat="1" ht="15.75" hidden="1" x14ac:dyDescent="0.25">
      <c r="M7005" s="30"/>
    </row>
    <row r="7006" spans="13:13" s="60" customFormat="1" ht="15.75" hidden="1" x14ac:dyDescent="0.25">
      <c r="M7006" s="30"/>
    </row>
    <row r="7007" spans="13:13" s="60" customFormat="1" ht="15.75" hidden="1" x14ac:dyDescent="0.25">
      <c r="M7007" s="30"/>
    </row>
    <row r="7008" spans="13:13" s="60" customFormat="1" ht="15.75" hidden="1" x14ac:dyDescent="0.25">
      <c r="M7008" s="30"/>
    </row>
    <row r="7009" spans="13:13" s="60" customFormat="1" ht="15.75" hidden="1" x14ac:dyDescent="0.25">
      <c r="M7009" s="30"/>
    </row>
    <row r="7010" spans="13:13" s="60" customFormat="1" ht="15.75" hidden="1" x14ac:dyDescent="0.25">
      <c r="M7010" s="30"/>
    </row>
    <row r="7011" spans="13:13" s="60" customFormat="1" ht="15.75" hidden="1" x14ac:dyDescent="0.25">
      <c r="M7011" s="30"/>
    </row>
    <row r="7012" spans="13:13" s="60" customFormat="1" ht="15.75" hidden="1" x14ac:dyDescent="0.25">
      <c r="M7012" s="30"/>
    </row>
    <row r="7013" spans="13:13" s="60" customFormat="1" ht="15.75" hidden="1" x14ac:dyDescent="0.25">
      <c r="M7013" s="30"/>
    </row>
    <row r="7014" spans="13:13" s="60" customFormat="1" ht="15.75" hidden="1" x14ac:dyDescent="0.25">
      <c r="M7014" s="30"/>
    </row>
    <row r="7015" spans="13:13" s="60" customFormat="1" ht="15.75" hidden="1" x14ac:dyDescent="0.25">
      <c r="M7015" s="30"/>
    </row>
    <row r="7016" spans="13:13" s="60" customFormat="1" ht="15.75" hidden="1" x14ac:dyDescent="0.25">
      <c r="M7016" s="30"/>
    </row>
    <row r="7017" spans="13:13" s="60" customFormat="1" ht="15.75" hidden="1" x14ac:dyDescent="0.25">
      <c r="M7017" s="30"/>
    </row>
    <row r="7018" spans="13:13" s="60" customFormat="1" ht="15.75" hidden="1" x14ac:dyDescent="0.25">
      <c r="M7018" s="30"/>
    </row>
    <row r="7019" spans="13:13" s="60" customFormat="1" ht="15.75" hidden="1" x14ac:dyDescent="0.25">
      <c r="M7019" s="30"/>
    </row>
    <row r="7020" spans="13:13" s="60" customFormat="1" ht="15.75" hidden="1" x14ac:dyDescent="0.25">
      <c r="M7020" s="30"/>
    </row>
    <row r="7021" spans="13:13" s="60" customFormat="1" ht="15.75" hidden="1" x14ac:dyDescent="0.25">
      <c r="M7021" s="30"/>
    </row>
    <row r="7022" spans="13:13" s="60" customFormat="1" ht="15.75" hidden="1" x14ac:dyDescent="0.25">
      <c r="M7022" s="30"/>
    </row>
    <row r="7023" spans="13:13" s="60" customFormat="1" ht="15.75" hidden="1" x14ac:dyDescent="0.25">
      <c r="M7023" s="30"/>
    </row>
    <row r="7024" spans="13:13" s="60" customFormat="1" ht="15.75" hidden="1" x14ac:dyDescent="0.25">
      <c r="M7024" s="30"/>
    </row>
    <row r="7025" spans="13:13" s="60" customFormat="1" ht="15.75" hidden="1" x14ac:dyDescent="0.25">
      <c r="M7025" s="30"/>
    </row>
    <row r="7026" spans="13:13" s="60" customFormat="1" ht="15.75" hidden="1" x14ac:dyDescent="0.25">
      <c r="M7026" s="30"/>
    </row>
    <row r="7027" spans="13:13" s="60" customFormat="1" ht="15.75" hidden="1" x14ac:dyDescent="0.25">
      <c r="M7027" s="30"/>
    </row>
    <row r="7028" spans="13:13" s="60" customFormat="1" ht="15.75" hidden="1" x14ac:dyDescent="0.25">
      <c r="M7028" s="30"/>
    </row>
    <row r="7029" spans="13:13" s="60" customFormat="1" ht="15.75" hidden="1" x14ac:dyDescent="0.25">
      <c r="M7029" s="30"/>
    </row>
    <row r="7030" spans="13:13" s="60" customFormat="1" ht="15.75" hidden="1" x14ac:dyDescent="0.25">
      <c r="M7030" s="30"/>
    </row>
    <row r="7031" spans="13:13" s="60" customFormat="1" ht="15.75" hidden="1" x14ac:dyDescent="0.25">
      <c r="M7031" s="30"/>
    </row>
    <row r="7032" spans="13:13" s="60" customFormat="1" ht="15.75" hidden="1" x14ac:dyDescent="0.25">
      <c r="M7032" s="30"/>
    </row>
    <row r="7033" spans="13:13" s="60" customFormat="1" ht="15.75" hidden="1" x14ac:dyDescent="0.25">
      <c r="M7033" s="30"/>
    </row>
    <row r="7034" spans="13:13" s="60" customFormat="1" ht="15.75" hidden="1" x14ac:dyDescent="0.25">
      <c r="M7034" s="30"/>
    </row>
    <row r="7035" spans="13:13" s="60" customFormat="1" ht="15.75" hidden="1" x14ac:dyDescent="0.25">
      <c r="M7035" s="30"/>
    </row>
    <row r="7036" spans="13:13" s="60" customFormat="1" ht="15.75" hidden="1" x14ac:dyDescent="0.25">
      <c r="M7036" s="30"/>
    </row>
    <row r="7037" spans="13:13" s="60" customFormat="1" ht="15.75" hidden="1" x14ac:dyDescent="0.25">
      <c r="M7037" s="30"/>
    </row>
    <row r="7038" spans="13:13" s="60" customFormat="1" ht="15.75" hidden="1" x14ac:dyDescent="0.25">
      <c r="M7038" s="30"/>
    </row>
    <row r="7039" spans="13:13" s="60" customFormat="1" ht="15.75" hidden="1" x14ac:dyDescent="0.25">
      <c r="M7039" s="30"/>
    </row>
    <row r="7040" spans="13:13" s="60" customFormat="1" ht="15.75" hidden="1" x14ac:dyDescent="0.25">
      <c r="M7040" s="30"/>
    </row>
    <row r="7041" spans="13:13" s="60" customFormat="1" ht="15.75" hidden="1" x14ac:dyDescent="0.25">
      <c r="M7041" s="30"/>
    </row>
    <row r="7042" spans="13:13" s="60" customFormat="1" ht="15.75" hidden="1" x14ac:dyDescent="0.25">
      <c r="M7042" s="30"/>
    </row>
    <row r="7043" spans="13:13" s="60" customFormat="1" ht="15.75" hidden="1" x14ac:dyDescent="0.25">
      <c r="M7043" s="30"/>
    </row>
    <row r="7044" spans="13:13" s="60" customFormat="1" ht="15.75" hidden="1" x14ac:dyDescent="0.25">
      <c r="M7044" s="30"/>
    </row>
    <row r="7045" spans="13:13" s="60" customFormat="1" ht="15.75" hidden="1" x14ac:dyDescent="0.25">
      <c r="M7045" s="30"/>
    </row>
    <row r="7046" spans="13:13" s="60" customFormat="1" ht="15.75" hidden="1" x14ac:dyDescent="0.25">
      <c r="M7046" s="30"/>
    </row>
    <row r="7047" spans="13:13" s="60" customFormat="1" ht="15.75" hidden="1" x14ac:dyDescent="0.25">
      <c r="M7047" s="30"/>
    </row>
    <row r="7048" spans="13:13" s="60" customFormat="1" ht="15.75" hidden="1" x14ac:dyDescent="0.25">
      <c r="M7048" s="30"/>
    </row>
    <row r="7049" spans="13:13" s="60" customFormat="1" ht="15.75" hidden="1" x14ac:dyDescent="0.25">
      <c r="M7049" s="30"/>
    </row>
    <row r="7050" spans="13:13" s="60" customFormat="1" ht="15.75" hidden="1" x14ac:dyDescent="0.25">
      <c r="M7050" s="30"/>
    </row>
    <row r="7051" spans="13:13" s="60" customFormat="1" ht="15.75" hidden="1" x14ac:dyDescent="0.25">
      <c r="M7051" s="30"/>
    </row>
    <row r="7052" spans="13:13" s="60" customFormat="1" ht="15.75" hidden="1" x14ac:dyDescent="0.25">
      <c r="M7052" s="30"/>
    </row>
    <row r="7053" spans="13:13" s="60" customFormat="1" ht="15.75" hidden="1" x14ac:dyDescent="0.25">
      <c r="M7053" s="30"/>
    </row>
    <row r="7054" spans="13:13" s="60" customFormat="1" ht="15.75" hidden="1" x14ac:dyDescent="0.25">
      <c r="M7054" s="30"/>
    </row>
    <row r="7055" spans="13:13" s="60" customFormat="1" ht="15.75" hidden="1" x14ac:dyDescent="0.25">
      <c r="M7055" s="30"/>
    </row>
    <row r="7056" spans="13:13" s="60" customFormat="1" ht="15.75" hidden="1" x14ac:dyDescent="0.25">
      <c r="M7056" s="30"/>
    </row>
    <row r="7057" spans="13:13" s="60" customFormat="1" ht="15.75" hidden="1" x14ac:dyDescent="0.25">
      <c r="M7057" s="30"/>
    </row>
    <row r="7058" spans="13:13" s="60" customFormat="1" ht="15.75" hidden="1" x14ac:dyDescent="0.25">
      <c r="M7058" s="30"/>
    </row>
    <row r="7059" spans="13:13" s="60" customFormat="1" ht="15.75" hidden="1" x14ac:dyDescent="0.25">
      <c r="M7059" s="30"/>
    </row>
    <row r="7060" spans="13:13" s="60" customFormat="1" ht="15.75" hidden="1" x14ac:dyDescent="0.25">
      <c r="M7060" s="30"/>
    </row>
    <row r="7061" spans="13:13" s="60" customFormat="1" ht="15.75" hidden="1" x14ac:dyDescent="0.25">
      <c r="M7061" s="30"/>
    </row>
    <row r="7062" spans="13:13" s="60" customFormat="1" ht="15.75" hidden="1" x14ac:dyDescent="0.25">
      <c r="M7062" s="30"/>
    </row>
    <row r="7063" spans="13:13" s="60" customFormat="1" ht="15.75" hidden="1" x14ac:dyDescent="0.25">
      <c r="M7063" s="30"/>
    </row>
    <row r="7064" spans="13:13" s="60" customFormat="1" ht="15.75" hidden="1" x14ac:dyDescent="0.25">
      <c r="M7064" s="30"/>
    </row>
    <row r="7065" spans="13:13" s="60" customFormat="1" ht="15.75" hidden="1" x14ac:dyDescent="0.25">
      <c r="M7065" s="30"/>
    </row>
    <row r="7066" spans="13:13" s="60" customFormat="1" ht="15.75" hidden="1" x14ac:dyDescent="0.25">
      <c r="M7066" s="30"/>
    </row>
    <row r="7067" spans="13:13" s="60" customFormat="1" ht="15.75" hidden="1" x14ac:dyDescent="0.25">
      <c r="M7067" s="30"/>
    </row>
    <row r="7068" spans="13:13" s="60" customFormat="1" ht="15.75" hidden="1" x14ac:dyDescent="0.25">
      <c r="M7068" s="30"/>
    </row>
    <row r="7069" spans="13:13" s="60" customFormat="1" ht="15.75" hidden="1" x14ac:dyDescent="0.25">
      <c r="M7069" s="30"/>
    </row>
    <row r="7070" spans="13:13" s="60" customFormat="1" ht="15.75" hidden="1" x14ac:dyDescent="0.25">
      <c r="M7070" s="30"/>
    </row>
    <row r="7071" spans="13:13" s="60" customFormat="1" ht="15.75" hidden="1" x14ac:dyDescent="0.25">
      <c r="M7071" s="30"/>
    </row>
    <row r="7072" spans="13:13" s="60" customFormat="1" ht="15.75" hidden="1" x14ac:dyDescent="0.25">
      <c r="M7072" s="30"/>
    </row>
    <row r="7073" spans="13:13" s="60" customFormat="1" ht="15.75" hidden="1" x14ac:dyDescent="0.25">
      <c r="M7073" s="30"/>
    </row>
    <row r="7074" spans="13:13" s="60" customFormat="1" ht="15.75" hidden="1" x14ac:dyDescent="0.25">
      <c r="M7074" s="30"/>
    </row>
    <row r="7075" spans="13:13" s="60" customFormat="1" ht="15.75" hidden="1" x14ac:dyDescent="0.25">
      <c r="M7075" s="30"/>
    </row>
    <row r="7076" spans="13:13" s="60" customFormat="1" ht="15.75" hidden="1" x14ac:dyDescent="0.25">
      <c r="M7076" s="30"/>
    </row>
    <row r="7077" spans="13:13" s="60" customFormat="1" ht="15.75" hidden="1" x14ac:dyDescent="0.25">
      <c r="M7077" s="30"/>
    </row>
    <row r="7078" spans="13:13" s="60" customFormat="1" ht="15.75" hidden="1" x14ac:dyDescent="0.25">
      <c r="M7078" s="30"/>
    </row>
    <row r="7079" spans="13:13" s="60" customFormat="1" ht="15.75" hidden="1" x14ac:dyDescent="0.25">
      <c r="M7079" s="30"/>
    </row>
    <row r="7080" spans="13:13" s="60" customFormat="1" ht="15.75" hidden="1" x14ac:dyDescent="0.25">
      <c r="M7080" s="30"/>
    </row>
    <row r="7081" spans="13:13" s="60" customFormat="1" ht="15.75" hidden="1" x14ac:dyDescent="0.25">
      <c r="M7081" s="30"/>
    </row>
    <row r="7082" spans="13:13" s="60" customFormat="1" ht="15.75" hidden="1" x14ac:dyDescent="0.25">
      <c r="M7082" s="30"/>
    </row>
    <row r="7083" spans="13:13" s="60" customFormat="1" ht="15.75" hidden="1" x14ac:dyDescent="0.25">
      <c r="M7083" s="30"/>
    </row>
    <row r="7084" spans="13:13" s="60" customFormat="1" ht="15.75" hidden="1" x14ac:dyDescent="0.25">
      <c r="M7084" s="30"/>
    </row>
    <row r="7085" spans="13:13" s="60" customFormat="1" ht="15.75" hidden="1" x14ac:dyDescent="0.25">
      <c r="M7085" s="30"/>
    </row>
    <row r="7086" spans="13:13" s="60" customFormat="1" ht="15.75" hidden="1" x14ac:dyDescent="0.25">
      <c r="M7086" s="30"/>
    </row>
    <row r="7087" spans="13:13" s="60" customFormat="1" ht="15.75" hidden="1" x14ac:dyDescent="0.25">
      <c r="M7087" s="30"/>
    </row>
    <row r="7088" spans="13:13" s="60" customFormat="1" ht="15.75" hidden="1" x14ac:dyDescent="0.25">
      <c r="M7088" s="30"/>
    </row>
    <row r="7089" spans="13:13" s="60" customFormat="1" ht="15.75" hidden="1" x14ac:dyDescent="0.25">
      <c r="M7089" s="30"/>
    </row>
    <row r="7090" spans="13:13" s="60" customFormat="1" ht="15.75" hidden="1" x14ac:dyDescent="0.25">
      <c r="M7090" s="30"/>
    </row>
    <row r="7091" spans="13:13" s="60" customFormat="1" ht="15.75" hidden="1" x14ac:dyDescent="0.25">
      <c r="M7091" s="30"/>
    </row>
    <row r="7092" spans="13:13" s="60" customFormat="1" ht="15.75" hidden="1" x14ac:dyDescent="0.25">
      <c r="M7092" s="30"/>
    </row>
    <row r="7093" spans="13:13" s="60" customFormat="1" ht="15.75" hidden="1" x14ac:dyDescent="0.25">
      <c r="M7093" s="30"/>
    </row>
    <row r="7094" spans="13:13" s="60" customFormat="1" ht="15.75" hidden="1" x14ac:dyDescent="0.25">
      <c r="M7094" s="30"/>
    </row>
    <row r="7095" spans="13:13" s="60" customFormat="1" ht="15.75" hidden="1" x14ac:dyDescent="0.25">
      <c r="M7095" s="30"/>
    </row>
    <row r="7096" spans="13:13" s="60" customFormat="1" ht="15.75" hidden="1" x14ac:dyDescent="0.25">
      <c r="M7096" s="30"/>
    </row>
    <row r="7097" spans="13:13" s="60" customFormat="1" ht="15.75" hidden="1" x14ac:dyDescent="0.25">
      <c r="M7097" s="30"/>
    </row>
    <row r="7098" spans="13:13" s="60" customFormat="1" ht="15.75" hidden="1" x14ac:dyDescent="0.25">
      <c r="M7098" s="30"/>
    </row>
    <row r="7099" spans="13:13" s="60" customFormat="1" ht="15.75" hidden="1" x14ac:dyDescent="0.25">
      <c r="M7099" s="30"/>
    </row>
    <row r="7100" spans="13:13" s="60" customFormat="1" ht="15.75" hidden="1" x14ac:dyDescent="0.25">
      <c r="M7100" s="30"/>
    </row>
    <row r="7101" spans="13:13" s="60" customFormat="1" ht="15.75" hidden="1" x14ac:dyDescent="0.25">
      <c r="M7101" s="30"/>
    </row>
    <row r="7102" spans="13:13" s="60" customFormat="1" ht="15.75" hidden="1" x14ac:dyDescent="0.25">
      <c r="M7102" s="30"/>
    </row>
    <row r="7103" spans="13:13" s="60" customFormat="1" ht="15.75" hidden="1" x14ac:dyDescent="0.25">
      <c r="M7103" s="30"/>
    </row>
    <row r="7104" spans="13:13" s="60" customFormat="1" ht="15.75" hidden="1" x14ac:dyDescent="0.25">
      <c r="M7104" s="30"/>
    </row>
    <row r="7105" spans="13:13" s="60" customFormat="1" ht="15.75" hidden="1" x14ac:dyDescent="0.25">
      <c r="M7105" s="30"/>
    </row>
    <row r="7106" spans="13:13" s="60" customFormat="1" ht="15.75" hidden="1" x14ac:dyDescent="0.25">
      <c r="M7106" s="30"/>
    </row>
    <row r="7107" spans="13:13" s="60" customFormat="1" ht="15.75" hidden="1" x14ac:dyDescent="0.25">
      <c r="M7107" s="30"/>
    </row>
    <row r="7108" spans="13:13" s="60" customFormat="1" ht="15.75" hidden="1" x14ac:dyDescent="0.25">
      <c r="M7108" s="30"/>
    </row>
    <row r="7109" spans="13:13" s="60" customFormat="1" ht="15.75" hidden="1" x14ac:dyDescent="0.25">
      <c r="M7109" s="30"/>
    </row>
    <row r="7110" spans="13:13" s="60" customFormat="1" ht="15.75" hidden="1" x14ac:dyDescent="0.25">
      <c r="M7110" s="30"/>
    </row>
    <row r="7111" spans="13:13" s="60" customFormat="1" ht="15.75" hidden="1" x14ac:dyDescent="0.25">
      <c r="M7111" s="30"/>
    </row>
    <row r="7112" spans="13:13" s="60" customFormat="1" ht="15.75" hidden="1" x14ac:dyDescent="0.25">
      <c r="M7112" s="30"/>
    </row>
    <row r="7113" spans="13:13" s="60" customFormat="1" ht="15.75" hidden="1" x14ac:dyDescent="0.25">
      <c r="M7113" s="30"/>
    </row>
    <row r="7114" spans="13:13" s="60" customFormat="1" ht="15.75" hidden="1" x14ac:dyDescent="0.25">
      <c r="M7114" s="30"/>
    </row>
    <row r="7115" spans="13:13" s="60" customFormat="1" ht="15.75" hidden="1" x14ac:dyDescent="0.25">
      <c r="M7115" s="30"/>
    </row>
    <row r="7116" spans="13:13" s="60" customFormat="1" ht="15.75" hidden="1" x14ac:dyDescent="0.25">
      <c r="M7116" s="30"/>
    </row>
    <row r="7117" spans="13:13" s="60" customFormat="1" ht="15.75" hidden="1" x14ac:dyDescent="0.25">
      <c r="M7117" s="30"/>
    </row>
    <row r="7118" spans="13:13" s="60" customFormat="1" ht="15.75" hidden="1" x14ac:dyDescent="0.25">
      <c r="M7118" s="30"/>
    </row>
    <row r="7119" spans="13:13" s="60" customFormat="1" ht="15.75" hidden="1" x14ac:dyDescent="0.25">
      <c r="M7119" s="30"/>
    </row>
    <row r="7120" spans="13:13" s="60" customFormat="1" ht="15.75" hidden="1" x14ac:dyDescent="0.25">
      <c r="M7120" s="30"/>
    </row>
    <row r="7121" spans="13:13" s="60" customFormat="1" ht="15.75" hidden="1" x14ac:dyDescent="0.25">
      <c r="M7121" s="30"/>
    </row>
    <row r="7122" spans="13:13" s="60" customFormat="1" ht="15.75" hidden="1" x14ac:dyDescent="0.25">
      <c r="M7122" s="30"/>
    </row>
    <row r="7123" spans="13:13" s="60" customFormat="1" ht="15.75" hidden="1" x14ac:dyDescent="0.25">
      <c r="M7123" s="30"/>
    </row>
    <row r="7124" spans="13:13" s="60" customFormat="1" ht="15.75" hidden="1" x14ac:dyDescent="0.25">
      <c r="M7124" s="30"/>
    </row>
    <row r="7125" spans="13:13" s="60" customFormat="1" ht="15.75" hidden="1" x14ac:dyDescent="0.25">
      <c r="M7125" s="30"/>
    </row>
    <row r="7126" spans="13:13" s="60" customFormat="1" ht="15.75" hidden="1" x14ac:dyDescent="0.25">
      <c r="M7126" s="30"/>
    </row>
    <row r="7127" spans="13:13" s="60" customFormat="1" ht="15.75" hidden="1" x14ac:dyDescent="0.25">
      <c r="M7127" s="30"/>
    </row>
    <row r="7128" spans="13:13" s="60" customFormat="1" ht="15.75" hidden="1" x14ac:dyDescent="0.25">
      <c r="M7128" s="30"/>
    </row>
    <row r="7129" spans="13:13" s="60" customFormat="1" ht="15.75" hidden="1" x14ac:dyDescent="0.25">
      <c r="M7129" s="30"/>
    </row>
    <row r="7130" spans="13:13" s="60" customFormat="1" ht="15.75" hidden="1" x14ac:dyDescent="0.25">
      <c r="M7130" s="30"/>
    </row>
    <row r="7131" spans="13:13" s="60" customFormat="1" ht="15.75" hidden="1" x14ac:dyDescent="0.25">
      <c r="M7131" s="30"/>
    </row>
    <row r="7132" spans="13:13" s="60" customFormat="1" ht="15.75" hidden="1" x14ac:dyDescent="0.25">
      <c r="M7132" s="30"/>
    </row>
    <row r="7133" spans="13:13" s="60" customFormat="1" ht="15.75" hidden="1" x14ac:dyDescent="0.25">
      <c r="M7133" s="30"/>
    </row>
    <row r="7134" spans="13:13" s="60" customFormat="1" ht="15.75" hidden="1" x14ac:dyDescent="0.25">
      <c r="M7134" s="30"/>
    </row>
    <row r="7135" spans="13:13" s="60" customFormat="1" ht="15.75" hidden="1" x14ac:dyDescent="0.25">
      <c r="M7135" s="30"/>
    </row>
    <row r="7136" spans="13:13" s="60" customFormat="1" ht="15.75" hidden="1" x14ac:dyDescent="0.25">
      <c r="M7136" s="30"/>
    </row>
    <row r="7137" spans="13:13" s="60" customFormat="1" ht="15.75" hidden="1" x14ac:dyDescent="0.25">
      <c r="M7137" s="30"/>
    </row>
    <row r="7138" spans="13:13" s="60" customFormat="1" ht="15.75" hidden="1" x14ac:dyDescent="0.25">
      <c r="M7138" s="30"/>
    </row>
    <row r="7139" spans="13:13" s="60" customFormat="1" ht="15.75" hidden="1" x14ac:dyDescent="0.25">
      <c r="M7139" s="30"/>
    </row>
    <row r="7140" spans="13:13" s="60" customFormat="1" ht="15.75" hidden="1" x14ac:dyDescent="0.25">
      <c r="M7140" s="30"/>
    </row>
    <row r="7141" spans="13:13" s="60" customFormat="1" ht="15.75" hidden="1" x14ac:dyDescent="0.25">
      <c r="M7141" s="30"/>
    </row>
    <row r="7142" spans="13:13" s="60" customFormat="1" ht="15.75" hidden="1" x14ac:dyDescent="0.25">
      <c r="M7142" s="30"/>
    </row>
    <row r="7143" spans="13:13" s="60" customFormat="1" ht="15.75" hidden="1" x14ac:dyDescent="0.25">
      <c r="M7143" s="30"/>
    </row>
    <row r="7144" spans="13:13" s="60" customFormat="1" ht="15.75" hidden="1" x14ac:dyDescent="0.25">
      <c r="M7144" s="30"/>
    </row>
    <row r="7145" spans="13:13" s="60" customFormat="1" ht="15.75" hidden="1" x14ac:dyDescent="0.25">
      <c r="M7145" s="30"/>
    </row>
    <row r="7146" spans="13:13" s="60" customFormat="1" ht="15.75" hidden="1" x14ac:dyDescent="0.25">
      <c r="M7146" s="30"/>
    </row>
    <row r="7147" spans="13:13" s="60" customFormat="1" ht="15.75" hidden="1" x14ac:dyDescent="0.25">
      <c r="M7147" s="30"/>
    </row>
    <row r="7148" spans="13:13" s="60" customFormat="1" ht="15.75" hidden="1" x14ac:dyDescent="0.25">
      <c r="M7148" s="30"/>
    </row>
    <row r="7149" spans="13:13" s="60" customFormat="1" ht="15.75" hidden="1" x14ac:dyDescent="0.25">
      <c r="M7149" s="30"/>
    </row>
    <row r="7150" spans="13:13" s="60" customFormat="1" ht="15.75" hidden="1" x14ac:dyDescent="0.25">
      <c r="M7150" s="30"/>
    </row>
    <row r="7151" spans="13:13" s="60" customFormat="1" ht="15.75" hidden="1" x14ac:dyDescent="0.25">
      <c r="M7151" s="30"/>
    </row>
    <row r="7152" spans="13:13" s="60" customFormat="1" ht="15.75" hidden="1" x14ac:dyDescent="0.25">
      <c r="M7152" s="30"/>
    </row>
    <row r="7153" spans="13:13" s="60" customFormat="1" ht="15.75" hidden="1" x14ac:dyDescent="0.25">
      <c r="M7153" s="30"/>
    </row>
    <row r="7154" spans="13:13" s="60" customFormat="1" ht="15.75" hidden="1" x14ac:dyDescent="0.25">
      <c r="M7154" s="30"/>
    </row>
    <row r="7155" spans="13:13" s="60" customFormat="1" ht="15.75" hidden="1" x14ac:dyDescent="0.25">
      <c r="M7155" s="30"/>
    </row>
    <row r="7156" spans="13:13" s="60" customFormat="1" ht="15.75" hidden="1" x14ac:dyDescent="0.25">
      <c r="M7156" s="30"/>
    </row>
    <row r="7157" spans="13:13" s="60" customFormat="1" ht="15.75" hidden="1" x14ac:dyDescent="0.25">
      <c r="M7157" s="30"/>
    </row>
    <row r="7158" spans="13:13" s="60" customFormat="1" ht="15.75" hidden="1" x14ac:dyDescent="0.25">
      <c r="M7158" s="30"/>
    </row>
    <row r="7159" spans="13:13" s="60" customFormat="1" ht="15.75" hidden="1" x14ac:dyDescent="0.25">
      <c r="M7159" s="30"/>
    </row>
    <row r="7160" spans="13:13" s="60" customFormat="1" ht="15.75" hidden="1" x14ac:dyDescent="0.25">
      <c r="M7160" s="30"/>
    </row>
    <row r="7161" spans="13:13" s="60" customFormat="1" ht="15.75" hidden="1" x14ac:dyDescent="0.25">
      <c r="M7161" s="30"/>
    </row>
    <row r="7162" spans="13:13" s="60" customFormat="1" ht="15.75" hidden="1" x14ac:dyDescent="0.25">
      <c r="M7162" s="30"/>
    </row>
    <row r="7163" spans="13:13" s="60" customFormat="1" ht="15.75" hidden="1" x14ac:dyDescent="0.25">
      <c r="M7163" s="30"/>
    </row>
    <row r="7164" spans="13:13" s="60" customFormat="1" ht="15.75" hidden="1" x14ac:dyDescent="0.25">
      <c r="M7164" s="30"/>
    </row>
    <row r="7165" spans="13:13" s="60" customFormat="1" ht="15.75" hidden="1" x14ac:dyDescent="0.25">
      <c r="M7165" s="30"/>
    </row>
    <row r="7166" spans="13:13" s="60" customFormat="1" ht="15.75" hidden="1" x14ac:dyDescent="0.25">
      <c r="M7166" s="30"/>
    </row>
    <row r="7167" spans="13:13" s="60" customFormat="1" ht="15.75" hidden="1" x14ac:dyDescent="0.25">
      <c r="M7167" s="30"/>
    </row>
    <row r="7168" spans="13:13" s="60" customFormat="1" ht="15.75" hidden="1" x14ac:dyDescent="0.25">
      <c r="M7168" s="30"/>
    </row>
    <row r="7169" spans="13:13" s="60" customFormat="1" ht="15.75" hidden="1" x14ac:dyDescent="0.25">
      <c r="M7169" s="30"/>
    </row>
    <row r="7170" spans="13:13" s="60" customFormat="1" ht="15.75" hidden="1" x14ac:dyDescent="0.25">
      <c r="M7170" s="30"/>
    </row>
    <row r="7171" spans="13:13" s="60" customFormat="1" ht="15.75" hidden="1" x14ac:dyDescent="0.25">
      <c r="M7171" s="30"/>
    </row>
    <row r="7172" spans="13:13" s="60" customFormat="1" ht="15.75" hidden="1" x14ac:dyDescent="0.25">
      <c r="M7172" s="30"/>
    </row>
    <row r="7173" spans="13:13" s="60" customFormat="1" ht="15.75" hidden="1" x14ac:dyDescent="0.25">
      <c r="M7173" s="30"/>
    </row>
    <row r="7174" spans="13:13" s="60" customFormat="1" ht="15.75" hidden="1" x14ac:dyDescent="0.25">
      <c r="M7174" s="30"/>
    </row>
    <row r="7175" spans="13:13" s="60" customFormat="1" ht="15.75" hidden="1" x14ac:dyDescent="0.25">
      <c r="M7175" s="30"/>
    </row>
    <row r="7176" spans="13:13" s="60" customFormat="1" ht="15.75" hidden="1" x14ac:dyDescent="0.25">
      <c r="M7176" s="30"/>
    </row>
    <row r="7177" spans="13:13" s="60" customFormat="1" ht="15.75" hidden="1" x14ac:dyDescent="0.25">
      <c r="M7177" s="30"/>
    </row>
    <row r="7178" spans="13:13" s="60" customFormat="1" ht="15.75" hidden="1" x14ac:dyDescent="0.25">
      <c r="M7178" s="30"/>
    </row>
    <row r="7179" spans="13:13" s="60" customFormat="1" ht="15.75" hidden="1" x14ac:dyDescent="0.25">
      <c r="M7179" s="30"/>
    </row>
    <row r="7180" spans="13:13" s="60" customFormat="1" ht="15.75" hidden="1" x14ac:dyDescent="0.25">
      <c r="M7180" s="30"/>
    </row>
    <row r="7181" spans="13:13" s="60" customFormat="1" ht="15.75" hidden="1" x14ac:dyDescent="0.25">
      <c r="M7181" s="30"/>
    </row>
    <row r="7182" spans="13:13" s="60" customFormat="1" ht="15.75" hidden="1" x14ac:dyDescent="0.25">
      <c r="M7182" s="30"/>
    </row>
    <row r="7183" spans="13:13" s="60" customFormat="1" ht="15.75" hidden="1" x14ac:dyDescent="0.25">
      <c r="M7183" s="30"/>
    </row>
    <row r="7184" spans="13:13" s="60" customFormat="1" ht="15.75" hidden="1" x14ac:dyDescent="0.25">
      <c r="M7184" s="30"/>
    </row>
    <row r="7185" spans="13:13" s="60" customFormat="1" ht="15.75" hidden="1" x14ac:dyDescent="0.25">
      <c r="M7185" s="30"/>
    </row>
    <row r="7186" spans="13:13" s="60" customFormat="1" ht="15.75" hidden="1" x14ac:dyDescent="0.25">
      <c r="M7186" s="30"/>
    </row>
    <row r="7187" spans="13:13" s="60" customFormat="1" ht="15.75" hidden="1" x14ac:dyDescent="0.25">
      <c r="M7187" s="30"/>
    </row>
    <row r="7188" spans="13:13" s="60" customFormat="1" ht="15.75" hidden="1" x14ac:dyDescent="0.25">
      <c r="M7188" s="30"/>
    </row>
    <row r="7189" spans="13:13" s="60" customFormat="1" ht="15.75" hidden="1" x14ac:dyDescent="0.25">
      <c r="M7189" s="30"/>
    </row>
    <row r="7190" spans="13:13" s="60" customFormat="1" ht="15.75" hidden="1" x14ac:dyDescent="0.25">
      <c r="M7190" s="30"/>
    </row>
    <row r="7191" spans="13:13" s="60" customFormat="1" ht="15.75" hidden="1" x14ac:dyDescent="0.25">
      <c r="M7191" s="30"/>
    </row>
    <row r="7192" spans="13:13" s="60" customFormat="1" ht="15.75" hidden="1" x14ac:dyDescent="0.25">
      <c r="M7192" s="30"/>
    </row>
    <row r="7193" spans="13:13" s="60" customFormat="1" ht="15.75" hidden="1" x14ac:dyDescent="0.25">
      <c r="M7193" s="30"/>
    </row>
    <row r="7194" spans="13:13" s="60" customFormat="1" ht="15.75" hidden="1" x14ac:dyDescent="0.25">
      <c r="M7194" s="30"/>
    </row>
    <row r="7195" spans="13:13" s="60" customFormat="1" ht="15.75" hidden="1" x14ac:dyDescent="0.25">
      <c r="M7195" s="30"/>
    </row>
    <row r="7196" spans="13:13" s="60" customFormat="1" ht="15.75" hidden="1" x14ac:dyDescent="0.25">
      <c r="M7196" s="30"/>
    </row>
    <row r="7197" spans="13:13" s="60" customFormat="1" ht="15.75" hidden="1" x14ac:dyDescent="0.25">
      <c r="M7197" s="30"/>
    </row>
    <row r="7198" spans="13:13" s="60" customFormat="1" ht="15.75" hidden="1" x14ac:dyDescent="0.25">
      <c r="M7198" s="30"/>
    </row>
    <row r="7199" spans="13:13" s="60" customFormat="1" ht="15.75" hidden="1" x14ac:dyDescent="0.25">
      <c r="M7199" s="30"/>
    </row>
    <row r="7200" spans="13:13" s="60" customFormat="1" ht="15.75" hidden="1" x14ac:dyDescent="0.25">
      <c r="M7200" s="30"/>
    </row>
    <row r="7201" spans="13:13" s="60" customFormat="1" ht="15.75" hidden="1" x14ac:dyDescent="0.25">
      <c r="M7201" s="30"/>
    </row>
    <row r="7202" spans="13:13" s="60" customFormat="1" ht="15.75" hidden="1" x14ac:dyDescent="0.25">
      <c r="M7202" s="30"/>
    </row>
    <row r="7203" spans="13:13" s="60" customFormat="1" ht="15.75" hidden="1" x14ac:dyDescent="0.25">
      <c r="M7203" s="30"/>
    </row>
    <row r="7204" spans="13:13" s="60" customFormat="1" ht="15.75" hidden="1" x14ac:dyDescent="0.25">
      <c r="M7204" s="30"/>
    </row>
    <row r="7205" spans="13:13" s="60" customFormat="1" ht="15.75" hidden="1" x14ac:dyDescent="0.25">
      <c r="M7205" s="30"/>
    </row>
    <row r="7206" spans="13:13" s="60" customFormat="1" ht="15.75" hidden="1" x14ac:dyDescent="0.25">
      <c r="M7206" s="30"/>
    </row>
    <row r="7207" spans="13:13" s="60" customFormat="1" ht="15.75" hidden="1" x14ac:dyDescent="0.25">
      <c r="M7207" s="30"/>
    </row>
    <row r="7208" spans="13:13" s="60" customFormat="1" ht="15.75" hidden="1" x14ac:dyDescent="0.25">
      <c r="M7208" s="30"/>
    </row>
    <row r="7209" spans="13:13" s="60" customFormat="1" ht="15.75" hidden="1" x14ac:dyDescent="0.25">
      <c r="M7209" s="30"/>
    </row>
    <row r="7210" spans="13:13" s="60" customFormat="1" ht="15.75" hidden="1" x14ac:dyDescent="0.25">
      <c r="M7210" s="30"/>
    </row>
    <row r="7211" spans="13:13" s="60" customFormat="1" ht="15.75" hidden="1" x14ac:dyDescent="0.25">
      <c r="M7211" s="30"/>
    </row>
    <row r="7212" spans="13:13" s="60" customFormat="1" ht="15.75" hidden="1" x14ac:dyDescent="0.25">
      <c r="M7212" s="30"/>
    </row>
    <row r="7213" spans="13:13" s="60" customFormat="1" ht="15.75" hidden="1" x14ac:dyDescent="0.25">
      <c r="M7213" s="30"/>
    </row>
    <row r="7214" spans="13:13" s="60" customFormat="1" ht="15.75" hidden="1" x14ac:dyDescent="0.25">
      <c r="M7214" s="30"/>
    </row>
    <row r="7215" spans="13:13" s="60" customFormat="1" ht="15.75" hidden="1" x14ac:dyDescent="0.25">
      <c r="M7215" s="30"/>
    </row>
    <row r="7216" spans="13:13" s="60" customFormat="1" ht="15.75" hidden="1" x14ac:dyDescent="0.25">
      <c r="M7216" s="30"/>
    </row>
    <row r="7217" spans="13:13" s="60" customFormat="1" ht="15.75" hidden="1" x14ac:dyDescent="0.25">
      <c r="M7217" s="30"/>
    </row>
    <row r="7218" spans="13:13" s="60" customFormat="1" ht="15.75" hidden="1" x14ac:dyDescent="0.25">
      <c r="M7218" s="30"/>
    </row>
    <row r="7219" spans="13:13" s="60" customFormat="1" ht="15.75" hidden="1" x14ac:dyDescent="0.25">
      <c r="M7219" s="30"/>
    </row>
    <row r="7220" spans="13:13" s="60" customFormat="1" ht="15.75" hidden="1" x14ac:dyDescent="0.25">
      <c r="M7220" s="30"/>
    </row>
    <row r="7221" spans="13:13" s="60" customFormat="1" ht="15.75" hidden="1" x14ac:dyDescent="0.25">
      <c r="M7221" s="30"/>
    </row>
    <row r="7222" spans="13:13" s="60" customFormat="1" ht="15.75" hidden="1" x14ac:dyDescent="0.25">
      <c r="M7222" s="30"/>
    </row>
    <row r="7223" spans="13:13" s="60" customFormat="1" ht="15.75" hidden="1" x14ac:dyDescent="0.25">
      <c r="M7223" s="30"/>
    </row>
    <row r="7224" spans="13:13" s="60" customFormat="1" ht="15.75" hidden="1" x14ac:dyDescent="0.25">
      <c r="M7224" s="30"/>
    </row>
    <row r="7225" spans="13:13" s="60" customFormat="1" ht="15.75" hidden="1" x14ac:dyDescent="0.25">
      <c r="M7225" s="30"/>
    </row>
    <row r="7226" spans="13:13" s="60" customFormat="1" ht="15.75" hidden="1" x14ac:dyDescent="0.25">
      <c r="M7226" s="30"/>
    </row>
    <row r="7227" spans="13:13" s="60" customFormat="1" ht="15.75" hidden="1" x14ac:dyDescent="0.25">
      <c r="M7227" s="30"/>
    </row>
    <row r="7228" spans="13:13" s="60" customFormat="1" ht="15.75" hidden="1" x14ac:dyDescent="0.25">
      <c r="M7228" s="30"/>
    </row>
    <row r="7229" spans="13:13" s="60" customFormat="1" ht="15.75" hidden="1" x14ac:dyDescent="0.25">
      <c r="M7229" s="30"/>
    </row>
    <row r="7230" spans="13:13" s="60" customFormat="1" ht="15.75" hidden="1" x14ac:dyDescent="0.25">
      <c r="M7230" s="30"/>
    </row>
    <row r="7231" spans="13:13" s="60" customFormat="1" ht="15.75" hidden="1" x14ac:dyDescent="0.25">
      <c r="M7231" s="30"/>
    </row>
    <row r="7232" spans="13:13" s="60" customFormat="1" ht="15.75" hidden="1" x14ac:dyDescent="0.25">
      <c r="M7232" s="30"/>
    </row>
    <row r="7233" spans="13:13" s="60" customFormat="1" ht="15.75" hidden="1" x14ac:dyDescent="0.25">
      <c r="M7233" s="30"/>
    </row>
    <row r="7234" spans="13:13" s="60" customFormat="1" ht="15.75" hidden="1" x14ac:dyDescent="0.25">
      <c r="M7234" s="30"/>
    </row>
    <row r="7235" spans="13:13" s="60" customFormat="1" ht="15.75" hidden="1" x14ac:dyDescent="0.25">
      <c r="M7235" s="30"/>
    </row>
    <row r="7236" spans="13:13" s="60" customFormat="1" ht="15.75" hidden="1" x14ac:dyDescent="0.25">
      <c r="M7236" s="30"/>
    </row>
    <row r="7237" spans="13:13" s="60" customFormat="1" ht="15.75" hidden="1" x14ac:dyDescent="0.25">
      <c r="M7237" s="30"/>
    </row>
    <row r="7238" spans="13:13" s="60" customFormat="1" ht="15.75" hidden="1" x14ac:dyDescent="0.25">
      <c r="M7238" s="30"/>
    </row>
    <row r="7239" spans="13:13" s="60" customFormat="1" ht="15.75" hidden="1" x14ac:dyDescent="0.25">
      <c r="M7239" s="30"/>
    </row>
    <row r="7240" spans="13:13" s="60" customFormat="1" ht="15.75" hidden="1" x14ac:dyDescent="0.25">
      <c r="M7240" s="30"/>
    </row>
    <row r="7241" spans="13:13" s="60" customFormat="1" ht="15.75" hidden="1" x14ac:dyDescent="0.25">
      <c r="M7241" s="30"/>
    </row>
    <row r="7242" spans="13:13" s="60" customFormat="1" ht="15.75" hidden="1" x14ac:dyDescent="0.25">
      <c r="M7242" s="30"/>
    </row>
    <row r="7243" spans="13:13" s="60" customFormat="1" ht="15.75" hidden="1" x14ac:dyDescent="0.25">
      <c r="M7243" s="30"/>
    </row>
    <row r="7244" spans="13:13" s="60" customFormat="1" ht="15.75" hidden="1" x14ac:dyDescent="0.25">
      <c r="M7244" s="30"/>
    </row>
    <row r="7245" spans="13:13" s="60" customFormat="1" ht="15.75" hidden="1" x14ac:dyDescent="0.25">
      <c r="M7245" s="30"/>
    </row>
    <row r="7246" spans="13:13" s="60" customFormat="1" ht="15.75" hidden="1" x14ac:dyDescent="0.25">
      <c r="M7246" s="30"/>
    </row>
    <row r="7247" spans="13:13" s="60" customFormat="1" ht="15.75" hidden="1" x14ac:dyDescent="0.25">
      <c r="M7247" s="30"/>
    </row>
    <row r="7248" spans="13:13" s="60" customFormat="1" ht="15.75" hidden="1" x14ac:dyDescent="0.25">
      <c r="M7248" s="30"/>
    </row>
    <row r="7249" spans="13:13" s="60" customFormat="1" ht="15.75" hidden="1" x14ac:dyDescent="0.25">
      <c r="M7249" s="30"/>
    </row>
    <row r="7250" spans="13:13" s="60" customFormat="1" ht="15.75" hidden="1" x14ac:dyDescent="0.25">
      <c r="M7250" s="30"/>
    </row>
    <row r="7251" spans="13:13" s="60" customFormat="1" ht="15.75" hidden="1" x14ac:dyDescent="0.25">
      <c r="M7251" s="30"/>
    </row>
    <row r="7252" spans="13:13" s="60" customFormat="1" ht="15.75" hidden="1" x14ac:dyDescent="0.25">
      <c r="M7252" s="30"/>
    </row>
    <row r="7253" spans="13:13" s="60" customFormat="1" ht="15.75" hidden="1" x14ac:dyDescent="0.25">
      <c r="M7253" s="30"/>
    </row>
    <row r="7254" spans="13:13" s="60" customFormat="1" ht="15.75" hidden="1" x14ac:dyDescent="0.25">
      <c r="M7254" s="30"/>
    </row>
    <row r="7255" spans="13:13" s="60" customFormat="1" ht="15.75" hidden="1" x14ac:dyDescent="0.25">
      <c r="M7255" s="30"/>
    </row>
    <row r="7256" spans="13:13" s="60" customFormat="1" ht="15.75" hidden="1" x14ac:dyDescent="0.25">
      <c r="M7256" s="30"/>
    </row>
    <row r="7257" spans="13:13" s="60" customFormat="1" ht="15.75" hidden="1" x14ac:dyDescent="0.25">
      <c r="M7257" s="30"/>
    </row>
    <row r="7258" spans="13:13" s="60" customFormat="1" ht="15.75" hidden="1" x14ac:dyDescent="0.25">
      <c r="M7258" s="30"/>
    </row>
    <row r="7259" spans="13:13" s="60" customFormat="1" ht="15.75" hidden="1" x14ac:dyDescent="0.25">
      <c r="M7259" s="30"/>
    </row>
    <row r="7260" spans="13:13" s="60" customFormat="1" ht="15.75" hidden="1" x14ac:dyDescent="0.25">
      <c r="M7260" s="30"/>
    </row>
    <row r="7261" spans="13:13" s="60" customFormat="1" ht="15.75" hidden="1" x14ac:dyDescent="0.25">
      <c r="M7261" s="30"/>
    </row>
    <row r="7262" spans="13:13" s="60" customFormat="1" ht="15.75" hidden="1" x14ac:dyDescent="0.25">
      <c r="M7262" s="30"/>
    </row>
    <row r="7263" spans="13:13" s="60" customFormat="1" ht="15.75" hidden="1" x14ac:dyDescent="0.25">
      <c r="M7263" s="30"/>
    </row>
    <row r="7264" spans="13:13" s="60" customFormat="1" ht="15.75" hidden="1" x14ac:dyDescent="0.25">
      <c r="M7264" s="30"/>
    </row>
    <row r="7265" spans="13:13" s="60" customFormat="1" ht="15.75" hidden="1" x14ac:dyDescent="0.25">
      <c r="M7265" s="30"/>
    </row>
    <row r="7266" spans="13:13" s="60" customFormat="1" ht="15.75" hidden="1" x14ac:dyDescent="0.25">
      <c r="M7266" s="30"/>
    </row>
    <row r="7267" spans="13:13" s="60" customFormat="1" ht="15.75" hidden="1" x14ac:dyDescent="0.25">
      <c r="M7267" s="30"/>
    </row>
    <row r="7268" spans="13:13" s="60" customFormat="1" ht="15.75" hidden="1" x14ac:dyDescent="0.25">
      <c r="M7268" s="30"/>
    </row>
    <row r="7269" spans="13:13" s="60" customFormat="1" ht="15.75" hidden="1" x14ac:dyDescent="0.25">
      <c r="M7269" s="30"/>
    </row>
    <row r="7270" spans="13:13" s="60" customFormat="1" ht="15.75" hidden="1" x14ac:dyDescent="0.25">
      <c r="M7270" s="30"/>
    </row>
    <row r="7271" spans="13:13" s="60" customFormat="1" ht="15.75" hidden="1" x14ac:dyDescent="0.25">
      <c r="M7271" s="30"/>
    </row>
    <row r="7272" spans="13:13" s="60" customFormat="1" ht="15.75" hidden="1" x14ac:dyDescent="0.25">
      <c r="M7272" s="30"/>
    </row>
    <row r="7273" spans="13:13" s="60" customFormat="1" ht="15.75" hidden="1" x14ac:dyDescent="0.25">
      <c r="M7273" s="30"/>
    </row>
    <row r="7274" spans="13:13" s="60" customFormat="1" ht="15.75" hidden="1" x14ac:dyDescent="0.25">
      <c r="M7274" s="30"/>
    </row>
    <row r="7275" spans="13:13" s="60" customFormat="1" ht="15.75" hidden="1" x14ac:dyDescent="0.25">
      <c r="M7275" s="30"/>
    </row>
    <row r="7276" spans="13:13" s="60" customFormat="1" ht="15.75" hidden="1" x14ac:dyDescent="0.25">
      <c r="M7276" s="30"/>
    </row>
    <row r="7277" spans="13:13" s="60" customFormat="1" ht="15.75" hidden="1" x14ac:dyDescent="0.25">
      <c r="M7277" s="30"/>
    </row>
    <row r="7278" spans="13:13" s="60" customFormat="1" ht="15.75" hidden="1" x14ac:dyDescent="0.25">
      <c r="M7278" s="30"/>
    </row>
    <row r="7279" spans="13:13" s="60" customFormat="1" ht="15.75" hidden="1" x14ac:dyDescent="0.25">
      <c r="M7279" s="30"/>
    </row>
    <row r="7280" spans="13:13" s="60" customFormat="1" ht="15.75" hidden="1" x14ac:dyDescent="0.25">
      <c r="M7280" s="30"/>
    </row>
    <row r="7281" spans="13:13" s="60" customFormat="1" ht="15.75" hidden="1" x14ac:dyDescent="0.25">
      <c r="M7281" s="30"/>
    </row>
    <row r="7282" spans="13:13" s="60" customFormat="1" ht="15.75" hidden="1" x14ac:dyDescent="0.25">
      <c r="M7282" s="30"/>
    </row>
    <row r="7283" spans="13:13" s="60" customFormat="1" ht="15.75" hidden="1" x14ac:dyDescent="0.25">
      <c r="M7283" s="30"/>
    </row>
    <row r="7284" spans="13:13" s="60" customFormat="1" ht="15.75" hidden="1" x14ac:dyDescent="0.25">
      <c r="M7284" s="30"/>
    </row>
    <row r="7285" spans="13:13" s="60" customFormat="1" ht="15.75" hidden="1" x14ac:dyDescent="0.25">
      <c r="M7285" s="30"/>
    </row>
    <row r="7286" spans="13:13" s="60" customFormat="1" ht="15.75" hidden="1" x14ac:dyDescent="0.25">
      <c r="M7286" s="30"/>
    </row>
    <row r="7287" spans="13:13" s="60" customFormat="1" ht="15.75" hidden="1" x14ac:dyDescent="0.25">
      <c r="M7287" s="30"/>
    </row>
    <row r="7288" spans="13:13" s="60" customFormat="1" ht="15.75" hidden="1" x14ac:dyDescent="0.25">
      <c r="M7288" s="30"/>
    </row>
    <row r="7289" spans="13:13" s="60" customFormat="1" ht="15.75" hidden="1" x14ac:dyDescent="0.25">
      <c r="M7289" s="30"/>
    </row>
    <row r="7290" spans="13:13" s="60" customFormat="1" ht="15.75" hidden="1" x14ac:dyDescent="0.25">
      <c r="M7290" s="30"/>
    </row>
    <row r="7291" spans="13:13" s="60" customFormat="1" ht="15.75" hidden="1" x14ac:dyDescent="0.25">
      <c r="M7291" s="30"/>
    </row>
    <row r="7292" spans="13:13" s="60" customFormat="1" ht="15.75" hidden="1" x14ac:dyDescent="0.25">
      <c r="M7292" s="30"/>
    </row>
    <row r="7293" spans="13:13" s="60" customFormat="1" ht="15.75" hidden="1" x14ac:dyDescent="0.25">
      <c r="M7293" s="30"/>
    </row>
    <row r="7294" spans="13:13" s="60" customFormat="1" ht="15.75" hidden="1" x14ac:dyDescent="0.25">
      <c r="M7294" s="30"/>
    </row>
    <row r="7295" spans="13:13" s="60" customFormat="1" ht="15.75" hidden="1" x14ac:dyDescent="0.25">
      <c r="M7295" s="30"/>
    </row>
    <row r="7296" spans="13:13" s="60" customFormat="1" ht="15.75" hidden="1" x14ac:dyDescent="0.25">
      <c r="M7296" s="30"/>
    </row>
    <row r="7297" spans="13:13" s="60" customFormat="1" ht="15.75" hidden="1" x14ac:dyDescent="0.25">
      <c r="M7297" s="30"/>
    </row>
    <row r="7298" spans="13:13" s="60" customFormat="1" ht="15.75" hidden="1" x14ac:dyDescent="0.25">
      <c r="M7298" s="30"/>
    </row>
    <row r="7299" spans="13:13" s="60" customFormat="1" ht="15.75" hidden="1" x14ac:dyDescent="0.25">
      <c r="M7299" s="30"/>
    </row>
    <row r="7300" spans="13:13" s="60" customFormat="1" ht="15.75" hidden="1" x14ac:dyDescent="0.25">
      <c r="M7300" s="30"/>
    </row>
    <row r="7301" spans="13:13" s="60" customFormat="1" ht="15.75" hidden="1" x14ac:dyDescent="0.25">
      <c r="M7301" s="30"/>
    </row>
    <row r="7302" spans="13:13" s="60" customFormat="1" ht="15.75" hidden="1" x14ac:dyDescent="0.25">
      <c r="M7302" s="30"/>
    </row>
    <row r="7303" spans="13:13" s="60" customFormat="1" ht="15.75" hidden="1" x14ac:dyDescent="0.25">
      <c r="M7303" s="30"/>
    </row>
    <row r="7304" spans="13:13" s="60" customFormat="1" ht="15.75" hidden="1" x14ac:dyDescent="0.25">
      <c r="M7304" s="30"/>
    </row>
    <row r="7305" spans="13:13" s="60" customFormat="1" ht="15.75" hidden="1" x14ac:dyDescent="0.25">
      <c r="M7305" s="30"/>
    </row>
    <row r="7306" spans="13:13" s="60" customFormat="1" ht="15.75" hidden="1" x14ac:dyDescent="0.25">
      <c r="M7306" s="30"/>
    </row>
    <row r="7307" spans="13:13" s="60" customFormat="1" ht="15.75" hidden="1" x14ac:dyDescent="0.25">
      <c r="M7307" s="30"/>
    </row>
    <row r="7308" spans="13:13" s="60" customFormat="1" ht="15.75" hidden="1" x14ac:dyDescent="0.25">
      <c r="M7308" s="30"/>
    </row>
    <row r="7309" spans="13:13" s="60" customFormat="1" ht="15.75" hidden="1" x14ac:dyDescent="0.25">
      <c r="M7309" s="30"/>
    </row>
    <row r="7310" spans="13:13" s="60" customFormat="1" ht="15.75" hidden="1" x14ac:dyDescent="0.25">
      <c r="M7310" s="30"/>
    </row>
    <row r="7311" spans="13:13" s="60" customFormat="1" ht="15.75" hidden="1" x14ac:dyDescent="0.25">
      <c r="M7311" s="30"/>
    </row>
    <row r="7312" spans="13:13" s="60" customFormat="1" ht="15.75" hidden="1" x14ac:dyDescent="0.25">
      <c r="M7312" s="30"/>
    </row>
    <row r="7313" spans="13:13" s="60" customFormat="1" ht="15.75" hidden="1" x14ac:dyDescent="0.25">
      <c r="M7313" s="30"/>
    </row>
    <row r="7314" spans="13:13" s="60" customFormat="1" ht="15.75" hidden="1" x14ac:dyDescent="0.25">
      <c r="M7314" s="30"/>
    </row>
    <row r="7315" spans="13:13" s="60" customFormat="1" ht="15.75" hidden="1" x14ac:dyDescent="0.25">
      <c r="M7315" s="30"/>
    </row>
    <row r="7316" spans="13:13" s="60" customFormat="1" ht="15.75" hidden="1" x14ac:dyDescent="0.25">
      <c r="M7316" s="30"/>
    </row>
    <row r="7317" spans="13:13" s="60" customFormat="1" ht="15.75" hidden="1" x14ac:dyDescent="0.25">
      <c r="M7317" s="30"/>
    </row>
    <row r="7318" spans="13:13" s="60" customFormat="1" ht="15.75" hidden="1" x14ac:dyDescent="0.25">
      <c r="M7318" s="30"/>
    </row>
    <row r="7319" spans="13:13" s="60" customFormat="1" ht="15.75" hidden="1" x14ac:dyDescent="0.25">
      <c r="M7319" s="30"/>
    </row>
    <row r="7320" spans="13:13" s="60" customFormat="1" ht="15.75" hidden="1" x14ac:dyDescent="0.25">
      <c r="M7320" s="30"/>
    </row>
    <row r="7321" spans="13:13" s="60" customFormat="1" ht="15.75" hidden="1" x14ac:dyDescent="0.25">
      <c r="M7321" s="30"/>
    </row>
    <row r="7322" spans="13:13" s="60" customFormat="1" ht="15.75" hidden="1" x14ac:dyDescent="0.25">
      <c r="M7322" s="30"/>
    </row>
    <row r="7323" spans="13:13" s="60" customFormat="1" ht="15.75" hidden="1" x14ac:dyDescent="0.25">
      <c r="M7323" s="30"/>
    </row>
    <row r="7324" spans="13:13" s="60" customFormat="1" ht="15.75" hidden="1" x14ac:dyDescent="0.25">
      <c r="M7324" s="30"/>
    </row>
    <row r="7325" spans="13:13" s="60" customFormat="1" ht="15.75" hidden="1" x14ac:dyDescent="0.25">
      <c r="M7325" s="30"/>
    </row>
    <row r="7326" spans="13:13" s="60" customFormat="1" ht="15.75" hidden="1" x14ac:dyDescent="0.25">
      <c r="M7326" s="30"/>
    </row>
    <row r="7327" spans="13:13" s="60" customFormat="1" ht="15.75" hidden="1" x14ac:dyDescent="0.25">
      <c r="M7327" s="30"/>
    </row>
    <row r="7328" spans="13:13" s="60" customFormat="1" ht="15.75" hidden="1" x14ac:dyDescent="0.25">
      <c r="M7328" s="30"/>
    </row>
    <row r="7329" spans="13:13" s="60" customFormat="1" ht="15.75" hidden="1" x14ac:dyDescent="0.25">
      <c r="M7329" s="30"/>
    </row>
    <row r="7330" spans="13:13" s="60" customFormat="1" ht="15.75" hidden="1" x14ac:dyDescent="0.25">
      <c r="M7330" s="30"/>
    </row>
    <row r="7331" spans="13:13" s="60" customFormat="1" ht="15.75" hidden="1" x14ac:dyDescent="0.25">
      <c r="M7331" s="30"/>
    </row>
    <row r="7332" spans="13:13" s="60" customFormat="1" ht="15.75" hidden="1" x14ac:dyDescent="0.25">
      <c r="M7332" s="30"/>
    </row>
    <row r="7333" spans="13:13" s="60" customFormat="1" ht="15.75" hidden="1" x14ac:dyDescent="0.25">
      <c r="M7333" s="30"/>
    </row>
    <row r="7334" spans="13:13" s="60" customFormat="1" ht="15.75" hidden="1" x14ac:dyDescent="0.25">
      <c r="M7334" s="30"/>
    </row>
    <row r="7335" spans="13:13" s="60" customFormat="1" ht="15.75" hidden="1" x14ac:dyDescent="0.25">
      <c r="M7335" s="30"/>
    </row>
    <row r="7336" spans="13:13" s="60" customFormat="1" ht="15.75" hidden="1" x14ac:dyDescent="0.25">
      <c r="M7336" s="30"/>
    </row>
    <row r="7337" spans="13:13" s="60" customFormat="1" ht="15.75" hidden="1" x14ac:dyDescent="0.25">
      <c r="M7337" s="30"/>
    </row>
    <row r="7338" spans="13:13" s="60" customFormat="1" ht="15.75" hidden="1" x14ac:dyDescent="0.25">
      <c r="M7338" s="30"/>
    </row>
    <row r="7339" spans="13:13" s="60" customFormat="1" ht="15.75" hidden="1" x14ac:dyDescent="0.25">
      <c r="M7339" s="30"/>
    </row>
    <row r="7340" spans="13:13" s="60" customFormat="1" ht="15.75" hidden="1" x14ac:dyDescent="0.25">
      <c r="M7340" s="30"/>
    </row>
    <row r="7341" spans="13:13" s="60" customFormat="1" ht="15.75" hidden="1" x14ac:dyDescent="0.25">
      <c r="M7341" s="30"/>
    </row>
    <row r="7342" spans="13:13" s="60" customFormat="1" ht="15.75" hidden="1" x14ac:dyDescent="0.25">
      <c r="M7342" s="30"/>
    </row>
    <row r="7343" spans="13:13" s="60" customFormat="1" ht="15.75" hidden="1" x14ac:dyDescent="0.25">
      <c r="M7343" s="30"/>
    </row>
    <row r="7344" spans="13:13" s="60" customFormat="1" ht="15.75" hidden="1" x14ac:dyDescent="0.25">
      <c r="M7344" s="30"/>
    </row>
    <row r="7345" spans="13:13" s="60" customFormat="1" ht="15.75" hidden="1" x14ac:dyDescent="0.25">
      <c r="M7345" s="30"/>
    </row>
    <row r="7346" spans="13:13" s="60" customFormat="1" ht="15.75" hidden="1" x14ac:dyDescent="0.25">
      <c r="M7346" s="30"/>
    </row>
    <row r="7347" spans="13:13" s="60" customFormat="1" ht="15.75" hidden="1" x14ac:dyDescent="0.25">
      <c r="M7347" s="30"/>
    </row>
    <row r="7348" spans="13:13" s="60" customFormat="1" ht="15.75" hidden="1" x14ac:dyDescent="0.25">
      <c r="M7348" s="30"/>
    </row>
    <row r="7349" spans="13:13" s="60" customFormat="1" ht="15.75" hidden="1" x14ac:dyDescent="0.25">
      <c r="M7349" s="30"/>
    </row>
    <row r="7350" spans="13:13" s="60" customFormat="1" ht="15.75" hidden="1" x14ac:dyDescent="0.25">
      <c r="M7350" s="30"/>
    </row>
    <row r="7351" spans="13:13" s="60" customFormat="1" ht="15.75" hidden="1" x14ac:dyDescent="0.25">
      <c r="M7351" s="30"/>
    </row>
    <row r="7352" spans="13:13" s="60" customFormat="1" ht="15.75" hidden="1" x14ac:dyDescent="0.25">
      <c r="M7352" s="30"/>
    </row>
    <row r="7353" spans="13:13" s="60" customFormat="1" ht="15.75" hidden="1" x14ac:dyDescent="0.25">
      <c r="M7353" s="30"/>
    </row>
    <row r="7354" spans="13:13" s="60" customFormat="1" ht="15.75" hidden="1" x14ac:dyDescent="0.25">
      <c r="M7354" s="30"/>
    </row>
    <row r="7355" spans="13:13" s="60" customFormat="1" ht="15.75" hidden="1" x14ac:dyDescent="0.25">
      <c r="M7355" s="30"/>
    </row>
    <row r="7356" spans="13:13" s="60" customFormat="1" ht="15.75" hidden="1" x14ac:dyDescent="0.25">
      <c r="M7356" s="30"/>
    </row>
    <row r="7357" spans="13:13" s="60" customFormat="1" ht="15.75" hidden="1" x14ac:dyDescent="0.25">
      <c r="M7357" s="30"/>
    </row>
    <row r="7358" spans="13:13" s="60" customFormat="1" ht="15.75" hidden="1" x14ac:dyDescent="0.25">
      <c r="M7358" s="30"/>
    </row>
    <row r="7359" spans="13:13" s="60" customFormat="1" ht="15.75" hidden="1" x14ac:dyDescent="0.25">
      <c r="M7359" s="30"/>
    </row>
    <row r="7360" spans="13:13" s="60" customFormat="1" ht="15.75" hidden="1" x14ac:dyDescent="0.25">
      <c r="M7360" s="30"/>
    </row>
    <row r="7361" spans="13:13" s="60" customFormat="1" ht="15.75" hidden="1" x14ac:dyDescent="0.25">
      <c r="M7361" s="30"/>
    </row>
    <row r="7362" spans="13:13" s="60" customFormat="1" ht="15.75" hidden="1" x14ac:dyDescent="0.25">
      <c r="M7362" s="30"/>
    </row>
    <row r="7363" spans="13:13" s="60" customFormat="1" ht="15.75" hidden="1" x14ac:dyDescent="0.25">
      <c r="M7363" s="30"/>
    </row>
    <row r="7364" spans="13:13" s="60" customFormat="1" ht="15.75" hidden="1" x14ac:dyDescent="0.25">
      <c r="M7364" s="30"/>
    </row>
    <row r="7365" spans="13:13" s="60" customFormat="1" ht="15.75" hidden="1" x14ac:dyDescent="0.25">
      <c r="M7365" s="30"/>
    </row>
    <row r="7366" spans="13:13" s="60" customFormat="1" ht="15.75" hidden="1" x14ac:dyDescent="0.25">
      <c r="M7366" s="30"/>
    </row>
    <row r="7367" spans="13:13" s="60" customFormat="1" ht="15.75" hidden="1" x14ac:dyDescent="0.25">
      <c r="M7367" s="30"/>
    </row>
    <row r="7368" spans="13:13" s="60" customFormat="1" ht="15.75" hidden="1" x14ac:dyDescent="0.25">
      <c r="M7368" s="30"/>
    </row>
    <row r="7369" spans="13:13" s="60" customFormat="1" ht="15.75" hidden="1" x14ac:dyDescent="0.25">
      <c r="M7369" s="30"/>
    </row>
    <row r="7370" spans="13:13" s="60" customFormat="1" ht="15.75" hidden="1" x14ac:dyDescent="0.25">
      <c r="M7370" s="30"/>
    </row>
    <row r="7371" spans="13:13" s="60" customFormat="1" ht="15.75" hidden="1" x14ac:dyDescent="0.25">
      <c r="M7371" s="30"/>
    </row>
    <row r="7372" spans="13:13" s="60" customFormat="1" ht="15.75" hidden="1" x14ac:dyDescent="0.25">
      <c r="M7372" s="30"/>
    </row>
    <row r="7373" spans="13:13" s="60" customFormat="1" ht="15.75" hidden="1" x14ac:dyDescent="0.25">
      <c r="M7373" s="30"/>
    </row>
    <row r="7374" spans="13:13" s="60" customFormat="1" ht="15.75" hidden="1" x14ac:dyDescent="0.25">
      <c r="M7374" s="30"/>
    </row>
    <row r="7375" spans="13:13" s="60" customFormat="1" ht="15.75" hidden="1" x14ac:dyDescent="0.25">
      <c r="M7375" s="30"/>
    </row>
    <row r="7376" spans="13:13" s="60" customFormat="1" ht="15.75" hidden="1" x14ac:dyDescent="0.25">
      <c r="M7376" s="30"/>
    </row>
    <row r="7377" spans="13:13" s="60" customFormat="1" ht="15.75" hidden="1" x14ac:dyDescent="0.25">
      <c r="M7377" s="30"/>
    </row>
    <row r="7378" spans="13:13" s="60" customFormat="1" ht="15.75" hidden="1" x14ac:dyDescent="0.25">
      <c r="M7378" s="30"/>
    </row>
    <row r="7379" spans="13:13" s="60" customFormat="1" ht="15.75" hidden="1" x14ac:dyDescent="0.25">
      <c r="M7379" s="30"/>
    </row>
    <row r="7380" spans="13:13" s="60" customFormat="1" ht="15.75" hidden="1" x14ac:dyDescent="0.25">
      <c r="M7380" s="30"/>
    </row>
    <row r="7381" spans="13:13" s="60" customFormat="1" ht="15.75" hidden="1" x14ac:dyDescent="0.25">
      <c r="M7381" s="30"/>
    </row>
    <row r="7382" spans="13:13" s="60" customFormat="1" ht="15.75" hidden="1" x14ac:dyDescent="0.25">
      <c r="M7382" s="30"/>
    </row>
    <row r="7383" spans="13:13" s="60" customFormat="1" ht="15.75" hidden="1" x14ac:dyDescent="0.25">
      <c r="M7383" s="30"/>
    </row>
    <row r="7384" spans="13:13" s="60" customFormat="1" ht="15.75" hidden="1" x14ac:dyDescent="0.25">
      <c r="M7384" s="30"/>
    </row>
    <row r="7385" spans="13:13" s="60" customFormat="1" ht="15.75" hidden="1" x14ac:dyDescent="0.25">
      <c r="M7385" s="30"/>
    </row>
    <row r="7386" spans="13:13" s="60" customFormat="1" ht="15.75" hidden="1" x14ac:dyDescent="0.25">
      <c r="M7386" s="30"/>
    </row>
    <row r="7387" spans="13:13" s="60" customFormat="1" ht="15.75" hidden="1" x14ac:dyDescent="0.25">
      <c r="M7387" s="30"/>
    </row>
    <row r="7388" spans="13:13" s="60" customFormat="1" ht="15.75" hidden="1" x14ac:dyDescent="0.25">
      <c r="M7388" s="30"/>
    </row>
    <row r="7389" spans="13:13" s="60" customFormat="1" ht="15.75" hidden="1" x14ac:dyDescent="0.25">
      <c r="M7389" s="30"/>
    </row>
    <row r="7390" spans="13:13" s="60" customFormat="1" ht="15.75" hidden="1" x14ac:dyDescent="0.25">
      <c r="M7390" s="30"/>
    </row>
    <row r="7391" spans="13:13" s="60" customFormat="1" ht="15.75" hidden="1" x14ac:dyDescent="0.25">
      <c r="M7391" s="30"/>
    </row>
    <row r="7392" spans="13:13" s="60" customFormat="1" ht="15.75" hidden="1" x14ac:dyDescent="0.25">
      <c r="M7392" s="30"/>
    </row>
    <row r="7393" spans="13:13" s="60" customFormat="1" ht="15.75" hidden="1" x14ac:dyDescent="0.25">
      <c r="M7393" s="30"/>
    </row>
    <row r="7394" spans="13:13" s="60" customFormat="1" ht="15.75" hidden="1" x14ac:dyDescent="0.25">
      <c r="M7394" s="30"/>
    </row>
    <row r="7395" spans="13:13" s="60" customFormat="1" ht="15.75" hidden="1" x14ac:dyDescent="0.25">
      <c r="M7395" s="30"/>
    </row>
    <row r="7396" spans="13:13" s="60" customFormat="1" ht="15.75" hidden="1" x14ac:dyDescent="0.25">
      <c r="M7396" s="30"/>
    </row>
    <row r="7397" spans="13:13" s="60" customFormat="1" ht="15.75" hidden="1" x14ac:dyDescent="0.25">
      <c r="M7397" s="30"/>
    </row>
    <row r="7398" spans="13:13" s="60" customFormat="1" ht="15.75" hidden="1" x14ac:dyDescent="0.25">
      <c r="M7398" s="30"/>
    </row>
    <row r="7399" spans="13:13" s="60" customFormat="1" ht="15.75" hidden="1" x14ac:dyDescent="0.25">
      <c r="M7399" s="30"/>
    </row>
    <row r="7400" spans="13:13" s="60" customFormat="1" ht="15.75" hidden="1" x14ac:dyDescent="0.25">
      <c r="M7400" s="30"/>
    </row>
    <row r="7401" spans="13:13" s="60" customFormat="1" ht="15.75" hidden="1" x14ac:dyDescent="0.25">
      <c r="M7401" s="30"/>
    </row>
    <row r="7402" spans="13:13" s="60" customFormat="1" ht="15.75" hidden="1" x14ac:dyDescent="0.25">
      <c r="M7402" s="30"/>
    </row>
    <row r="7403" spans="13:13" s="60" customFormat="1" ht="15.75" hidden="1" x14ac:dyDescent="0.25">
      <c r="M7403" s="30"/>
    </row>
    <row r="7404" spans="13:13" s="60" customFormat="1" ht="15.75" hidden="1" x14ac:dyDescent="0.25">
      <c r="M7404" s="30"/>
    </row>
    <row r="7405" spans="13:13" s="60" customFormat="1" ht="15.75" hidden="1" x14ac:dyDescent="0.25">
      <c r="M7405" s="30"/>
    </row>
    <row r="7406" spans="13:13" s="60" customFormat="1" ht="15.75" hidden="1" x14ac:dyDescent="0.25">
      <c r="M7406" s="30"/>
    </row>
    <row r="7407" spans="13:13" s="60" customFormat="1" ht="15.75" hidden="1" x14ac:dyDescent="0.25">
      <c r="M7407" s="30"/>
    </row>
    <row r="7408" spans="13:13" s="60" customFormat="1" ht="15.75" hidden="1" x14ac:dyDescent="0.25">
      <c r="M7408" s="30"/>
    </row>
    <row r="7409" spans="13:13" s="60" customFormat="1" ht="15.75" hidden="1" x14ac:dyDescent="0.25">
      <c r="M7409" s="30"/>
    </row>
    <row r="7410" spans="13:13" s="60" customFormat="1" ht="15.75" hidden="1" x14ac:dyDescent="0.25">
      <c r="M7410" s="30"/>
    </row>
    <row r="7411" spans="13:13" s="60" customFormat="1" ht="15.75" hidden="1" x14ac:dyDescent="0.25">
      <c r="M7411" s="30"/>
    </row>
    <row r="7412" spans="13:13" s="60" customFormat="1" ht="15.75" hidden="1" x14ac:dyDescent="0.25">
      <c r="M7412" s="30"/>
    </row>
    <row r="7413" spans="13:13" s="60" customFormat="1" ht="15.75" hidden="1" x14ac:dyDescent="0.25">
      <c r="M7413" s="30"/>
    </row>
    <row r="7414" spans="13:13" s="60" customFormat="1" ht="15.75" hidden="1" x14ac:dyDescent="0.25">
      <c r="M7414" s="30"/>
    </row>
    <row r="7415" spans="13:13" s="60" customFormat="1" ht="15.75" hidden="1" x14ac:dyDescent="0.25">
      <c r="M7415" s="30"/>
    </row>
    <row r="7416" spans="13:13" s="60" customFormat="1" ht="15.75" hidden="1" x14ac:dyDescent="0.25">
      <c r="M7416" s="30"/>
    </row>
    <row r="7417" spans="13:13" s="60" customFormat="1" ht="15.75" hidden="1" x14ac:dyDescent="0.25">
      <c r="M7417" s="30"/>
    </row>
    <row r="7418" spans="13:13" s="60" customFormat="1" ht="15.75" hidden="1" x14ac:dyDescent="0.25">
      <c r="M7418" s="30"/>
    </row>
    <row r="7419" spans="13:13" s="60" customFormat="1" ht="15.75" hidden="1" x14ac:dyDescent="0.25">
      <c r="M7419" s="30"/>
    </row>
    <row r="7420" spans="13:13" s="60" customFormat="1" ht="15.75" hidden="1" x14ac:dyDescent="0.25">
      <c r="M7420" s="30"/>
    </row>
    <row r="7421" spans="13:13" s="60" customFormat="1" ht="15.75" hidden="1" x14ac:dyDescent="0.25">
      <c r="M7421" s="30"/>
    </row>
    <row r="7422" spans="13:13" s="60" customFormat="1" ht="15.75" hidden="1" x14ac:dyDescent="0.25">
      <c r="M7422" s="30"/>
    </row>
    <row r="7423" spans="13:13" s="60" customFormat="1" ht="15.75" hidden="1" x14ac:dyDescent="0.25">
      <c r="M7423" s="30"/>
    </row>
    <row r="7424" spans="13:13" s="60" customFormat="1" ht="15.75" hidden="1" x14ac:dyDescent="0.25">
      <c r="M7424" s="30"/>
    </row>
    <row r="7425" spans="13:13" s="60" customFormat="1" ht="15.75" hidden="1" x14ac:dyDescent="0.25">
      <c r="M7425" s="30"/>
    </row>
    <row r="7426" spans="13:13" s="60" customFormat="1" ht="15.75" hidden="1" x14ac:dyDescent="0.25">
      <c r="M7426" s="30"/>
    </row>
    <row r="7427" spans="13:13" s="60" customFormat="1" ht="15.75" hidden="1" x14ac:dyDescent="0.25">
      <c r="M7427" s="30"/>
    </row>
    <row r="7428" spans="13:13" s="60" customFormat="1" ht="15.75" hidden="1" x14ac:dyDescent="0.25">
      <c r="M7428" s="30"/>
    </row>
    <row r="7429" spans="13:13" s="60" customFormat="1" ht="15.75" hidden="1" x14ac:dyDescent="0.25">
      <c r="M7429" s="30"/>
    </row>
    <row r="7430" spans="13:13" s="60" customFormat="1" ht="15.75" hidden="1" x14ac:dyDescent="0.25">
      <c r="M7430" s="30"/>
    </row>
    <row r="7431" spans="13:13" s="60" customFormat="1" ht="15.75" hidden="1" x14ac:dyDescent="0.25">
      <c r="M7431" s="30"/>
    </row>
    <row r="7432" spans="13:13" s="60" customFormat="1" ht="15.75" hidden="1" x14ac:dyDescent="0.25">
      <c r="M7432" s="30"/>
    </row>
    <row r="7433" spans="13:13" s="60" customFormat="1" ht="15.75" hidden="1" x14ac:dyDescent="0.25">
      <c r="M7433" s="30"/>
    </row>
    <row r="7434" spans="13:13" s="60" customFormat="1" ht="15.75" hidden="1" x14ac:dyDescent="0.25">
      <c r="M7434" s="30"/>
    </row>
    <row r="7435" spans="13:13" s="60" customFormat="1" ht="15.75" hidden="1" x14ac:dyDescent="0.25">
      <c r="M7435" s="30"/>
    </row>
    <row r="7436" spans="13:13" s="60" customFormat="1" ht="15.75" hidden="1" x14ac:dyDescent="0.25">
      <c r="M7436" s="30"/>
    </row>
    <row r="7437" spans="13:13" s="60" customFormat="1" ht="15.75" hidden="1" x14ac:dyDescent="0.25">
      <c r="M7437" s="30"/>
    </row>
    <row r="7438" spans="13:13" s="60" customFormat="1" ht="15.75" hidden="1" x14ac:dyDescent="0.25">
      <c r="M7438" s="30"/>
    </row>
    <row r="7439" spans="13:13" s="60" customFormat="1" ht="15.75" hidden="1" x14ac:dyDescent="0.25">
      <c r="M7439" s="30"/>
    </row>
    <row r="7440" spans="13:13" s="60" customFormat="1" ht="15.75" hidden="1" x14ac:dyDescent="0.25">
      <c r="M7440" s="30"/>
    </row>
    <row r="7441" spans="13:13" s="60" customFormat="1" ht="15.75" hidden="1" x14ac:dyDescent="0.25">
      <c r="M7441" s="30"/>
    </row>
    <row r="7442" spans="13:13" s="60" customFormat="1" ht="15.75" hidden="1" x14ac:dyDescent="0.25">
      <c r="M7442" s="30"/>
    </row>
    <row r="7443" spans="13:13" s="60" customFormat="1" ht="15.75" hidden="1" x14ac:dyDescent="0.25">
      <c r="M7443" s="30"/>
    </row>
    <row r="7444" spans="13:13" s="60" customFormat="1" ht="15.75" hidden="1" x14ac:dyDescent="0.25">
      <c r="M7444" s="30"/>
    </row>
    <row r="7445" spans="13:13" s="60" customFormat="1" ht="15.75" hidden="1" x14ac:dyDescent="0.25">
      <c r="M7445" s="30"/>
    </row>
    <row r="7446" spans="13:13" s="60" customFormat="1" ht="15.75" hidden="1" x14ac:dyDescent="0.25">
      <c r="M7446" s="30"/>
    </row>
    <row r="7447" spans="13:13" s="60" customFormat="1" ht="15.75" hidden="1" x14ac:dyDescent="0.25">
      <c r="M7447" s="30"/>
    </row>
    <row r="7448" spans="13:13" s="60" customFormat="1" ht="15.75" hidden="1" x14ac:dyDescent="0.25">
      <c r="M7448" s="30"/>
    </row>
    <row r="7449" spans="13:13" s="60" customFormat="1" ht="15.75" hidden="1" x14ac:dyDescent="0.25">
      <c r="M7449" s="30"/>
    </row>
    <row r="7450" spans="13:13" s="60" customFormat="1" ht="15.75" hidden="1" x14ac:dyDescent="0.25">
      <c r="M7450" s="30"/>
    </row>
    <row r="7451" spans="13:13" s="60" customFormat="1" ht="15.75" hidden="1" x14ac:dyDescent="0.25">
      <c r="M7451" s="30"/>
    </row>
    <row r="7452" spans="13:13" s="60" customFormat="1" ht="15.75" hidden="1" x14ac:dyDescent="0.25">
      <c r="M7452" s="30"/>
    </row>
    <row r="7453" spans="13:13" s="60" customFormat="1" ht="15.75" hidden="1" x14ac:dyDescent="0.25">
      <c r="M7453" s="30"/>
    </row>
    <row r="7454" spans="13:13" s="60" customFormat="1" ht="15.75" hidden="1" x14ac:dyDescent="0.25">
      <c r="M7454" s="30"/>
    </row>
    <row r="7455" spans="13:13" s="60" customFormat="1" ht="15.75" hidden="1" x14ac:dyDescent="0.25">
      <c r="M7455" s="30"/>
    </row>
    <row r="7456" spans="13:13" s="60" customFormat="1" ht="15.75" hidden="1" x14ac:dyDescent="0.25">
      <c r="M7456" s="30"/>
    </row>
    <row r="7457" spans="13:13" s="60" customFormat="1" ht="15.75" hidden="1" x14ac:dyDescent="0.25">
      <c r="M7457" s="30"/>
    </row>
    <row r="7458" spans="13:13" s="60" customFormat="1" ht="15.75" hidden="1" x14ac:dyDescent="0.25">
      <c r="M7458" s="30"/>
    </row>
    <row r="7459" spans="13:13" s="60" customFormat="1" ht="15.75" hidden="1" x14ac:dyDescent="0.25">
      <c r="M7459" s="30"/>
    </row>
    <row r="7460" spans="13:13" s="60" customFormat="1" ht="15.75" hidden="1" x14ac:dyDescent="0.25">
      <c r="M7460" s="30"/>
    </row>
    <row r="7461" spans="13:13" s="60" customFormat="1" ht="15.75" hidden="1" x14ac:dyDescent="0.25">
      <c r="M7461" s="30"/>
    </row>
    <row r="7462" spans="13:13" s="60" customFormat="1" ht="15.75" hidden="1" x14ac:dyDescent="0.25">
      <c r="M7462" s="30"/>
    </row>
    <row r="7463" spans="13:13" s="60" customFormat="1" ht="15.75" hidden="1" x14ac:dyDescent="0.25">
      <c r="M7463" s="30"/>
    </row>
    <row r="7464" spans="13:13" s="60" customFormat="1" ht="15.75" hidden="1" x14ac:dyDescent="0.25">
      <c r="M7464" s="30"/>
    </row>
    <row r="7465" spans="13:13" s="60" customFormat="1" ht="15.75" hidden="1" x14ac:dyDescent="0.25">
      <c r="M7465" s="30"/>
    </row>
    <row r="7466" spans="13:13" s="60" customFormat="1" ht="15.75" hidden="1" x14ac:dyDescent="0.25">
      <c r="M7466" s="30"/>
    </row>
    <row r="7467" spans="13:13" s="60" customFormat="1" ht="15.75" hidden="1" x14ac:dyDescent="0.25">
      <c r="M7467" s="30"/>
    </row>
    <row r="7468" spans="13:13" s="60" customFormat="1" ht="15.75" hidden="1" x14ac:dyDescent="0.25">
      <c r="M7468" s="30"/>
    </row>
    <row r="7469" spans="13:13" s="60" customFormat="1" ht="15.75" hidden="1" x14ac:dyDescent="0.25">
      <c r="M7469" s="30"/>
    </row>
    <row r="7470" spans="13:13" s="60" customFormat="1" ht="15.75" hidden="1" x14ac:dyDescent="0.25">
      <c r="M7470" s="30"/>
    </row>
    <row r="7471" spans="13:13" s="60" customFormat="1" ht="15.75" hidden="1" x14ac:dyDescent="0.25">
      <c r="M7471" s="30"/>
    </row>
    <row r="7472" spans="13:13" s="60" customFormat="1" ht="15.75" hidden="1" x14ac:dyDescent="0.25">
      <c r="M7472" s="30"/>
    </row>
    <row r="7473" spans="13:13" s="60" customFormat="1" ht="15.75" hidden="1" x14ac:dyDescent="0.25">
      <c r="M7473" s="30"/>
    </row>
    <row r="7474" spans="13:13" s="60" customFormat="1" ht="15.75" hidden="1" x14ac:dyDescent="0.25">
      <c r="M7474" s="30"/>
    </row>
    <row r="7475" spans="13:13" s="60" customFormat="1" ht="15.75" hidden="1" x14ac:dyDescent="0.25">
      <c r="M7475" s="30"/>
    </row>
    <row r="7476" spans="13:13" s="60" customFormat="1" ht="15.75" hidden="1" x14ac:dyDescent="0.25">
      <c r="M7476" s="30"/>
    </row>
    <row r="7477" spans="13:13" s="60" customFormat="1" ht="15.75" hidden="1" x14ac:dyDescent="0.25">
      <c r="M7477" s="30"/>
    </row>
    <row r="7478" spans="13:13" s="60" customFormat="1" ht="15.75" hidden="1" x14ac:dyDescent="0.25">
      <c r="M7478" s="30"/>
    </row>
    <row r="7479" spans="13:13" s="60" customFormat="1" ht="15.75" hidden="1" x14ac:dyDescent="0.25">
      <c r="M7479" s="30"/>
    </row>
    <row r="7480" spans="13:13" s="60" customFormat="1" ht="15.75" hidden="1" x14ac:dyDescent="0.25">
      <c r="M7480" s="30"/>
    </row>
    <row r="7481" spans="13:13" s="60" customFormat="1" ht="15.75" hidden="1" x14ac:dyDescent="0.25">
      <c r="M7481" s="30"/>
    </row>
    <row r="7482" spans="13:13" s="60" customFormat="1" ht="15.75" hidden="1" x14ac:dyDescent="0.25">
      <c r="M7482" s="30"/>
    </row>
    <row r="7483" spans="13:13" s="60" customFormat="1" ht="15.75" hidden="1" x14ac:dyDescent="0.25">
      <c r="M7483" s="30"/>
    </row>
    <row r="7484" spans="13:13" s="60" customFormat="1" ht="15.75" hidden="1" x14ac:dyDescent="0.25">
      <c r="M7484" s="30"/>
    </row>
    <row r="7485" spans="13:13" s="60" customFormat="1" ht="15.75" hidden="1" x14ac:dyDescent="0.25">
      <c r="M7485" s="30"/>
    </row>
    <row r="7486" spans="13:13" s="60" customFormat="1" ht="15.75" hidden="1" x14ac:dyDescent="0.25">
      <c r="M7486" s="30"/>
    </row>
    <row r="7487" spans="13:13" s="60" customFormat="1" ht="15.75" hidden="1" x14ac:dyDescent="0.25">
      <c r="M7487" s="30"/>
    </row>
    <row r="7488" spans="13:13" s="60" customFormat="1" ht="15.75" hidden="1" x14ac:dyDescent="0.25">
      <c r="M7488" s="30"/>
    </row>
    <row r="7489" spans="13:13" s="60" customFormat="1" ht="15.75" hidden="1" x14ac:dyDescent="0.25">
      <c r="M7489" s="30"/>
    </row>
    <row r="7490" spans="13:13" s="60" customFormat="1" ht="15.75" hidden="1" x14ac:dyDescent="0.25">
      <c r="M7490" s="30"/>
    </row>
    <row r="7491" spans="13:13" s="60" customFormat="1" ht="15.75" hidden="1" x14ac:dyDescent="0.25">
      <c r="M7491" s="30"/>
    </row>
    <row r="7492" spans="13:13" s="60" customFormat="1" ht="15.75" hidden="1" x14ac:dyDescent="0.25">
      <c r="M7492" s="30"/>
    </row>
    <row r="7493" spans="13:13" s="60" customFormat="1" ht="15.75" hidden="1" x14ac:dyDescent="0.25">
      <c r="M7493" s="30"/>
    </row>
    <row r="7494" spans="13:13" s="60" customFormat="1" ht="15.75" hidden="1" x14ac:dyDescent="0.25">
      <c r="M7494" s="30"/>
    </row>
    <row r="7495" spans="13:13" s="60" customFormat="1" ht="15.75" hidden="1" x14ac:dyDescent="0.25">
      <c r="M7495" s="30"/>
    </row>
    <row r="7496" spans="13:13" s="60" customFormat="1" ht="15.75" hidden="1" x14ac:dyDescent="0.25">
      <c r="M7496" s="30"/>
    </row>
    <row r="7497" spans="13:13" s="60" customFormat="1" ht="15.75" hidden="1" x14ac:dyDescent="0.25">
      <c r="M7497" s="30"/>
    </row>
    <row r="7498" spans="13:13" s="60" customFormat="1" ht="15.75" hidden="1" x14ac:dyDescent="0.25">
      <c r="M7498" s="30"/>
    </row>
    <row r="7499" spans="13:13" s="60" customFormat="1" ht="15.75" hidden="1" x14ac:dyDescent="0.25">
      <c r="M7499" s="30"/>
    </row>
    <row r="7500" spans="13:13" s="60" customFormat="1" ht="15.75" hidden="1" x14ac:dyDescent="0.25">
      <c r="M7500" s="30"/>
    </row>
    <row r="7501" spans="13:13" s="60" customFormat="1" ht="15.75" hidden="1" x14ac:dyDescent="0.25">
      <c r="M7501" s="30"/>
    </row>
    <row r="7502" spans="13:13" s="60" customFormat="1" ht="15.75" hidden="1" x14ac:dyDescent="0.25">
      <c r="M7502" s="30"/>
    </row>
    <row r="7503" spans="13:13" s="60" customFormat="1" ht="15.75" hidden="1" x14ac:dyDescent="0.25">
      <c r="M7503" s="30"/>
    </row>
    <row r="7504" spans="13:13" s="60" customFormat="1" ht="15.75" hidden="1" x14ac:dyDescent="0.25">
      <c r="M7504" s="30"/>
    </row>
    <row r="7505" spans="13:13" s="60" customFormat="1" ht="15.75" hidden="1" x14ac:dyDescent="0.25">
      <c r="M7505" s="30"/>
    </row>
    <row r="7506" spans="13:13" s="60" customFormat="1" ht="15.75" hidden="1" x14ac:dyDescent="0.25">
      <c r="M7506" s="30"/>
    </row>
    <row r="7507" spans="13:13" s="60" customFormat="1" ht="15.75" hidden="1" x14ac:dyDescent="0.25">
      <c r="M7507" s="30"/>
    </row>
    <row r="7508" spans="13:13" s="60" customFormat="1" ht="15.75" hidden="1" x14ac:dyDescent="0.25">
      <c r="M7508" s="30"/>
    </row>
    <row r="7509" spans="13:13" s="60" customFormat="1" ht="15.75" hidden="1" x14ac:dyDescent="0.25">
      <c r="M7509" s="30"/>
    </row>
    <row r="7510" spans="13:13" s="60" customFormat="1" ht="15.75" hidden="1" x14ac:dyDescent="0.25">
      <c r="M7510" s="30"/>
    </row>
    <row r="7511" spans="13:13" s="60" customFormat="1" ht="15.75" hidden="1" x14ac:dyDescent="0.25">
      <c r="M7511" s="30"/>
    </row>
    <row r="7512" spans="13:13" s="60" customFormat="1" ht="15.75" hidden="1" x14ac:dyDescent="0.25">
      <c r="M7512" s="30"/>
    </row>
    <row r="7513" spans="13:13" s="60" customFormat="1" ht="15.75" hidden="1" x14ac:dyDescent="0.25">
      <c r="M7513" s="30"/>
    </row>
    <row r="7514" spans="13:13" s="60" customFormat="1" ht="15.75" hidden="1" x14ac:dyDescent="0.25">
      <c r="M7514" s="30"/>
    </row>
    <row r="7515" spans="13:13" s="60" customFormat="1" ht="15.75" hidden="1" x14ac:dyDescent="0.25">
      <c r="M7515" s="30"/>
    </row>
    <row r="7516" spans="13:13" s="60" customFormat="1" ht="15.75" hidden="1" x14ac:dyDescent="0.25">
      <c r="M7516" s="30"/>
    </row>
    <row r="7517" spans="13:13" s="60" customFormat="1" ht="15.75" hidden="1" x14ac:dyDescent="0.25">
      <c r="M7517" s="30"/>
    </row>
    <row r="7518" spans="13:13" s="60" customFormat="1" ht="15.75" hidden="1" x14ac:dyDescent="0.25">
      <c r="M7518" s="30"/>
    </row>
    <row r="7519" spans="13:13" s="60" customFormat="1" ht="15.75" hidden="1" x14ac:dyDescent="0.25">
      <c r="M7519" s="30"/>
    </row>
    <row r="7520" spans="13:13" s="60" customFormat="1" ht="15.75" hidden="1" x14ac:dyDescent="0.25">
      <c r="M7520" s="30"/>
    </row>
    <row r="7521" spans="13:13" s="60" customFormat="1" ht="15.75" hidden="1" x14ac:dyDescent="0.25">
      <c r="M7521" s="30"/>
    </row>
    <row r="7522" spans="13:13" s="60" customFormat="1" ht="15.75" hidden="1" x14ac:dyDescent="0.25">
      <c r="M7522" s="30"/>
    </row>
    <row r="7523" spans="13:13" s="60" customFormat="1" ht="15.75" hidden="1" x14ac:dyDescent="0.25">
      <c r="M7523" s="30"/>
    </row>
    <row r="7524" spans="13:13" s="60" customFormat="1" ht="15.75" hidden="1" x14ac:dyDescent="0.25">
      <c r="M7524" s="30"/>
    </row>
    <row r="7525" spans="13:13" s="60" customFormat="1" ht="15.75" hidden="1" x14ac:dyDescent="0.25">
      <c r="M7525" s="30"/>
    </row>
    <row r="7526" spans="13:13" s="60" customFormat="1" ht="15.75" hidden="1" x14ac:dyDescent="0.25">
      <c r="M7526" s="30"/>
    </row>
    <row r="7527" spans="13:13" s="60" customFormat="1" ht="15.75" hidden="1" x14ac:dyDescent="0.25">
      <c r="M7527" s="30"/>
    </row>
    <row r="7528" spans="13:13" s="60" customFormat="1" ht="15.75" hidden="1" x14ac:dyDescent="0.25">
      <c r="M7528" s="30"/>
    </row>
    <row r="7529" spans="13:13" s="60" customFormat="1" ht="15.75" hidden="1" x14ac:dyDescent="0.25">
      <c r="M7529" s="30"/>
    </row>
    <row r="7530" spans="13:13" s="60" customFormat="1" ht="15.75" hidden="1" x14ac:dyDescent="0.25">
      <c r="M7530" s="30"/>
    </row>
    <row r="7531" spans="13:13" s="60" customFormat="1" ht="15.75" hidden="1" x14ac:dyDescent="0.25">
      <c r="M7531" s="30"/>
    </row>
    <row r="7532" spans="13:13" s="60" customFormat="1" ht="15.75" hidden="1" x14ac:dyDescent="0.25">
      <c r="M7532" s="30"/>
    </row>
    <row r="7533" spans="13:13" s="60" customFormat="1" ht="15.75" hidden="1" x14ac:dyDescent="0.25">
      <c r="M7533" s="30"/>
    </row>
    <row r="7534" spans="13:13" s="60" customFormat="1" ht="15.75" hidden="1" x14ac:dyDescent="0.25">
      <c r="M7534" s="30"/>
    </row>
    <row r="7535" spans="13:13" s="60" customFormat="1" ht="15.75" hidden="1" x14ac:dyDescent="0.25">
      <c r="M7535" s="30"/>
    </row>
    <row r="7536" spans="13:13" s="60" customFormat="1" ht="15.75" hidden="1" x14ac:dyDescent="0.25">
      <c r="M7536" s="30"/>
    </row>
    <row r="7537" spans="13:13" s="60" customFormat="1" ht="15.75" hidden="1" x14ac:dyDescent="0.25">
      <c r="M7537" s="30"/>
    </row>
    <row r="7538" spans="13:13" s="60" customFormat="1" ht="15.75" hidden="1" x14ac:dyDescent="0.25">
      <c r="M7538" s="30"/>
    </row>
    <row r="7539" spans="13:13" s="60" customFormat="1" ht="15.75" hidden="1" x14ac:dyDescent="0.25">
      <c r="M7539" s="30"/>
    </row>
    <row r="7540" spans="13:13" s="60" customFormat="1" ht="15.75" hidden="1" x14ac:dyDescent="0.25">
      <c r="M7540" s="30"/>
    </row>
    <row r="7541" spans="13:13" s="60" customFormat="1" ht="15.75" hidden="1" x14ac:dyDescent="0.25">
      <c r="M7541" s="30"/>
    </row>
    <row r="7542" spans="13:13" s="60" customFormat="1" ht="15.75" hidden="1" x14ac:dyDescent="0.25">
      <c r="M7542" s="30"/>
    </row>
    <row r="7543" spans="13:13" s="60" customFormat="1" ht="15.75" hidden="1" x14ac:dyDescent="0.25">
      <c r="M7543" s="30"/>
    </row>
    <row r="7544" spans="13:13" s="60" customFormat="1" ht="15.75" hidden="1" x14ac:dyDescent="0.25">
      <c r="M7544" s="30"/>
    </row>
    <row r="7545" spans="13:13" s="60" customFormat="1" ht="15.75" hidden="1" x14ac:dyDescent="0.25">
      <c r="M7545" s="30"/>
    </row>
    <row r="7546" spans="13:13" s="60" customFormat="1" ht="15.75" hidden="1" x14ac:dyDescent="0.25">
      <c r="M7546" s="30"/>
    </row>
    <row r="7547" spans="13:13" s="60" customFormat="1" ht="15.75" hidden="1" x14ac:dyDescent="0.25">
      <c r="M7547" s="30"/>
    </row>
    <row r="7548" spans="13:13" s="60" customFormat="1" ht="15.75" hidden="1" x14ac:dyDescent="0.25">
      <c r="M7548" s="30"/>
    </row>
    <row r="7549" spans="13:13" s="60" customFormat="1" ht="15.75" hidden="1" x14ac:dyDescent="0.25">
      <c r="M7549" s="30"/>
    </row>
    <row r="7550" spans="13:13" s="60" customFormat="1" ht="15.75" hidden="1" x14ac:dyDescent="0.25">
      <c r="M7550" s="30"/>
    </row>
    <row r="7551" spans="13:13" s="60" customFormat="1" ht="15.75" hidden="1" x14ac:dyDescent="0.25">
      <c r="M7551" s="30"/>
    </row>
    <row r="7552" spans="13:13" s="60" customFormat="1" ht="15.75" hidden="1" x14ac:dyDescent="0.25">
      <c r="M7552" s="30"/>
    </row>
    <row r="7553" spans="13:13" s="60" customFormat="1" ht="15.75" hidden="1" x14ac:dyDescent="0.25">
      <c r="M7553" s="30"/>
    </row>
    <row r="7554" spans="13:13" s="60" customFormat="1" ht="15.75" hidden="1" x14ac:dyDescent="0.25">
      <c r="M7554" s="30"/>
    </row>
    <row r="7555" spans="13:13" s="60" customFormat="1" ht="15.75" hidden="1" x14ac:dyDescent="0.25">
      <c r="M7555" s="30"/>
    </row>
    <row r="7556" spans="13:13" s="60" customFormat="1" ht="15.75" hidden="1" x14ac:dyDescent="0.25">
      <c r="M7556" s="30"/>
    </row>
    <row r="7557" spans="13:13" s="60" customFormat="1" ht="15.75" hidden="1" x14ac:dyDescent="0.25">
      <c r="M7557" s="30"/>
    </row>
    <row r="7558" spans="13:13" s="60" customFormat="1" ht="15.75" hidden="1" x14ac:dyDescent="0.25">
      <c r="M7558" s="30"/>
    </row>
    <row r="7559" spans="13:13" s="60" customFormat="1" ht="15.75" hidden="1" x14ac:dyDescent="0.25">
      <c r="M7559" s="30"/>
    </row>
    <row r="7560" spans="13:13" s="60" customFormat="1" ht="15.75" hidden="1" x14ac:dyDescent="0.25">
      <c r="M7560" s="30"/>
    </row>
    <row r="7561" spans="13:13" s="60" customFormat="1" ht="15.75" hidden="1" x14ac:dyDescent="0.25">
      <c r="M7561" s="30"/>
    </row>
    <row r="7562" spans="13:13" s="60" customFormat="1" ht="15.75" hidden="1" x14ac:dyDescent="0.25">
      <c r="M7562" s="30"/>
    </row>
    <row r="7563" spans="13:13" s="60" customFormat="1" ht="15.75" hidden="1" x14ac:dyDescent="0.25">
      <c r="M7563" s="30"/>
    </row>
    <row r="7564" spans="13:13" s="60" customFormat="1" ht="15.75" hidden="1" x14ac:dyDescent="0.25">
      <c r="M7564" s="30"/>
    </row>
    <row r="7565" spans="13:13" s="60" customFormat="1" ht="15.75" hidden="1" x14ac:dyDescent="0.25">
      <c r="M7565" s="30"/>
    </row>
    <row r="7566" spans="13:13" s="60" customFormat="1" ht="15.75" hidden="1" x14ac:dyDescent="0.25">
      <c r="M7566" s="30"/>
    </row>
    <row r="7567" spans="13:13" s="60" customFormat="1" ht="15.75" hidden="1" x14ac:dyDescent="0.25">
      <c r="M7567" s="30"/>
    </row>
    <row r="7568" spans="13:13" s="60" customFormat="1" ht="15.75" hidden="1" x14ac:dyDescent="0.25">
      <c r="M7568" s="30"/>
    </row>
    <row r="7569" spans="13:13" s="60" customFormat="1" ht="15.75" hidden="1" x14ac:dyDescent="0.25">
      <c r="M7569" s="30"/>
    </row>
    <row r="7570" spans="13:13" s="60" customFormat="1" ht="15.75" hidden="1" x14ac:dyDescent="0.25">
      <c r="M7570" s="30"/>
    </row>
    <row r="7571" spans="13:13" s="60" customFormat="1" ht="15.75" hidden="1" x14ac:dyDescent="0.25">
      <c r="M7571" s="30"/>
    </row>
    <row r="7572" spans="13:13" s="60" customFormat="1" ht="15.75" hidden="1" x14ac:dyDescent="0.25">
      <c r="M7572" s="30"/>
    </row>
    <row r="7573" spans="13:13" s="60" customFormat="1" ht="15.75" hidden="1" x14ac:dyDescent="0.25">
      <c r="M7573" s="30"/>
    </row>
    <row r="7574" spans="13:13" s="60" customFormat="1" ht="15.75" hidden="1" x14ac:dyDescent="0.25">
      <c r="M7574" s="30"/>
    </row>
    <row r="7575" spans="13:13" s="60" customFormat="1" ht="15.75" hidden="1" x14ac:dyDescent="0.25">
      <c r="M7575" s="30"/>
    </row>
    <row r="7576" spans="13:13" s="60" customFormat="1" ht="15.75" hidden="1" x14ac:dyDescent="0.25">
      <c r="M7576" s="30"/>
    </row>
    <row r="7577" spans="13:13" s="60" customFormat="1" ht="15.75" hidden="1" x14ac:dyDescent="0.25">
      <c r="M7577" s="30"/>
    </row>
    <row r="7578" spans="13:13" s="60" customFormat="1" ht="15.75" hidden="1" x14ac:dyDescent="0.25">
      <c r="M7578" s="30"/>
    </row>
    <row r="7579" spans="13:13" s="60" customFormat="1" ht="15.75" hidden="1" x14ac:dyDescent="0.25">
      <c r="M7579" s="30"/>
    </row>
    <row r="7580" spans="13:13" s="60" customFormat="1" ht="15.75" hidden="1" x14ac:dyDescent="0.25">
      <c r="M7580" s="30"/>
    </row>
    <row r="7581" spans="13:13" s="60" customFormat="1" ht="15.75" hidden="1" x14ac:dyDescent="0.25">
      <c r="M7581" s="30"/>
    </row>
    <row r="7582" spans="13:13" s="60" customFormat="1" ht="15.75" hidden="1" x14ac:dyDescent="0.25">
      <c r="M7582" s="30"/>
    </row>
    <row r="7583" spans="13:13" s="60" customFormat="1" ht="15.75" hidden="1" x14ac:dyDescent="0.25">
      <c r="M7583" s="30"/>
    </row>
    <row r="7584" spans="13:13" s="60" customFormat="1" ht="15.75" hidden="1" x14ac:dyDescent="0.25">
      <c r="M7584" s="30"/>
    </row>
    <row r="7585" spans="13:13" s="60" customFormat="1" ht="15.75" hidden="1" x14ac:dyDescent="0.25">
      <c r="M7585" s="30"/>
    </row>
    <row r="7586" spans="13:13" s="60" customFormat="1" ht="15.75" hidden="1" x14ac:dyDescent="0.25">
      <c r="M7586" s="30"/>
    </row>
    <row r="7587" spans="13:13" s="60" customFormat="1" ht="15.75" hidden="1" x14ac:dyDescent="0.25">
      <c r="M7587" s="30"/>
    </row>
    <row r="7588" spans="13:13" s="60" customFormat="1" ht="15.75" hidden="1" x14ac:dyDescent="0.25">
      <c r="M7588" s="30"/>
    </row>
    <row r="7589" spans="13:13" s="60" customFormat="1" ht="15.75" hidden="1" x14ac:dyDescent="0.25">
      <c r="M7589" s="30"/>
    </row>
    <row r="7590" spans="13:13" s="60" customFormat="1" ht="15.75" hidden="1" x14ac:dyDescent="0.25">
      <c r="M7590" s="30"/>
    </row>
    <row r="7591" spans="13:13" s="60" customFormat="1" ht="15.75" hidden="1" x14ac:dyDescent="0.25">
      <c r="M7591" s="30"/>
    </row>
    <row r="7592" spans="13:13" s="60" customFormat="1" ht="15.75" hidden="1" x14ac:dyDescent="0.25">
      <c r="M7592" s="30"/>
    </row>
    <row r="7593" spans="13:13" s="60" customFormat="1" ht="15.75" hidden="1" x14ac:dyDescent="0.25">
      <c r="M7593" s="30"/>
    </row>
    <row r="7594" spans="13:13" s="60" customFormat="1" ht="15.75" hidden="1" x14ac:dyDescent="0.25">
      <c r="M7594" s="30"/>
    </row>
    <row r="7595" spans="13:13" s="60" customFormat="1" ht="15.75" hidden="1" x14ac:dyDescent="0.25">
      <c r="M7595" s="30"/>
    </row>
    <row r="7596" spans="13:13" s="60" customFormat="1" ht="15.75" hidden="1" x14ac:dyDescent="0.25">
      <c r="M7596" s="30"/>
    </row>
    <row r="7597" spans="13:13" s="60" customFormat="1" ht="15.75" hidden="1" x14ac:dyDescent="0.25">
      <c r="M7597" s="30"/>
    </row>
    <row r="7598" spans="13:13" s="60" customFormat="1" ht="15.75" hidden="1" x14ac:dyDescent="0.25">
      <c r="M7598" s="30"/>
    </row>
    <row r="7599" spans="13:13" s="60" customFormat="1" ht="15.75" hidden="1" x14ac:dyDescent="0.25">
      <c r="M7599" s="30"/>
    </row>
    <row r="7600" spans="13:13" s="60" customFormat="1" ht="15.75" hidden="1" x14ac:dyDescent="0.25">
      <c r="M7600" s="30"/>
    </row>
    <row r="7601" spans="13:13" s="60" customFormat="1" ht="15.75" hidden="1" x14ac:dyDescent="0.25">
      <c r="M7601" s="30"/>
    </row>
    <row r="7602" spans="13:13" s="60" customFormat="1" ht="15.75" hidden="1" x14ac:dyDescent="0.25">
      <c r="M7602" s="30"/>
    </row>
    <row r="7603" spans="13:13" s="60" customFormat="1" ht="15.75" hidden="1" x14ac:dyDescent="0.25">
      <c r="M7603" s="30"/>
    </row>
    <row r="7604" spans="13:13" s="60" customFormat="1" ht="15.75" hidden="1" x14ac:dyDescent="0.25">
      <c r="M7604" s="30"/>
    </row>
    <row r="7605" spans="13:13" s="60" customFormat="1" ht="15.75" hidden="1" x14ac:dyDescent="0.25">
      <c r="M7605" s="30"/>
    </row>
    <row r="7606" spans="13:13" s="60" customFormat="1" ht="15.75" hidden="1" x14ac:dyDescent="0.25">
      <c r="M7606" s="30"/>
    </row>
    <row r="7607" spans="13:13" s="60" customFormat="1" ht="15.75" hidden="1" x14ac:dyDescent="0.25">
      <c r="M7607" s="30"/>
    </row>
    <row r="7608" spans="13:13" s="60" customFormat="1" ht="15.75" hidden="1" x14ac:dyDescent="0.25">
      <c r="M7608" s="30"/>
    </row>
    <row r="7609" spans="13:13" s="60" customFormat="1" ht="15.75" hidden="1" x14ac:dyDescent="0.25">
      <c r="M7609" s="30"/>
    </row>
    <row r="7610" spans="13:13" s="60" customFormat="1" ht="15.75" hidden="1" x14ac:dyDescent="0.25">
      <c r="M7610" s="30"/>
    </row>
    <row r="7611" spans="13:13" s="60" customFormat="1" ht="15.75" hidden="1" x14ac:dyDescent="0.25">
      <c r="M7611" s="30"/>
    </row>
    <row r="7612" spans="13:13" s="60" customFormat="1" ht="15.75" hidden="1" x14ac:dyDescent="0.25">
      <c r="M7612" s="30"/>
    </row>
    <row r="7613" spans="13:13" s="60" customFormat="1" ht="15.75" hidden="1" x14ac:dyDescent="0.25">
      <c r="M7613" s="30"/>
    </row>
    <row r="7614" spans="13:13" s="60" customFormat="1" ht="15.75" hidden="1" x14ac:dyDescent="0.25">
      <c r="M7614" s="30"/>
    </row>
    <row r="7615" spans="13:13" s="60" customFormat="1" ht="15.75" hidden="1" x14ac:dyDescent="0.25">
      <c r="M7615" s="30"/>
    </row>
    <row r="7616" spans="13:13" s="60" customFormat="1" ht="15.75" hidden="1" x14ac:dyDescent="0.25">
      <c r="M7616" s="30"/>
    </row>
    <row r="7617" spans="13:13" s="60" customFormat="1" ht="15.75" hidden="1" x14ac:dyDescent="0.25">
      <c r="M7617" s="30"/>
    </row>
    <row r="7618" spans="13:13" s="60" customFormat="1" ht="15.75" hidden="1" x14ac:dyDescent="0.25">
      <c r="M7618" s="30"/>
    </row>
    <row r="7619" spans="13:13" s="60" customFormat="1" ht="15.75" hidden="1" x14ac:dyDescent="0.25">
      <c r="M7619" s="30"/>
    </row>
    <row r="7620" spans="13:13" s="60" customFormat="1" ht="15.75" hidden="1" x14ac:dyDescent="0.25">
      <c r="M7620" s="30"/>
    </row>
    <row r="7621" spans="13:13" s="60" customFormat="1" ht="15.75" hidden="1" x14ac:dyDescent="0.25">
      <c r="M7621" s="30"/>
    </row>
    <row r="7622" spans="13:13" s="60" customFormat="1" ht="15.75" hidden="1" x14ac:dyDescent="0.25">
      <c r="M7622" s="30"/>
    </row>
    <row r="7623" spans="13:13" s="60" customFormat="1" ht="15.75" hidden="1" x14ac:dyDescent="0.25">
      <c r="M7623" s="30"/>
    </row>
    <row r="7624" spans="13:13" s="60" customFormat="1" ht="15.75" hidden="1" x14ac:dyDescent="0.25">
      <c r="M7624" s="30"/>
    </row>
    <row r="7625" spans="13:13" s="60" customFormat="1" ht="15.75" hidden="1" x14ac:dyDescent="0.25">
      <c r="M7625" s="30"/>
    </row>
    <row r="7626" spans="13:13" s="60" customFormat="1" ht="15.75" hidden="1" x14ac:dyDescent="0.25">
      <c r="M7626" s="30"/>
    </row>
    <row r="7627" spans="13:13" s="60" customFormat="1" ht="15.75" hidden="1" x14ac:dyDescent="0.25">
      <c r="M7627" s="30"/>
    </row>
    <row r="7628" spans="13:13" s="60" customFormat="1" ht="15.75" hidden="1" x14ac:dyDescent="0.25">
      <c r="M7628" s="30"/>
    </row>
    <row r="7629" spans="13:13" s="60" customFormat="1" ht="15.75" hidden="1" x14ac:dyDescent="0.25">
      <c r="M7629" s="30"/>
    </row>
    <row r="7630" spans="13:13" s="60" customFormat="1" ht="15.75" hidden="1" x14ac:dyDescent="0.25">
      <c r="M7630" s="30"/>
    </row>
    <row r="7631" spans="13:13" s="60" customFormat="1" ht="15.75" hidden="1" x14ac:dyDescent="0.25">
      <c r="M7631" s="30"/>
    </row>
    <row r="7632" spans="13:13" s="60" customFormat="1" ht="15.75" hidden="1" x14ac:dyDescent="0.25">
      <c r="M7632" s="30"/>
    </row>
    <row r="7633" spans="13:13" s="60" customFormat="1" ht="15.75" hidden="1" x14ac:dyDescent="0.25">
      <c r="M7633" s="30"/>
    </row>
    <row r="7634" spans="13:13" s="60" customFormat="1" ht="15.75" hidden="1" x14ac:dyDescent="0.25">
      <c r="M7634" s="30"/>
    </row>
    <row r="7635" spans="13:13" s="60" customFormat="1" ht="15.75" hidden="1" x14ac:dyDescent="0.25">
      <c r="M7635" s="30"/>
    </row>
    <row r="7636" spans="13:13" s="60" customFormat="1" ht="15.75" hidden="1" x14ac:dyDescent="0.25">
      <c r="M7636" s="30"/>
    </row>
    <row r="7637" spans="13:13" s="60" customFormat="1" ht="15.75" hidden="1" x14ac:dyDescent="0.25">
      <c r="M7637" s="30"/>
    </row>
    <row r="7638" spans="13:13" s="60" customFormat="1" ht="15.75" hidden="1" x14ac:dyDescent="0.25">
      <c r="M7638" s="30"/>
    </row>
    <row r="7639" spans="13:13" s="60" customFormat="1" ht="15.75" hidden="1" x14ac:dyDescent="0.25">
      <c r="M7639" s="30"/>
    </row>
    <row r="7640" spans="13:13" s="60" customFormat="1" ht="15.75" hidden="1" x14ac:dyDescent="0.25">
      <c r="M7640" s="30"/>
    </row>
    <row r="7641" spans="13:13" s="60" customFormat="1" ht="15.75" hidden="1" x14ac:dyDescent="0.25">
      <c r="M7641" s="30"/>
    </row>
    <row r="7642" spans="13:13" s="60" customFormat="1" ht="15.75" hidden="1" x14ac:dyDescent="0.25">
      <c r="M7642" s="30"/>
    </row>
    <row r="7643" spans="13:13" s="60" customFormat="1" ht="15.75" hidden="1" x14ac:dyDescent="0.25">
      <c r="M7643" s="30"/>
    </row>
    <row r="7644" spans="13:13" s="60" customFormat="1" ht="15.75" hidden="1" x14ac:dyDescent="0.25">
      <c r="M7644" s="30"/>
    </row>
    <row r="7645" spans="13:13" s="60" customFormat="1" ht="15.75" hidden="1" x14ac:dyDescent="0.25">
      <c r="M7645" s="30"/>
    </row>
    <row r="7646" spans="13:13" s="60" customFormat="1" ht="15.75" hidden="1" x14ac:dyDescent="0.25">
      <c r="M7646" s="30"/>
    </row>
    <row r="7647" spans="13:13" s="60" customFormat="1" ht="15.75" hidden="1" x14ac:dyDescent="0.25">
      <c r="M7647" s="30"/>
    </row>
    <row r="7648" spans="13:13" s="60" customFormat="1" ht="15.75" hidden="1" x14ac:dyDescent="0.25">
      <c r="M7648" s="30"/>
    </row>
    <row r="7649" spans="13:13" s="60" customFormat="1" ht="15.75" hidden="1" x14ac:dyDescent="0.25">
      <c r="M7649" s="30"/>
    </row>
    <row r="7650" spans="13:13" s="60" customFormat="1" ht="15.75" hidden="1" x14ac:dyDescent="0.25">
      <c r="M7650" s="30"/>
    </row>
    <row r="7651" spans="13:13" s="60" customFormat="1" ht="15.75" hidden="1" x14ac:dyDescent="0.25">
      <c r="M7651" s="30"/>
    </row>
    <row r="7652" spans="13:13" s="60" customFormat="1" ht="15.75" hidden="1" x14ac:dyDescent="0.25">
      <c r="M7652" s="30"/>
    </row>
    <row r="7653" spans="13:13" s="60" customFormat="1" ht="15.75" hidden="1" x14ac:dyDescent="0.25">
      <c r="M7653" s="30"/>
    </row>
    <row r="7654" spans="13:13" s="60" customFormat="1" ht="15.75" hidden="1" x14ac:dyDescent="0.25">
      <c r="M7654" s="30"/>
    </row>
    <row r="7655" spans="13:13" s="60" customFormat="1" ht="15.75" hidden="1" x14ac:dyDescent="0.25">
      <c r="M7655" s="30"/>
    </row>
    <row r="7656" spans="13:13" s="60" customFormat="1" ht="15.75" hidden="1" x14ac:dyDescent="0.25">
      <c r="M7656" s="30"/>
    </row>
    <row r="7657" spans="13:13" s="60" customFormat="1" ht="15.75" hidden="1" x14ac:dyDescent="0.25">
      <c r="M7657" s="30"/>
    </row>
    <row r="7658" spans="13:13" s="60" customFormat="1" ht="15.75" hidden="1" x14ac:dyDescent="0.25">
      <c r="M7658" s="30"/>
    </row>
    <row r="7659" spans="13:13" s="60" customFormat="1" ht="15.75" hidden="1" x14ac:dyDescent="0.25">
      <c r="M7659" s="30"/>
    </row>
    <row r="7660" spans="13:13" s="60" customFormat="1" ht="15.75" hidden="1" x14ac:dyDescent="0.25">
      <c r="M7660" s="30"/>
    </row>
    <row r="7661" spans="13:13" s="60" customFormat="1" ht="15.75" hidden="1" x14ac:dyDescent="0.25">
      <c r="M7661" s="30"/>
    </row>
    <row r="7662" spans="13:13" s="60" customFormat="1" ht="15.75" hidden="1" x14ac:dyDescent="0.25">
      <c r="M7662" s="30"/>
    </row>
    <row r="7663" spans="13:13" s="60" customFormat="1" ht="15.75" hidden="1" x14ac:dyDescent="0.25">
      <c r="M7663" s="30"/>
    </row>
    <row r="7664" spans="13:13" s="60" customFormat="1" ht="15.75" hidden="1" x14ac:dyDescent="0.25">
      <c r="M7664" s="30"/>
    </row>
    <row r="7665" spans="13:13" s="60" customFormat="1" ht="15.75" hidden="1" x14ac:dyDescent="0.25">
      <c r="M7665" s="30"/>
    </row>
    <row r="7666" spans="13:13" s="60" customFormat="1" ht="15.75" hidden="1" x14ac:dyDescent="0.25">
      <c r="M7666" s="30"/>
    </row>
    <row r="7667" spans="13:13" s="60" customFormat="1" ht="15.75" hidden="1" x14ac:dyDescent="0.25">
      <c r="M7667" s="30"/>
    </row>
    <row r="7668" spans="13:13" s="60" customFormat="1" ht="15.75" hidden="1" x14ac:dyDescent="0.25">
      <c r="M7668" s="30"/>
    </row>
    <row r="7669" spans="13:13" s="60" customFormat="1" ht="15.75" hidden="1" x14ac:dyDescent="0.25">
      <c r="M7669" s="30"/>
    </row>
    <row r="7670" spans="13:13" s="60" customFormat="1" ht="15.75" hidden="1" x14ac:dyDescent="0.25">
      <c r="M7670" s="30"/>
    </row>
    <row r="7671" spans="13:13" s="60" customFormat="1" ht="15.75" hidden="1" x14ac:dyDescent="0.25">
      <c r="M7671" s="30"/>
    </row>
    <row r="7672" spans="13:13" s="60" customFormat="1" ht="15.75" hidden="1" x14ac:dyDescent="0.25">
      <c r="M7672" s="30"/>
    </row>
    <row r="7673" spans="13:13" s="60" customFormat="1" ht="15.75" hidden="1" x14ac:dyDescent="0.25">
      <c r="M7673" s="30"/>
    </row>
    <row r="7674" spans="13:13" s="60" customFormat="1" ht="15.75" hidden="1" x14ac:dyDescent="0.25">
      <c r="M7674" s="30"/>
    </row>
    <row r="7675" spans="13:13" s="60" customFormat="1" ht="15.75" hidden="1" x14ac:dyDescent="0.25">
      <c r="M7675" s="30"/>
    </row>
    <row r="7676" spans="13:13" s="60" customFormat="1" ht="15.75" hidden="1" x14ac:dyDescent="0.25">
      <c r="M7676" s="30"/>
    </row>
    <row r="7677" spans="13:13" s="60" customFormat="1" ht="15.75" hidden="1" x14ac:dyDescent="0.25">
      <c r="M7677" s="30"/>
    </row>
    <row r="7678" spans="13:13" s="60" customFormat="1" ht="15.75" hidden="1" x14ac:dyDescent="0.25">
      <c r="M7678" s="30"/>
    </row>
    <row r="7679" spans="13:13" s="60" customFormat="1" ht="15.75" hidden="1" x14ac:dyDescent="0.25">
      <c r="M7679" s="30"/>
    </row>
    <row r="7680" spans="13:13" s="60" customFormat="1" ht="15.75" hidden="1" x14ac:dyDescent="0.25">
      <c r="M7680" s="30"/>
    </row>
    <row r="7681" spans="13:13" s="60" customFormat="1" ht="15.75" hidden="1" x14ac:dyDescent="0.25">
      <c r="M7681" s="30"/>
    </row>
    <row r="7682" spans="13:13" s="60" customFormat="1" ht="15.75" hidden="1" x14ac:dyDescent="0.25">
      <c r="M7682" s="30"/>
    </row>
    <row r="7683" spans="13:13" s="60" customFormat="1" ht="15.75" hidden="1" x14ac:dyDescent="0.25">
      <c r="M7683" s="30"/>
    </row>
    <row r="7684" spans="13:13" s="60" customFormat="1" ht="15.75" hidden="1" x14ac:dyDescent="0.25">
      <c r="M7684" s="30"/>
    </row>
    <row r="7685" spans="13:13" s="60" customFormat="1" ht="15.75" hidden="1" x14ac:dyDescent="0.25">
      <c r="M7685" s="30"/>
    </row>
    <row r="7686" spans="13:13" s="60" customFormat="1" ht="15.75" hidden="1" x14ac:dyDescent="0.25">
      <c r="M7686" s="30"/>
    </row>
    <row r="7687" spans="13:13" s="60" customFormat="1" ht="15.75" hidden="1" x14ac:dyDescent="0.25">
      <c r="M7687" s="30"/>
    </row>
    <row r="7688" spans="13:13" s="60" customFormat="1" ht="15.75" hidden="1" x14ac:dyDescent="0.25">
      <c r="M7688" s="30"/>
    </row>
    <row r="7689" spans="13:13" s="60" customFormat="1" ht="15.75" hidden="1" x14ac:dyDescent="0.25">
      <c r="M7689" s="30"/>
    </row>
    <row r="7690" spans="13:13" s="60" customFormat="1" ht="15.75" hidden="1" x14ac:dyDescent="0.25">
      <c r="M7690" s="30"/>
    </row>
    <row r="7691" spans="13:13" s="60" customFormat="1" ht="15.75" hidden="1" x14ac:dyDescent="0.25">
      <c r="M7691" s="30"/>
    </row>
    <row r="7692" spans="13:13" s="60" customFormat="1" ht="15.75" hidden="1" x14ac:dyDescent="0.25">
      <c r="M7692" s="30"/>
    </row>
    <row r="7693" spans="13:13" s="60" customFormat="1" ht="15.75" hidden="1" x14ac:dyDescent="0.25">
      <c r="M7693" s="30"/>
    </row>
    <row r="7694" spans="13:13" s="60" customFormat="1" ht="15.75" hidden="1" x14ac:dyDescent="0.25">
      <c r="M7694" s="30"/>
    </row>
    <row r="7695" spans="13:13" s="60" customFormat="1" ht="15.75" hidden="1" x14ac:dyDescent="0.25">
      <c r="M7695" s="30"/>
    </row>
    <row r="7696" spans="13:13" s="60" customFormat="1" ht="15.75" hidden="1" x14ac:dyDescent="0.25">
      <c r="M7696" s="30"/>
    </row>
    <row r="7697" spans="13:13" s="60" customFormat="1" ht="15.75" hidden="1" x14ac:dyDescent="0.25">
      <c r="M7697" s="30"/>
    </row>
    <row r="7698" spans="13:13" s="60" customFormat="1" ht="15.75" hidden="1" x14ac:dyDescent="0.25">
      <c r="M7698" s="30"/>
    </row>
    <row r="7699" spans="13:13" s="60" customFormat="1" ht="15.75" hidden="1" x14ac:dyDescent="0.25">
      <c r="M7699" s="30"/>
    </row>
    <row r="7700" spans="13:13" s="60" customFormat="1" ht="15.75" hidden="1" x14ac:dyDescent="0.25">
      <c r="M7700" s="30"/>
    </row>
    <row r="7701" spans="13:13" s="60" customFormat="1" ht="15.75" hidden="1" x14ac:dyDescent="0.25">
      <c r="M7701" s="30"/>
    </row>
    <row r="7702" spans="13:13" s="60" customFormat="1" ht="15.75" hidden="1" x14ac:dyDescent="0.25">
      <c r="M7702" s="30"/>
    </row>
    <row r="7703" spans="13:13" s="60" customFormat="1" ht="15.75" hidden="1" x14ac:dyDescent="0.25">
      <c r="M7703" s="30"/>
    </row>
    <row r="7704" spans="13:13" s="60" customFormat="1" ht="15.75" hidden="1" x14ac:dyDescent="0.25">
      <c r="M7704" s="30"/>
    </row>
    <row r="7705" spans="13:13" s="60" customFormat="1" ht="15.75" hidden="1" x14ac:dyDescent="0.25">
      <c r="M7705" s="30"/>
    </row>
    <row r="7706" spans="13:13" s="60" customFormat="1" ht="15.75" hidden="1" x14ac:dyDescent="0.25">
      <c r="M7706" s="30"/>
    </row>
    <row r="7707" spans="13:13" s="60" customFormat="1" ht="15.75" hidden="1" x14ac:dyDescent="0.25">
      <c r="M7707" s="30"/>
    </row>
    <row r="7708" spans="13:13" s="60" customFormat="1" ht="15.75" hidden="1" x14ac:dyDescent="0.25">
      <c r="M7708" s="30"/>
    </row>
    <row r="7709" spans="13:13" s="60" customFormat="1" ht="15.75" hidden="1" x14ac:dyDescent="0.25">
      <c r="M7709" s="30"/>
    </row>
    <row r="7710" spans="13:13" s="60" customFormat="1" ht="15.75" hidden="1" x14ac:dyDescent="0.25">
      <c r="M7710" s="30"/>
    </row>
    <row r="7711" spans="13:13" s="60" customFormat="1" ht="15.75" hidden="1" x14ac:dyDescent="0.25">
      <c r="M7711" s="30"/>
    </row>
    <row r="7712" spans="13:13" s="60" customFormat="1" ht="15.75" hidden="1" x14ac:dyDescent="0.25">
      <c r="M7712" s="30"/>
    </row>
    <row r="7713" spans="13:13" s="60" customFormat="1" ht="15.75" hidden="1" x14ac:dyDescent="0.25">
      <c r="M7713" s="30"/>
    </row>
    <row r="7714" spans="13:13" s="60" customFormat="1" ht="15.75" hidden="1" x14ac:dyDescent="0.25">
      <c r="M7714" s="30"/>
    </row>
    <row r="7715" spans="13:13" s="60" customFormat="1" ht="15.75" hidden="1" x14ac:dyDescent="0.25">
      <c r="M7715" s="30"/>
    </row>
    <row r="7716" spans="13:13" s="60" customFormat="1" ht="15.75" hidden="1" x14ac:dyDescent="0.25">
      <c r="M7716" s="30"/>
    </row>
    <row r="7717" spans="13:13" s="60" customFormat="1" ht="15.75" hidden="1" x14ac:dyDescent="0.25">
      <c r="M7717" s="30"/>
    </row>
    <row r="7718" spans="13:13" s="60" customFormat="1" ht="15.75" hidden="1" x14ac:dyDescent="0.25">
      <c r="M7718" s="30"/>
    </row>
    <row r="7719" spans="13:13" s="60" customFormat="1" ht="15.75" hidden="1" x14ac:dyDescent="0.25">
      <c r="M7719" s="30"/>
    </row>
    <row r="7720" spans="13:13" s="60" customFormat="1" ht="15.75" hidden="1" x14ac:dyDescent="0.25">
      <c r="M7720" s="30"/>
    </row>
    <row r="7721" spans="13:13" s="60" customFormat="1" ht="15.75" hidden="1" x14ac:dyDescent="0.25">
      <c r="M7721" s="30"/>
    </row>
    <row r="7722" spans="13:13" s="60" customFormat="1" ht="15.75" hidden="1" x14ac:dyDescent="0.25">
      <c r="M7722" s="30"/>
    </row>
    <row r="7723" spans="13:13" s="60" customFormat="1" ht="15.75" hidden="1" x14ac:dyDescent="0.25">
      <c r="M7723" s="30"/>
    </row>
    <row r="7724" spans="13:13" s="60" customFormat="1" ht="15.75" hidden="1" x14ac:dyDescent="0.25">
      <c r="M7724" s="30"/>
    </row>
    <row r="7725" spans="13:13" s="60" customFormat="1" ht="15.75" hidden="1" x14ac:dyDescent="0.25">
      <c r="M7725" s="30"/>
    </row>
    <row r="7726" spans="13:13" s="60" customFormat="1" ht="15.75" hidden="1" x14ac:dyDescent="0.25">
      <c r="M7726" s="30"/>
    </row>
    <row r="7727" spans="13:13" s="60" customFormat="1" ht="15.75" hidden="1" x14ac:dyDescent="0.25">
      <c r="M7727" s="30"/>
    </row>
    <row r="7728" spans="13:13" s="60" customFormat="1" ht="15.75" hidden="1" x14ac:dyDescent="0.25">
      <c r="M7728" s="30"/>
    </row>
    <row r="7729" spans="13:13" s="60" customFormat="1" ht="15.75" hidden="1" x14ac:dyDescent="0.25">
      <c r="M7729" s="30"/>
    </row>
    <row r="7730" spans="13:13" s="60" customFormat="1" ht="15.75" hidden="1" x14ac:dyDescent="0.25">
      <c r="M7730" s="30"/>
    </row>
    <row r="7731" spans="13:13" s="60" customFormat="1" ht="15.75" hidden="1" x14ac:dyDescent="0.25">
      <c r="M7731" s="30"/>
    </row>
    <row r="7732" spans="13:13" s="60" customFormat="1" ht="15.75" hidden="1" x14ac:dyDescent="0.25">
      <c r="M7732" s="30"/>
    </row>
    <row r="7733" spans="13:13" s="60" customFormat="1" ht="15.75" hidden="1" x14ac:dyDescent="0.25">
      <c r="M7733" s="30"/>
    </row>
    <row r="7734" spans="13:13" s="60" customFormat="1" ht="15.75" hidden="1" x14ac:dyDescent="0.25">
      <c r="M7734" s="30"/>
    </row>
    <row r="7735" spans="13:13" s="60" customFormat="1" ht="15.75" hidden="1" x14ac:dyDescent="0.25">
      <c r="M7735" s="30"/>
    </row>
    <row r="7736" spans="13:13" s="60" customFormat="1" ht="15.75" hidden="1" x14ac:dyDescent="0.25">
      <c r="M7736" s="30"/>
    </row>
    <row r="7737" spans="13:13" s="60" customFormat="1" ht="15.75" hidden="1" x14ac:dyDescent="0.25">
      <c r="M7737" s="30"/>
    </row>
    <row r="7738" spans="13:13" s="60" customFormat="1" ht="15.75" hidden="1" x14ac:dyDescent="0.25">
      <c r="M7738" s="30"/>
    </row>
    <row r="7739" spans="13:13" s="60" customFormat="1" ht="15.75" hidden="1" x14ac:dyDescent="0.25">
      <c r="M7739" s="30"/>
    </row>
    <row r="7740" spans="13:13" s="60" customFormat="1" ht="15.75" hidden="1" x14ac:dyDescent="0.25">
      <c r="M7740" s="30"/>
    </row>
    <row r="7741" spans="13:13" s="60" customFormat="1" ht="15.75" hidden="1" x14ac:dyDescent="0.25">
      <c r="M7741" s="30"/>
    </row>
    <row r="7742" spans="13:13" s="60" customFormat="1" ht="15.75" hidden="1" x14ac:dyDescent="0.25">
      <c r="M7742" s="30"/>
    </row>
    <row r="7743" spans="13:13" s="60" customFormat="1" ht="15.75" hidden="1" x14ac:dyDescent="0.25">
      <c r="M7743" s="30"/>
    </row>
    <row r="7744" spans="13:13" s="60" customFormat="1" ht="15.75" hidden="1" x14ac:dyDescent="0.25">
      <c r="M7744" s="30"/>
    </row>
    <row r="7745" spans="13:13" s="60" customFormat="1" ht="15.75" hidden="1" x14ac:dyDescent="0.25">
      <c r="M7745" s="30"/>
    </row>
    <row r="7746" spans="13:13" s="60" customFormat="1" ht="15.75" hidden="1" x14ac:dyDescent="0.25">
      <c r="M7746" s="30"/>
    </row>
    <row r="7747" spans="13:13" s="60" customFormat="1" ht="15.75" hidden="1" x14ac:dyDescent="0.25">
      <c r="M7747" s="30"/>
    </row>
    <row r="7748" spans="13:13" s="60" customFormat="1" ht="15.75" hidden="1" x14ac:dyDescent="0.25">
      <c r="M7748" s="30"/>
    </row>
    <row r="7749" spans="13:13" s="60" customFormat="1" ht="15.75" hidden="1" x14ac:dyDescent="0.25">
      <c r="M7749" s="30"/>
    </row>
    <row r="7750" spans="13:13" s="60" customFormat="1" ht="15.75" hidden="1" x14ac:dyDescent="0.25">
      <c r="M7750" s="30"/>
    </row>
    <row r="7751" spans="13:13" s="60" customFormat="1" ht="15.75" hidden="1" x14ac:dyDescent="0.25">
      <c r="M7751" s="30"/>
    </row>
    <row r="7752" spans="13:13" s="60" customFormat="1" ht="15.75" hidden="1" x14ac:dyDescent="0.25">
      <c r="M7752" s="30"/>
    </row>
    <row r="7753" spans="13:13" s="60" customFormat="1" ht="15.75" hidden="1" x14ac:dyDescent="0.25">
      <c r="M7753" s="30"/>
    </row>
    <row r="7754" spans="13:13" s="60" customFormat="1" ht="15.75" hidden="1" x14ac:dyDescent="0.25">
      <c r="M7754" s="30"/>
    </row>
    <row r="7755" spans="13:13" s="60" customFormat="1" ht="15.75" hidden="1" x14ac:dyDescent="0.25">
      <c r="M7755" s="30"/>
    </row>
    <row r="7756" spans="13:13" s="60" customFormat="1" ht="15.75" hidden="1" x14ac:dyDescent="0.25">
      <c r="M7756" s="30"/>
    </row>
    <row r="7757" spans="13:13" s="60" customFormat="1" ht="15.75" hidden="1" x14ac:dyDescent="0.25">
      <c r="M7757" s="30"/>
    </row>
    <row r="7758" spans="13:13" s="60" customFormat="1" ht="15.75" hidden="1" x14ac:dyDescent="0.25">
      <c r="M7758" s="30"/>
    </row>
    <row r="7759" spans="13:13" s="60" customFormat="1" ht="15.75" hidden="1" x14ac:dyDescent="0.25">
      <c r="M7759" s="30"/>
    </row>
    <row r="7760" spans="13:13" s="60" customFormat="1" ht="15.75" hidden="1" x14ac:dyDescent="0.25">
      <c r="M7760" s="30"/>
    </row>
    <row r="7761" spans="13:13" s="60" customFormat="1" ht="15.75" hidden="1" x14ac:dyDescent="0.25">
      <c r="M7761" s="30"/>
    </row>
    <row r="7762" spans="13:13" s="60" customFormat="1" ht="15.75" hidden="1" x14ac:dyDescent="0.25">
      <c r="M7762" s="30"/>
    </row>
    <row r="7763" spans="13:13" s="60" customFormat="1" ht="15.75" hidden="1" x14ac:dyDescent="0.25">
      <c r="M7763" s="30"/>
    </row>
    <row r="7764" spans="13:13" s="60" customFormat="1" ht="15.75" hidden="1" x14ac:dyDescent="0.25">
      <c r="M7764" s="30"/>
    </row>
    <row r="7765" spans="13:13" s="60" customFormat="1" ht="15.75" hidden="1" x14ac:dyDescent="0.25">
      <c r="M7765" s="30"/>
    </row>
    <row r="7766" spans="13:13" s="60" customFormat="1" ht="15.75" hidden="1" x14ac:dyDescent="0.25">
      <c r="M7766" s="30"/>
    </row>
    <row r="7767" spans="13:13" s="60" customFormat="1" ht="15.75" hidden="1" x14ac:dyDescent="0.25">
      <c r="M7767" s="30"/>
    </row>
    <row r="7768" spans="13:13" s="60" customFormat="1" ht="15.75" hidden="1" x14ac:dyDescent="0.25">
      <c r="M7768" s="30"/>
    </row>
    <row r="7769" spans="13:13" s="60" customFormat="1" ht="15.75" hidden="1" x14ac:dyDescent="0.25">
      <c r="M7769" s="30"/>
    </row>
    <row r="7770" spans="13:13" s="60" customFormat="1" ht="15.75" hidden="1" x14ac:dyDescent="0.25">
      <c r="M7770" s="30"/>
    </row>
    <row r="7771" spans="13:13" s="60" customFormat="1" ht="15.75" hidden="1" x14ac:dyDescent="0.25">
      <c r="M7771" s="30"/>
    </row>
    <row r="7772" spans="13:13" s="60" customFormat="1" ht="15.75" hidden="1" x14ac:dyDescent="0.25">
      <c r="M7772" s="30"/>
    </row>
    <row r="7773" spans="13:13" s="60" customFormat="1" ht="15.75" hidden="1" x14ac:dyDescent="0.25">
      <c r="M7773" s="30"/>
    </row>
    <row r="7774" spans="13:13" s="60" customFormat="1" ht="15.75" hidden="1" x14ac:dyDescent="0.25">
      <c r="M7774" s="30"/>
    </row>
    <row r="7775" spans="13:13" s="60" customFormat="1" ht="15.75" hidden="1" x14ac:dyDescent="0.25">
      <c r="M7775" s="30"/>
    </row>
    <row r="7776" spans="13:13" s="60" customFormat="1" ht="15.75" hidden="1" x14ac:dyDescent="0.25">
      <c r="M7776" s="30"/>
    </row>
    <row r="7777" spans="13:13" s="60" customFormat="1" ht="15.75" hidden="1" x14ac:dyDescent="0.25">
      <c r="M7777" s="30"/>
    </row>
    <row r="7778" spans="13:13" s="60" customFormat="1" ht="15.75" hidden="1" x14ac:dyDescent="0.25">
      <c r="M7778" s="30"/>
    </row>
    <row r="7779" spans="13:13" s="60" customFormat="1" ht="15.75" hidden="1" x14ac:dyDescent="0.25">
      <c r="M7779" s="30"/>
    </row>
    <row r="7780" spans="13:13" s="60" customFormat="1" ht="15.75" hidden="1" x14ac:dyDescent="0.25">
      <c r="M7780" s="30"/>
    </row>
    <row r="7781" spans="13:13" s="60" customFormat="1" ht="15.75" hidden="1" x14ac:dyDescent="0.25">
      <c r="M7781" s="30"/>
    </row>
    <row r="7782" spans="13:13" s="60" customFormat="1" ht="15.75" hidden="1" x14ac:dyDescent="0.25">
      <c r="M7782" s="30"/>
    </row>
    <row r="7783" spans="13:13" s="60" customFormat="1" ht="15.75" hidden="1" x14ac:dyDescent="0.25">
      <c r="M7783" s="30"/>
    </row>
    <row r="7784" spans="13:13" s="60" customFormat="1" ht="15.75" hidden="1" x14ac:dyDescent="0.25">
      <c r="M7784" s="30"/>
    </row>
    <row r="7785" spans="13:13" s="60" customFormat="1" ht="15.75" hidden="1" x14ac:dyDescent="0.25">
      <c r="M7785" s="30"/>
    </row>
    <row r="7786" spans="13:13" s="60" customFormat="1" ht="15.75" hidden="1" x14ac:dyDescent="0.25">
      <c r="M7786" s="30"/>
    </row>
    <row r="7787" spans="13:13" s="60" customFormat="1" ht="15.75" hidden="1" x14ac:dyDescent="0.25">
      <c r="M7787" s="30"/>
    </row>
    <row r="7788" spans="13:13" s="60" customFormat="1" ht="15.75" hidden="1" x14ac:dyDescent="0.25">
      <c r="M7788" s="30"/>
    </row>
    <row r="7789" spans="13:13" s="60" customFormat="1" ht="15.75" hidden="1" x14ac:dyDescent="0.25">
      <c r="M7789" s="30"/>
    </row>
    <row r="7790" spans="13:13" s="60" customFormat="1" ht="15.75" hidden="1" x14ac:dyDescent="0.25">
      <c r="M7790" s="30"/>
    </row>
    <row r="7791" spans="13:13" s="60" customFormat="1" ht="15.75" hidden="1" x14ac:dyDescent="0.25">
      <c r="M7791" s="30"/>
    </row>
    <row r="7792" spans="13:13" s="60" customFormat="1" ht="15.75" hidden="1" x14ac:dyDescent="0.25">
      <c r="M7792" s="30"/>
    </row>
    <row r="7793" spans="13:13" s="60" customFormat="1" ht="15.75" hidden="1" x14ac:dyDescent="0.25">
      <c r="M7793" s="30"/>
    </row>
    <row r="7794" spans="13:13" s="60" customFormat="1" ht="15.75" hidden="1" x14ac:dyDescent="0.25">
      <c r="M7794" s="30"/>
    </row>
    <row r="7795" spans="13:13" s="60" customFormat="1" ht="15.75" hidden="1" x14ac:dyDescent="0.25">
      <c r="M7795" s="30"/>
    </row>
    <row r="7796" spans="13:13" s="60" customFormat="1" ht="15.75" hidden="1" x14ac:dyDescent="0.25">
      <c r="M7796" s="30"/>
    </row>
    <row r="7797" spans="13:13" s="60" customFormat="1" ht="15.75" hidden="1" x14ac:dyDescent="0.25">
      <c r="M7797" s="30"/>
    </row>
    <row r="7798" spans="13:13" s="60" customFormat="1" ht="15.75" hidden="1" x14ac:dyDescent="0.25">
      <c r="M7798" s="30"/>
    </row>
    <row r="7799" spans="13:13" s="60" customFormat="1" ht="15.75" hidden="1" x14ac:dyDescent="0.25">
      <c r="M7799" s="30"/>
    </row>
    <row r="7800" spans="13:13" s="60" customFormat="1" ht="15.75" hidden="1" x14ac:dyDescent="0.25">
      <c r="M7800" s="30"/>
    </row>
    <row r="7801" spans="13:13" s="60" customFormat="1" ht="15.75" hidden="1" x14ac:dyDescent="0.25">
      <c r="M7801" s="30"/>
    </row>
    <row r="7802" spans="13:13" s="60" customFormat="1" ht="15.75" hidden="1" x14ac:dyDescent="0.25">
      <c r="M7802" s="30"/>
    </row>
    <row r="7803" spans="13:13" s="60" customFormat="1" ht="15.75" hidden="1" x14ac:dyDescent="0.25">
      <c r="M7803" s="30"/>
    </row>
    <row r="7804" spans="13:13" s="60" customFormat="1" ht="15.75" hidden="1" x14ac:dyDescent="0.25">
      <c r="M7804" s="30"/>
    </row>
    <row r="7805" spans="13:13" s="60" customFormat="1" ht="15.75" hidden="1" x14ac:dyDescent="0.25">
      <c r="M7805" s="30"/>
    </row>
    <row r="7806" spans="13:13" s="60" customFormat="1" ht="15.75" hidden="1" x14ac:dyDescent="0.25">
      <c r="M7806" s="30"/>
    </row>
    <row r="7807" spans="13:13" s="60" customFormat="1" ht="15.75" hidden="1" x14ac:dyDescent="0.25">
      <c r="M7807" s="30"/>
    </row>
    <row r="7808" spans="13:13" s="60" customFormat="1" ht="15.75" hidden="1" x14ac:dyDescent="0.25">
      <c r="M7808" s="30"/>
    </row>
    <row r="7809" spans="13:13" s="60" customFormat="1" ht="15.75" hidden="1" x14ac:dyDescent="0.25">
      <c r="M7809" s="30"/>
    </row>
    <row r="7810" spans="13:13" s="60" customFormat="1" ht="15.75" hidden="1" x14ac:dyDescent="0.25">
      <c r="M7810" s="30"/>
    </row>
    <row r="7811" spans="13:13" s="60" customFormat="1" ht="15.75" hidden="1" x14ac:dyDescent="0.25">
      <c r="M7811" s="30"/>
    </row>
    <row r="7812" spans="13:13" s="60" customFormat="1" ht="15.75" hidden="1" x14ac:dyDescent="0.25">
      <c r="M7812" s="30"/>
    </row>
    <row r="7813" spans="13:13" s="60" customFormat="1" ht="15.75" hidden="1" x14ac:dyDescent="0.25">
      <c r="M7813" s="30"/>
    </row>
    <row r="7814" spans="13:13" s="60" customFormat="1" ht="15.75" hidden="1" x14ac:dyDescent="0.25">
      <c r="M7814" s="30"/>
    </row>
    <row r="7815" spans="13:13" s="60" customFormat="1" ht="15.75" hidden="1" x14ac:dyDescent="0.25">
      <c r="M7815" s="30"/>
    </row>
    <row r="7816" spans="13:13" s="60" customFormat="1" ht="15.75" hidden="1" x14ac:dyDescent="0.25">
      <c r="M7816" s="30"/>
    </row>
    <row r="7817" spans="13:13" s="60" customFormat="1" ht="15.75" hidden="1" x14ac:dyDescent="0.25">
      <c r="M7817" s="30"/>
    </row>
    <row r="7818" spans="13:13" s="60" customFormat="1" ht="15.75" hidden="1" x14ac:dyDescent="0.25">
      <c r="M7818" s="30"/>
    </row>
    <row r="7819" spans="13:13" s="60" customFormat="1" ht="15.75" hidden="1" x14ac:dyDescent="0.25">
      <c r="M7819" s="30"/>
    </row>
    <row r="7820" spans="13:13" s="60" customFormat="1" ht="15.75" hidden="1" x14ac:dyDescent="0.25">
      <c r="M7820" s="30"/>
    </row>
    <row r="7821" spans="13:13" s="60" customFormat="1" ht="15.75" hidden="1" x14ac:dyDescent="0.25">
      <c r="M7821" s="30"/>
    </row>
    <row r="7822" spans="13:13" s="60" customFormat="1" ht="15.75" hidden="1" x14ac:dyDescent="0.25">
      <c r="M7822" s="30"/>
    </row>
    <row r="7823" spans="13:13" s="60" customFormat="1" ht="15.75" hidden="1" x14ac:dyDescent="0.25">
      <c r="M7823" s="30"/>
    </row>
    <row r="7824" spans="13:13" s="60" customFormat="1" ht="15.75" hidden="1" x14ac:dyDescent="0.25">
      <c r="M7824" s="30"/>
    </row>
    <row r="7825" spans="13:13" s="60" customFormat="1" ht="15.75" hidden="1" x14ac:dyDescent="0.25">
      <c r="M7825" s="30"/>
    </row>
    <row r="7826" spans="13:13" s="60" customFormat="1" ht="15.75" hidden="1" x14ac:dyDescent="0.25">
      <c r="M7826" s="30"/>
    </row>
    <row r="7827" spans="13:13" s="60" customFormat="1" ht="15.75" hidden="1" x14ac:dyDescent="0.25">
      <c r="M7827" s="30"/>
    </row>
    <row r="7828" spans="13:13" s="60" customFormat="1" ht="15.75" hidden="1" x14ac:dyDescent="0.25">
      <c r="M7828" s="30"/>
    </row>
    <row r="7829" spans="13:13" s="60" customFormat="1" ht="15.75" hidden="1" x14ac:dyDescent="0.25">
      <c r="M7829" s="30"/>
    </row>
    <row r="7830" spans="13:13" s="60" customFormat="1" ht="15.75" hidden="1" x14ac:dyDescent="0.25">
      <c r="M7830" s="30"/>
    </row>
    <row r="7831" spans="13:13" s="60" customFormat="1" ht="15.75" hidden="1" x14ac:dyDescent="0.25">
      <c r="M7831" s="30"/>
    </row>
    <row r="7832" spans="13:13" s="60" customFormat="1" ht="15.75" hidden="1" x14ac:dyDescent="0.25">
      <c r="M7832" s="30"/>
    </row>
    <row r="7833" spans="13:13" s="60" customFormat="1" ht="15.75" hidden="1" x14ac:dyDescent="0.25">
      <c r="M7833" s="30"/>
    </row>
    <row r="7834" spans="13:13" s="60" customFormat="1" ht="15.75" hidden="1" x14ac:dyDescent="0.25">
      <c r="M7834" s="30"/>
    </row>
    <row r="7835" spans="13:13" s="60" customFormat="1" ht="15.75" hidden="1" x14ac:dyDescent="0.25">
      <c r="M7835" s="30"/>
    </row>
    <row r="7836" spans="13:13" s="60" customFormat="1" ht="15.75" hidden="1" x14ac:dyDescent="0.25">
      <c r="M7836" s="30"/>
    </row>
    <row r="7837" spans="13:13" s="60" customFormat="1" ht="15.75" hidden="1" x14ac:dyDescent="0.25">
      <c r="M7837" s="30"/>
    </row>
    <row r="7838" spans="13:13" s="60" customFormat="1" ht="15.75" hidden="1" x14ac:dyDescent="0.25">
      <c r="M7838" s="30"/>
    </row>
    <row r="7839" spans="13:13" s="60" customFormat="1" ht="15.75" hidden="1" x14ac:dyDescent="0.25">
      <c r="M7839" s="30"/>
    </row>
    <row r="7840" spans="13:13" s="60" customFormat="1" ht="15.75" hidden="1" x14ac:dyDescent="0.25">
      <c r="M7840" s="30"/>
    </row>
    <row r="7841" spans="13:13" s="60" customFormat="1" ht="15.75" hidden="1" x14ac:dyDescent="0.25">
      <c r="M7841" s="30"/>
    </row>
    <row r="7842" spans="13:13" s="60" customFormat="1" ht="15.75" hidden="1" x14ac:dyDescent="0.25">
      <c r="M7842" s="30"/>
    </row>
    <row r="7843" spans="13:13" s="60" customFormat="1" ht="15.75" hidden="1" x14ac:dyDescent="0.25">
      <c r="M7843" s="30"/>
    </row>
    <row r="7844" spans="13:13" s="60" customFormat="1" ht="15.75" hidden="1" x14ac:dyDescent="0.25">
      <c r="M7844" s="30"/>
    </row>
    <row r="7845" spans="13:13" s="60" customFormat="1" ht="15.75" hidden="1" x14ac:dyDescent="0.25">
      <c r="M7845" s="30"/>
    </row>
    <row r="7846" spans="13:13" s="60" customFormat="1" ht="15.75" hidden="1" x14ac:dyDescent="0.25">
      <c r="M7846" s="30"/>
    </row>
    <row r="7847" spans="13:13" s="60" customFormat="1" ht="15.75" hidden="1" x14ac:dyDescent="0.25">
      <c r="M7847" s="30"/>
    </row>
    <row r="7848" spans="13:13" s="60" customFormat="1" ht="15.75" hidden="1" x14ac:dyDescent="0.25">
      <c r="M7848" s="30"/>
    </row>
    <row r="7849" spans="13:13" s="60" customFormat="1" ht="15.75" hidden="1" x14ac:dyDescent="0.25">
      <c r="M7849" s="30"/>
    </row>
    <row r="7850" spans="13:13" s="60" customFormat="1" ht="15.75" hidden="1" x14ac:dyDescent="0.25">
      <c r="M7850" s="30"/>
    </row>
    <row r="7851" spans="13:13" s="60" customFormat="1" ht="15.75" hidden="1" x14ac:dyDescent="0.25">
      <c r="M7851" s="30"/>
    </row>
    <row r="7852" spans="13:13" s="60" customFormat="1" ht="15.75" hidden="1" x14ac:dyDescent="0.25">
      <c r="M7852" s="30"/>
    </row>
    <row r="7853" spans="13:13" s="60" customFormat="1" ht="15.75" hidden="1" x14ac:dyDescent="0.25">
      <c r="M7853" s="30"/>
    </row>
    <row r="7854" spans="13:13" s="60" customFormat="1" ht="15.75" hidden="1" x14ac:dyDescent="0.25">
      <c r="M7854" s="30"/>
    </row>
    <row r="7855" spans="13:13" s="60" customFormat="1" ht="15.75" hidden="1" x14ac:dyDescent="0.25">
      <c r="M7855" s="30"/>
    </row>
    <row r="7856" spans="13:13" s="60" customFormat="1" ht="15.75" hidden="1" x14ac:dyDescent="0.25">
      <c r="M7856" s="30"/>
    </row>
    <row r="7857" spans="13:13" s="60" customFormat="1" ht="15.75" hidden="1" x14ac:dyDescent="0.25">
      <c r="M7857" s="30"/>
    </row>
    <row r="7858" spans="13:13" s="60" customFormat="1" ht="15.75" hidden="1" x14ac:dyDescent="0.25">
      <c r="M7858" s="30"/>
    </row>
    <row r="7859" spans="13:13" s="60" customFormat="1" ht="15.75" hidden="1" x14ac:dyDescent="0.25">
      <c r="M7859" s="30"/>
    </row>
    <row r="7860" spans="13:13" s="60" customFormat="1" ht="15.75" hidden="1" x14ac:dyDescent="0.25">
      <c r="M7860" s="30"/>
    </row>
    <row r="7861" spans="13:13" s="60" customFormat="1" ht="15.75" hidden="1" x14ac:dyDescent="0.25">
      <c r="M7861" s="30"/>
    </row>
    <row r="7862" spans="13:13" s="60" customFormat="1" ht="15.75" hidden="1" x14ac:dyDescent="0.25">
      <c r="M7862" s="30"/>
    </row>
    <row r="7863" spans="13:13" s="60" customFormat="1" ht="15.75" hidden="1" x14ac:dyDescent="0.25">
      <c r="M7863" s="30"/>
    </row>
    <row r="7864" spans="13:13" s="60" customFormat="1" ht="15.75" hidden="1" x14ac:dyDescent="0.25">
      <c r="M7864" s="30"/>
    </row>
    <row r="7865" spans="13:13" s="60" customFormat="1" ht="15.75" hidden="1" x14ac:dyDescent="0.25">
      <c r="M7865" s="30"/>
    </row>
    <row r="7866" spans="13:13" s="60" customFormat="1" ht="15.75" hidden="1" x14ac:dyDescent="0.25">
      <c r="M7866" s="30"/>
    </row>
    <row r="7867" spans="13:13" s="60" customFormat="1" ht="15.75" hidden="1" x14ac:dyDescent="0.25">
      <c r="M7867" s="30"/>
    </row>
    <row r="7868" spans="13:13" s="60" customFormat="1" ht="15.75" hidden="1" x14ac:dyDescent="0.25">
      <c r="M7868" s="30"/>
    </row>
    <row r="7869" spans="13:13" s="60" customFormat="1" ht="15.75" hidden="1" x14ac:dyDescent="0.25">
      <c r="M7869" s="30"/>
    </row>
    <row r="7870" spans="13:13" s="60" customFormat="1" ht="15.75" hidden="1" x14ac:dyDescent="0.25">
      <c r="M7870" s="30"/>
    </row>
    <row r="7871" spans="13:13" s="60" customFormat="1" ht="15.75" hidden="1" x14ac:dyDescent="0.25">
      <c r="M7871" s="30"/>
    </row>
    <row r="7872" spans="13:13" s="60" customFormat="1" ht="15.75" hidden="1" x14ac:dyDescent="0.25">
      <c r="M7872" s="30"/>
    </row>
    <row r="7873" spans="13:13" s="60" customFormat="1" ht="15.75" hidden="1" x14ac:dyDescent="0.25">
      <c r="M7873" s="30"/>
    </row>
    <row r="7874" spans="13:13" s="60" customFormat="1" ht="15.75" hidden="1" x14ac:dyDescent="0.25">
      <c r="M7874" s="30"/>
    </row>
    <row r="7875" spans="13:13" s="60" customFormat="1" ht="15.75" hidden="1" x14ac:dyDescent="0.25">
      <c r="M7875" s="30"/>
    </row>
    <row r="7876" spans="13:13" s="60" customFormat="1" ht="15.75" hidden="1" x14ac:dyDescent="0.25">
      <c r="M7876" s="30"/>
    </row>
    <row r="7877" spans="13:13" s="60" customFormat="1" ht="15.75" hidden="1" x14ac:dyDescent="0.25">
      <c r="M7877" s="30"/>
    </row>
    <row r="7878" spans="13:13" s="60" customFormat="1" ht="15.75" hidden="1" x14ac:dyDescent="0.25">
      <c r="M7878" s="30"/>
    </row>
    <row r="7879" spans="13:13" s="60" customFormat="1" ht="15.75" hidden="1" x14ac:dyDescent="0.25">
      <c r="M7879" s="30"/>
    </row>
    <row r="7880" spans="13:13" s="60" customFormat="1" ht="15.75" hidden="1" x14ac:dyDescent="0.25">
      <c r="M7880" s="30"/>
    </row>
    <row r="7881" spans="13:13" s="60" customFormat="1" ht="15.75" hidden="1" x14ac:dyDescent="0.25">
      <c r="M7881" s="30"/>
    </row>
    <row r="7882" spans="13:13" s="60" customFormat="1" ht="15.75" hidden="1" x14ac:dyDescent="0.25">
      <c r="M7882" s="30"/>
    </row>
    <row r="7883" spans="13:13" s="60" customFormat="1" ht="15.75" hidden="1" x14ac:dyDescent="0.25">
      <c r="M7883" s="30"/>
    </row>
    <row r="7884" spans="13:13" s="60" customFormat="1" ht="15.75" hidden="1" x14ac:dyDescent="0.25">
      <c r="M7884" s="30"/>
    </row>
    <row r="7885" spans="13:13" s="60" customFormat="1" ht="15.75" hidden="1" x14ac:dyDescent="0.25">
      <c r="M7885" s="30"/>
    </row>
    <row r="7886" spans="13:13" s="60" customFormat="1" ht="15.75" hidden="1" x14ac:dyDescent="0.25">
      <c r="M7886" s="30"/>
    </row>
    <row r="7887" spans="13:13" s="60" customFormat="1" ht="15.75" hidden="1" x14ac:dyDescent="0.25">
      <c r="M7887" s="30"/>
    </row>
    <row r="7888" spans="13:13" s="60" customFormat="1" ht="15.75" hidden="1" x14ac:dyDescent="0.25">
      <c r="M7888" s="30"/>
    </row>
    <row r="7889" spans="13:13" s="60" customFormat="1" ht="15.75" hidden="1" x14ac:dyDescent="0.25">
      <c r="M7889" s="30"/>
    </row>
    <row r="7890" spans="13:13" s="60" customFormat="1" ht="15.75" hidden="1" x14ac:dyDescent="0.25">
      <c r="M7890" s="30"/>
    </row>
    <row r="7891" spans="13:13" s="60" customFormat="1" ht="15.75" hidden="1" x14ac:dyDescent="0.25">
      <c r="M7891" s="30"/>
    </row>
    <row r="7892" spans="13:13" s="60" customFormat="1" ht="15.75" hidden="1" x14ac:dyDescent="0.25">
      <c r="M7892" s="30"/>
    </row>
    <row r="7893" spans="13:13" s="60" customFormat="1" ht="15.75" hidden="1" x14ac:dyDescent="0.25">
      <c r="M7893" s="30"/>
    </row>
    <row r="7894" spans="13:13" s="60" customFormat="1" ht="15.75" hidden="1" x14ac:dyDescent="0.25">
      <c r="M7894" s="30"/>
    </row>
    <row r="7895" spans="13:13" s="60" customFormat="1" ht="15.75" hidden="1" x14ac:dyDescent="0.25">
      <c r="M7895" s="30"/>
    </row>
    <row r="7896" spans="13:13" s="60" customFormat="1" ht="15.75" hidden="1" x14ac:dyDescent="0.25">
      <c r="M7896" s="30"/>
    </row>
    <row r="7897" spans="13:13" s="60" customFormat="1" ht="15.75" hidden="1" x14ac:dyDescent="0.25">
      <c r="M7897" s="30"/>
    </row>
    <row r="7898" spans="13:13" s="60" customFormat="1" ht="15.75" hidden="1" x14ac:dyDescent="0.25">
      <c r="M7898" s="30"/>
    </row>
    <row r="7899" spans="13:13" s="60" customFormat="1" ht="15.75" hidden="1" x14ac:dyDescent="0.25">
      <c r="M7899" s="30"/>
    </row>
    <row r="7900" spans="13:13" s="60" customFormat="1" ht="15.75" hidden="1" x14ac:dyDescent="0.25">
      <c r="M7900" s="30"/>
    </row>
    <row r="7901" spans="13:13" s="60" customFormat="1" ht="15.75" hidden="1" x14ac:dyDescent="0.25">
      <c r="M7901" s="30"/>
    </row>
    <row r="7902" spans="13:13" s="60" customFormat="1" ht="15.75" hidden="1" x14ac:dyDescent="0.25">
      <c r="M7902" s="30"/>
    </row>
    <row r="7903" spans="13:13" s="60" customFormat="1" ht="15.75" hidden="1" x14ac:dyDescent="0.25">
      <c r="M7903" s="30"/>
    </row>
    <row r="7904" spans="13:13" s="60" customFormat="1" ht="15.75" hidden="1" x14ac:dyDescent="0.25">
      <c r="M7904" s="30"/>
    </row>
    <row r="7905" spans="13:13" s="60" customFormat="1" ht="15.75" hidden="1" x14ac:dyDescent="0.25">
      <c r="M7905" s="30"/>
    </row>
    <row r="7906" spans="13:13" s="60" customFormat="1" ht="15.75" hidden="1" x14ac:dyDescent="0.25">
      <c r="M7906" s="30"/>
    </row>
    <row r="7907" spans="13:13" s="60" customFormat="1" ht="15.75" hidden="1" x14ac:dyDescent="0.25">
      <c r="M7907" s="30"/>
    </row>
    <row r="7908" spans="13:13" s="60" customFormat="1" ht="15.75" hidden="1" x14ac:dyDescent="0.25">
      <c r="M7908" s="30"/>
    </row>
    <row r="7909" spans="13:13" s="60" customFormat="1" ht="15.75" hidden="1" x14ac:dyDescent="0.25">
      <c r="M7909" s="30"/>
    </row>
    <row r="7910" spans="13:13" s="60" customFormat="1" ht="15.75" hidden="1" x14ac:dyDescent="0.25">
      <c r="M7910" s="30"/>
    </row>
    <row r="7911" spans="13:13" s="60" customFormat="1" ht="15.75" hidden="1" x14ac:dyDescent="0.25">
      <c r="M7911" s="30"/>
    </row>
    <row r="7912" spans="13:13" s="60" customFormat="1" ht="15.75" hidden="1" x14ac:dyDescent="0.25">
      <c r="M7912" s="30"/>
    </row>
    <row r="7913" spans="13:13" s="60" customFormat="1" ht="15.75" hidden="1" x14ac:dyDescent="0.25">
      <c r="M7913" s="30"/>
    </row>
    <row r="7914" spans="13:13" s="60" customFormat="1" ht="15.75" hidden="1" x14ac:dyDescent="0.25">
      <c r="M7914" s="30"/>
    </row>
    <row r="7915" spans="13:13" s="60" customFormat="1" ht="15.75" hidden="1" x14ac:dyDescent="0.25">
      <c r="M7915" s="30"/>
    </row>
    <row r="7916" spans="13:13" s="60" customFormat="1" ht="15.75" hidden="1" x14ac:dyDescent="0.25">
      <c r="M7916" s="30"/>
    </row>
    <row r="7917" spans="13:13" s="60" customFormat="1" ht="15.75" hidden="1" x14ac:dyDescent="0.25">
      <c r="M7917" s="30"/>
    </row>
    <row r="7918" spans="13:13" s="60" customFormat="1" ht="15.75" hidden="1" x14ac:dyDescent="0.25">
      <c r="M7918" s="30"/>
    </row>
    <row r="7919" spans="13:13" s="60" customFormat="1" ht="15.75" hidden="1" x14ac:dyDescent="0.25">
      <c r="M7919" s="30"/>
    </row>
    <row r="7920" spans="13:13" s="60" customFormat="1" ht="15.75" hidden="1" x14ac:dyDescent="0.25">
      <c r="M7920" s="30"/>
    </row>
    <row r="7921" spans="13:13" s="60" customFormat="1" ht="15.75" hidden="1" x14ac:dyDescent="0.25">
      <c r="M7921" s="30"/>
    </row>
    <row r="7922" spans="13:13" s="60" customFormat="1" ht="15.75" hidden="1" x14ac:dyDescent="0.25">
      <c r="M7922" s="30"/>
    </row>
    <row r="7923" spans="13:13" s="60" customFormat="1" ht="15.75" hidden="1" x14ac:dyDescent="0.25">
      <c r="M7923" s="30"/>
    </row>
    <row r="7924" spans="13:13" s="60" customFormat="1" ht="15.75" hidden="1" x14ac:dyDescent="0.25">
      <c r="M7924" s="30"/>
    </row>
    <row r="7925" spans="13:13" s="60" customFormat="1" ht="15.75" hidden="1" x14ac:dyDescent="0.25">
      <c r="M7925" s="30"/>
    </row>
    <row r="7926" spans="13:13" s="60" customFormat="1" ht="15.75" hidden="1" x14ac:dyDescent="0.25">
      <c r="M7926" s="30"/>
    </row>
    <row r="7927" spans="13:13" s="60" customFormat="1" ht="15.75" hidden="1" x14ac:dyDescent="0.25">
      <c r="M7927" s="30"/>
    </row>
    <row r="7928" spans="13:13" s="60" customFormat="1" ht="15.75" hidden="1" x14ac:dyDescent="0.25">
      <c r="M7928" s="30"/>
    </row>
    <row r="7929" spans="13:13" s="60" customFormat="1" ht="15.75" hidden="1" x14ac:dyDescent="0.25">
      <c r="M7929" s="30"/>
    </row>
    <row r="7930" spans="13:13" s="60" customFormat="1" ht="15.75" hidden="1" x14ac:dyDescent="0.25">
      <c r="M7930" s="30"/>
    </row>
    <row r="7931" spans="13:13" s="60" customFormat="1" ht="15.75" hidden="1" x14ac:dyDescent="0.25">
      <c r="M7931" s="30"/>
    </row>
    <row r="7932" spans="13:13" s="60" customFormat="1" ht="15.75" hidden="1" x14ac:dyDescent="0.25">
      <c r="M7932" s="30"/>
    </row>
    <row r="7933" spans="13:13" s="60" customFormat="1" ht="15.75" hidden="1" x14ac:dyDescent="0.25">
      <c r="M7933" s="30"/>
    </row>
    <row r="7934" spans="13:13" s="60" customFormat="1" ht="15.75" hidden="1" x14ac:dyDescent="0.25">
      <c r="M7934" s="30"/>
    </row>
    <row r="7935" spans="13:13" s="60" customFormat="1" ht="15.75" hidden="1" x14ac:dyDescent="0.25">
      <c r="M7935" s="30"/>
    </row>
    <row r="7936" spans="13:13" s="60" customFormat="1" ht="15.75" hidden="1" x14ac:dyDescent="0.25">
      <c r="M7936" s="30"/>
    </row>
    <row r="7937" spans="13:13" s="60" customFormat="1" ht="15.75" hidden="1" x14ac:dyDescent="0.25">
      <c r="M7937" s="30"/>
    </row>
    <row r="7938" spans="13:13" s="60" customFormat="1" ht="15.75" hidden="1" x14ac:dyDescent="0.25">
      <c r="M7938" s="30"/>
    </row>
    <row r="7939" spans="13:13" s="60" customFormat="1" ht="15.75" hidden="1" x14ac:dyDescent="0.25">
      <c r="M7939" s="30"/>
    </row>
    <row r="7940" spans="13:13" s="60" customFormat="1" ht="15.75" hidden="1" x14ac:dyDescent="0.25">
      <c r="M7940" s="30"/>
    </row>
    <row r="7941" spans="13:13" s="60" customFormat="1" ht="15.75" hidden="1" x14ac:dyDescent="0.25">
      <c r="M7941" s="30"/>
    </row>
    <row r="7942" spans="13:13" s="60" customFormat="1" ht="15.75" hidden="1" x14ac:dyDescent="0.25">
      <c r="M7942" s="30"/>
    </row>
    <row r="7943" spans="13:13" s="60" customFormat="1" ht="15.75" hidden="1" x14ac:dyDescent="0.25">
      <c r="M7943" s="30"/>
    </row>
    <row r="7944" spans="13:13" s="60" customFormat="1" ht="15.75" hidden="1" x14ac:dyDescent="0.25">
      <c r="M7944" s="30"/>
    </row>
    <row r="7945" spans="13:13" s="60" customFormat="1" ht="15.75" hidden="1" x14ac:dyDescent="0.25">
      <c r="M7945" s="30"/>
    </row>
    <row r="7946" spans="13:13" s="60" customFormat="1" ht="15.75" hidden="1" x14ac:dyDescent="0.25">
      <c r="M7946" s="30"/>
    </row>
    <row r="7947" spans="13:13" s="60" customFormat="1" ht="15.75" hidden="1" x14ac:dyDescent="0.25">
      <c r="M7947" s="30"/>
    </row>
    <row r="7948" spans="13:13" s="60" customFormat="1" ht="15.75" hidden="1" x14ac:dyDescent="0.25">
      <c r="M7948" s="30"/>
    </row>
    <row r="7949" spans="13:13" s="60" customFormat="1" ht="15.75" hidden="1" x14ac:dyDescent="0.25">
      <c r="M7949" s="30"/>
    </row>
    <row r="7950" spans="13:13" s="60" customFormat="1" ht="15.75" hidden="1" x14ac:dyDescent="0.25">
      <c r="M7950" s="30"/>
    </row>
    <row r="7951" spans="13:13" s="60" customFormat="1" ht="15.75" hidden="1" x14ac:dyDescent="0.25">
      <c r="M7951" s="30"/>
    </row>
    <row r="7952" spans="13:13" s="60" customFormat="1" ht="15.75" hidden="1" x14ac:dyDescent="0.25">
      <c r="M7952" s="30"/>
    </row>
    <row r="7953" spans="13:13" s="60" customFormat="1" ht="15.75" hidden="1" x14ac:dyDescent="0.25">
      <c r="M7953" s="30"/>
    </row>
    <row r="7954" spans="13:13" s="60" customFormat="1" ht="15.75" hidden="1" x14ac:dyDescent="0.25">
      <c r="M7954" s="30"/>
    </row>
    <row r="7955" spans="13:13" s="60" customFormat="1" ht="15.75" hidden="1" x14ac:dyDescent="0.25">
      <c r="M7955" s="30"/>
    </row>
    <row r="7956" spans="13:13" s="60" customFormat="1" ht="15.75" hidden="1" x14ac:dyDescent="0.25">
      <c r="M7956" s="30"/>
    </row>
    <row r="7957" spans="13:13" s="60" customFormat="1" ht="15.75" hidden="1" x14ac:dyDescent="0.25">
      <c r="M7957" s="30"/>
    </row>
    <row r="7958" spans="13:13" s="60" customFormat="1" ht="15.75" hidden="1" x14ac:dyDescent="0.25">
      <c r="M7958" s="30"/>
    </row>
    <row r="7959" spans="13:13" s="60" customFormat="1" ht="15.75" hidden="1" x14ac:dyDescent="0.25">
      <c r="M7959" s="30"/>
    </row>
    <row r="7960" spans="13:13" s="60" customFormat="1" ht="15.75" hidden="1" x14ac:dyDescent="0.25">
      <c r="M7960" s="30"/>
    </row>
    <row r="7961" spans="13:13" s="60" customFormat="1" ht="15.75" hidden="1" x14ac:dyDescent="0.25">
      <c r="M7961" s="30"/>
    </row>
    <row r="7962" spans="13:13" s="60" customFormat="1" ht="15.75" hidden="1" x14ac:dyDescent="0.25">
      <c r="M7962" s="30"/>
    </row>
    <row r="7963" spans="13:13" s="60" customFormat="1" ht="15.75" hidden="1" x14ac:dyDescent="0.25">
      <c r="M7963" s="30"/>
    </row>
    <row r="7964" spans="13:13" s="60" customFormat="1" ht="15.75" hidden="1" x14ac:dyDescent="0.25">
      <c r="M7964" s="30"/>
    </row>
    <row r="7965" spans="13:13" s="60" customFormat="1" ht="15.75" hidden="1" x14ac:dyDescent="0.25">
      <c r="M7965" s="30"/>
    </row>
    <row r="7966" spans="13:13" s="60" customFormat="1" ht="15.75" hidden="1" x14ac:dyDescent="0.25">
      <c r="M7966" s="30"/>
    </row>
    <row r="7967" spans="13:13" s="60" customFormat="1" ht="15.75" hidden="1" x14ac:dyDescent="0.25">
      <c r="M7967" s="30"/>
    </row>
    <row r="7968" spans="13:13" s="60" customFormat="1" ht="15.75" hidden="1" x14ac:dyDescent="0.25">
      <c r="M7968" s="30"/>
    </row>
    <row r="7969" spans="13:13" s="60" customFormat="1" ht="15.75" hidden="1" x14ac:dyDescent="0.25">
      <c r="M7969" s="30"/>
    </row>
    <row r="7970" spans="13:13" s="60" customFormat="1" ht="15.75" hidden="1" x14ac:dyDescent="0.25">
      <c r="M7970" s="30"/>
    </row>
    <row r="7971" spans="13:13" s="60" customFormat="1" ht="15.75" hidden="1" x14ac:dyDescent="0.25">
      <c r="M7971" s="30"/>
    </row>
    <row r="7972" spans="13:13" s="60" customFormat="1" ht="15.75" hidden="1" x14ac:dyDescent="0.25">
      <c r="M7972" s="30"/>
    </row>
    <row r="7973" spans="13:13" s="60" customFormat="1" ht="15.75" hidden="1" x14ac:dyDescent="0.25">
      <c r="M7973" s="30"/>
    </row>
    <row r="7974" spans="13:13" s="60" customFormat="1" ht="15.75" hidden="1" x14ac:dyDescent="0.25">
      <c r="M7974" s="30"/>
    </row>
    <row r="7975" spans="13:13" s="60" customFormat="1" ht="15.75" hidden="1" x14ac:dyDescent="0.25">
      <c r="M7975" s="30"/>
    </row>
    <row r="7976" spans="13:13" s="60" customFormat="1" ht="15.75" hidden="1" x14ac:dyDescent="0.25">
      <c r="M7976" s="30"/>
    </row>
    <row r="7977" spans="13:13" s="60" customFormat="1" ht="15.75" hidden="1" x14ac:dyDescent="0.25">
      <c r="M7977" s="30"/>
    </row>
    <row r="7978" spans="13:13" s="60" customFormat="1" ht="15.75" hidden="1" x14ac:dyDescent="0.25">
      <c r="M7978" s="30"/>
    </row>
    <row r="7979" spans="13:13" s="60" customFormat="1" ht="15.75" hidden="1" x14ac:dyDescent="0.25">
      <c r="M7979" s="30"/>
    </row>
    <row r="7980" spans="13:13" s="60" customFormat="1" ht="15.75" hidden="1" x14ac:dyDescent="0.25">
      <c r="M7980" s="30"/>
    </row>
    <row r="7981" spans="13:13" s="60" customFormat="1" ht="15.75" hidden="1" x14ac:dyDescent="0.25">
      <c r="M7981" s="30"/>
    </row>
    <row r="7982" spans="13:13" s="60" customFormat="1" ht="15.75" hidden="1" x14ac:dyDescent="0.25">
      <c r="M7982" s="30"/>
    </row>
    <row r="7983" spans="13:13" s="60" customFormat="1" ht="15.75" hidden="1" x14ac:dyDescent="0.25">
      <c r="M7983" s="30"/>
    </row>
    <row r="7984" spans="13:13" s="60" customFormat="1" ht="15.75" hidden="1" x14ac:dyDescent="0.25">
      <c r="M7984" s="30"/>
    </row>
    <row r="7985" spans="13:13" s="60" customFormat="1" ht="15.75" hidden="1" x14ac:dyDescent="0.25">
      <c r="M7985" s="30"/>
    </row>
    <row r="7986" spans="13:13" s="60" customFormat="1" ht="15.75" hidden="1" x14ac:dyDescent="0.25">
      <c r="M7986" s="30"/>
    </row>
    <row r="7987" spans="13:13" s="60" customFormat="1" ht="15.75" hidden="1" x14ac:dyDescent="0.25">
      <c r="M7987" s="30"/>
    </row>
    <row r="7988" spans="13:13" s="60" customFormat="1" ht="15.75" hidden="1" x14ac:dyDescent="0.25">
      <c r="M7988" s="30"/>
    </row>
    <row r="7989" spans="13:13" s="60" customFormat="1" ht="15.75" hidden="1" x14ac:dyDescent="0.25">
      <c r="M7989" s="30"/>
    </row>
    <row r="7990" spans="13:13" s="60" customFormat="1" ht="15.75" hidden="1" x14ac:dyDescent="0.25">
      <c r="M7990" s="30"/>
    </row>
    <row r="7991" spans="13:13" s="60" customFormat="1" ht="15.75" hidden="1" x14ac:dyDescent="0.25">
      <c r="M7991" s="30"/>
    </row>
    <row r="7992" spans="13:13" s="60" customFormat="1" ht="15.75" hidden="1" x14ac:dyDescent="0.25">
      <c r="M7992" s="30"/>
    </row>
    <row r="7993" spans="13:13" s="60" customFormat="1" ht="15.75" hidden="1" x14ac:dyDescent="0.25">
      <c r="M7993" s="30"/>
    </row>
    <row r="7994" spans="13:13" s="60" customFormat="1" ht="15.75" hidden="1" x14ac:dyDescent="0.25">
      <c r="M7994" s="30"/>
    </row>
    <row r="7995" spans="13:13" s="60" customFormat="1" ht="15.75" hidden="1" x14ac:dyDescent="0.25">
      <c r="M7995" s="30"/>
    </row>
    <row r="7996" spans="13:13" s="60" customFormat="1" ht="15.75" hidden="1" x14ac:dyDescent="0.25">
      <c r="M7996" s="30"/>
    </row>
    <row r="7997" spans="13:13" s="60" customFormat="1" ht="15.75" hidden="1" x14ac:dyDescent="0.25">
      <c r="M7997" s="30"/>
    </row>
    <row r="7998" spans="13:13" s="60" customFormat="1" ht="15.75" hidden="1" x14ac:dyDescent="0.25">
      <c r="M7998" s="30"/>
    </row>
    <row r="7999" spans="13:13" s="60" customFormat="1" ht="15.75" hidden="1" x14ac:dyDescent="0.25">
      <c r="M7999" s="30"/>
    </row>
    <row r="8000" spans="13:13" s="60" customFormat="1" ht="15.75" hidden="1" x14ac:dyDescent="0.25">
      <c r="M8000" s="30"/>
    </row>
    <row r="8001" spans="13:13" s="60" customFormat="1" ht="15.75" hidden="1" x14ac:dyDescent="0.25">
      <c r="M8001" s="30"/>
    </row>
    <row r="8002" spans="13:13" s="60" customFormat="1" ht="15.75" hidden="1" x14ac:dyDescent="0.25">
      <c r="M8002" s="30"/>
    </row>
    <row r="8003" spans="13:13" s="60" customFormat="1" ht="15.75" hidden="1" x14ac:dyDescent="0.25">
      <c r="M8003" s="30"/>
    </row>
    <row r="8004" spans="13:13" s="60" customFormat="1" ht="15.75" hidden="1" x14ac:dyDescent="0.25">
      <c r="M8004" s="30"/>
    </row>
    <row r="8005" spans="13:13" s="60" customFormat="1" ht="15.75" hidden="1" x14ac:dyDescent="0.25">
      <c r="M8005" s="30"/>
    </row>
    <row r="8006" spans="13:13" s="60" customFormat="1" ht="15.75" hidden="1" x14ac:dyDescent="0.25">
      <c r="M8006" s="30"/>
    </row>
    <row r="8007" spans="13:13" s="60" customFormat="1" ht="15.75" hidden="1" x14ac:dyDescent="0.25">
      <c r="M8007" s="30"/>
    </row>
    <row r="8008" spans="13:13" s="60" customFormat="1" ht="15.75" hidden="1" x14ac:dyDescent="0.25">
      <c r="M8008" s="30"/>
    </row>
    <row r="8009" spans="13:13" s="60" customFormat="1" ht="15.75" hidden="1" x14ac:dyDescent="0.25">
      <c r="M8009" s="30"/>
    </row>
    <row r="8010" spans="13:13" s="60" customFormat="1" ht="15.75" hidden="1" x14ac:dyDescent="0.25">
      <c r="M8010" s="30"/>
    </row>
    <row r="8011" spans="13:13" s="60" customFormat="1" ht="15.75" hidden="1" x14ac:dyDescent="0.25">
      <c r="M8011" s="30"/>
    </row>
    <row r="8012" spans="13:13" s="60" customFormat="1" ht="15.75" hidden="1" x14ac:dyDescent="0.25">
      <c r="M8012" s="30"/>
    </row>
    <row r="8013" spans="13:13" s="60" customFormat="1" ht="15.75" hidden="1" x14ac:dyDescent="0.25">
      <c r="M8013" s="30"/>
    </row>
    <row r="8014" spans="13:13" s="60" customFormat="1" ht="15.75" hidden="1" x14ac:dyDescent="0.25">
      <c r="M8014" s="30"/>
    </row>
    <row r="8015" spans="13:13" s="60" customFormat="1" ht="15.75" hidden="1" x14ac:dyDescent="0.25">
      <c r="M8015" s="30"/>
    </row>
    <row r="8016" spans="13:13" s="60" customFormat="1" ht="15.75" hidden="1" x14ac:dyDescent="0.25">
      <c r="M8016" s="30"/>
    </row>
    <row r="8017" spans="13:13" s="60" customFormat="1" ht="15.75" hidden="1" x14ac:dyDescent="0.25">
      <c r="M8017" s="30"/>
    </row>
    <row r="8018" spans="13:13" s="60" customFormat="1" ht="15.75" hidden="1" x14ac:dyDescent="0.25">
      <c r="M8018" s="30"/>
    </row>
    <row r="8019" spans="13:13" s="60" customFormat="1" ht="15.75" hidden="1" x14ac:dyDescent="0.25">
      <c r="M8019" s="30"/>
    </row>
    <row r="8020" spans="13:13" s="60" customFormat="1" ht="15.75" hidden="1" x14ac:dyDescent="0.25">
      <c r="M8020" s="30"/>
    </row>
    <row r="8021" spans="13:13" s="60" customFormat="1" ht="15.75" hidden="1" x14ac:dyDescent="0.25">
      <c r="M8021" s="30"/>
    </row>
    <row r="8022" spans="13:13" s="60" customFormat="1" ht="15.75" hidden="1" x14ac:dyDescent="0.25">
      <c r="M8022" s="30"/>
    </row>
    <row r="8023" spans="13:13" s="60" customFormat="1" ht="15.75" hidden="1" x14ac:dyDescent="0.25">
      <c r="M8023" s="30"/>
    </row>
    <row r="8024" spans="13:13" s="60" customFormat="1" ht="15.75" hidden="1" x14ac:dyDescent="0.25">
      <c r="M8024" s="30"/>
    </row>
    <row r="8025" spans="13:13" s="60" customFormat="1" ht="15.75" hidden="1" x14ac:dyDescent="0.25">
      <c r="M8025" s="30"/>
    </row>
    <row r="8026" spans="13:13" s="60" customFormat="1" ht="15.75" hidden="1" x14ac:dyDescent="0.25">
      <c r="M8026" s="30"/>
    </row>
    <row r="8027" spans="13:13" s="60" customFormat="1" ht="15.75" hidden="1" x14ac:dyDescent="0.25">
      <c r="M8027" s="30"/>
    </row>
    <row r="8028" spans="13:13" s="60" customFormat="1" ht="15.75" hidden="1" x14ac:dyDescent="0.25">
      <c r="M8028" s="30"/>
    </row>
    <row r="8029" spans="13:13" s="60" customFormat="1" ht="15.75" hidden="1" x14ac:dyDescent="0.25">
      <c r="M8029" s="30"/>
    </row>
    <row r="8030" spans="13:13" s="60" customFormat="1" ht="15.75" hidden="1" x14ac:dyDescent="0.25">
      <c r="M8030" s="30"/>
    </row>
    <row r="8031" spans="13:13" s="60" customFormat="1" ht="15.75" hidden="1" x14ac:dyDescent="0.25">
      <c r="M8031" s="30"/>
    </row>
    <row r="8032" spans="13:13" s="60" customFormat="1" ht="15.75" hidden="1" x14ac:dyDescent="0.25">
      <c r="M8032" s="30"/>
    </row>
    <row r="8033" spans="13:13" s="60" customFormat="1" ht="15.75" hidden="1" x14ac:dyDescent="0.25">
      <c r="M8033" s="30"/>
    </row>
    <row r="8034" spans="13:13" s="60" customFormat="1" ht="15.75" hidden="1" x14ac:dyDescent="0.25">
      <c r="M8034" s="30"/>
    </row>
    <row r="8035" spans="13:13" s="60" customFormat="1" ht="15.75" hidden="1" x14ac:dyDescent="0.25">
      <c r="M8035" s="30"/>
    </row>
    <row r="8036" spans="13:13" s="60" customFormat="1" ht="15.75" hidden="1" x14ac:dyDescent="0.25">
      <c r="M8036" s="30"/>
    </row>
    <row r="8037" spans="13:13" s="60" customFormat="1" ht="15.75" hidden="1" x14ac:dyDescent="0.25">
      <c r="M8037" s="30"/>
    </row>
    <row r="8038" spans="13:13" s="60" customFormat="1" ht="15.75" hidden="1" x14ac:dyDescent="0.25">
      <c r="M8038" s="30"/>
    </row>
    <row r="8039" spans="13:13" s="60" customFormat="1" ht="15.75" hidden="1" x14ac:dyDescent="0.25">
      <c r="M8039" s="30"/>
    </row>
    <row r="8040" spans="13:13" s="60" customFormat="1" ht="15.75" hidden="1" x14ac:dyDescent="0.25">
      <c r="M8040" s="30"/>
    </row>
    <row r="8041" spans="13:13" s="60" customFormat="1" ht="15.75" hidden="1" x14ac:dyDescent="0.25">
      <c r="M8041" s="30"/>
    </row>
    <row r="8042" spans="13:13" s="60" customFormat="1" ht="15.75" hidden="1" x14ac:dyDescent="0.25">
      <c r="M8042" s="30"/>
    </row>
    <row r="8043" spans="13:13" s="60" customFormat="1" ht="15.75" hidden="1" x14ac:dyDescent="0.25">
      <c r="M8043" s="30"/>
    </row>
    <row r="8044" spans="13:13" s="60" customFormat="1" ht="15.75" hidden="1" x14ac:dyDescent="0.25">
      <c r="M8044" s="30"/>
    </row>
    <row r="8045" spans="13:13" s="60" customFormat="1" ht="15.75" hidden="1" x14ac:dyDescent="0.25">
      <c r="M8045" s="30"/>
    </row>
    <row r="8046" spans="13:13" s="60" customFormat="1" ht="15.75" hidden="1" x14ac:dyDescent="0.25">
      <c r="M8046" s="30"/>
    </row>
    <row r="8047" spans="13:13" s="60" customFormat="1" ht="15.75" hidden="1" x14ac:dyDescent="0.25">
      <c r="M8047" s="30"/>
    </row>
    <row r="8048" spans="13:13" s="60" customFormat="1" ht="15.75" hidden="1" x14ac:dyDescent="0.25">
      <c r="M8048" s="30"/>
    </row>
    <row r="8049" spans="13:13" s="60" customFormat="1" ht="15.75" hidden="1" x14ac:dyDescent="0.25">
      <c r="M8049" s="30"/>
    </row>
    <row r="8050" spans="13:13" s="60" customFormat="1" ht="15.75" hidden="1" x14ac:dyDescent="0.25">
      <c r="M8050" s="30"/>
    </row>
    <row r="8051" spans="13:13" s="60" customFormat="1" ht="15.75" hidden="1" x14ac:dyDescent="0.25">
      <c r="M8051" s="30"/>
    </row>
    <row r="8052" spans="13:13" s="60" customFormat="1" ht="15.75" hidden="1" x14ac:dyDescent="0.25">
      <c r="M8052" s="30"/>
    </row>
    <row r="8053" spans="13:13" s="60" customFormat="1" ht="15.75" hidden="1" x14ac:dyDescent="0.25">
      <c r="M8053" s="30"/>
    </row>
    <row r="8054" spans="13:13" s="60" customFormat="1" ht="15.75" hidden="1" x14ac:dyDescent="0.25">
      <c r="M8054" s="30"/>
    </row>
    <row r="8055" spans="13:13" s="60" customFormat="1" ht="15.75" hidden="1" x14ac:dyDescent="0.25">
      <c r="M8055" s="30"/>
    </row>
    <row r="8056" spans="13:13" s="60" customFormat="1" ht="15.75" hidden="1" x14ac:dyDescent="0.25">
      <c r="M8056" s="30"/>
    </row>
    <row r="8057" spans="13:13" s="60" customFormat="1" ht="15.75" hidden="1" x14ac:dyDescent="0.25">
      <c r="M8057" s="30"/>
    </row>
    <row r="8058" spans="13:13" s="60" customFormat="1" ht="15.75" hidden="1" x14ac:dyDescent="0.25">
      <c r="M8058" s="30"/>
    </row>
    <row r="8059" spans="13:13" s="60" customFormat="1" ht="15.75" hidden="1" x14ac:dyDescent="0.25">
      <c r="M8059" s="30"/>
    </row>
    <row r="8060" spans="13:13" s="60" customFormat="1" ht="15.75" hidden="1" x14ac:dyDescent="0.25">
      <c r="M8060" s="30"/>
    </row>
    <row r="8061" spans="13:13" s="60" customFormat="1" ht="15.75" hidden="1" x14ac:dyDescent="0.25">
      <c r="M8061" s="30"/>
    </row>
    <row r="8062" spans="13:13" s="60" customFormat="1" ht="15.75" hidden="1" x14ac:dyDescent="0.25">
      <c r="M8062" s="30"/>
    </row>
    <row r="8063" spans="13:13" s="60" customFormat="1" ht="15.75" hidden="1" x14ac:dyDescent="0.25">
      <c r="M8063" s="30"/>
    </row>
    <row r="8064" spans="13:13" s="60" customFormat="1" ht="15.75" hidden="1" x14ac:dyDescent="0.25">
      <c r="M8064" s="30"/>
    </row>
    <row r="8065" spans="13:13" s="60" customFormat="1" ht="15.75" hidden="1" x14ac:dyDescent="0.25">
      <c r="M8065" s="30"/>
    </row>
    <row r="8066" spans="13:13" s="60" customFormat="1" ht="15.75" hidden="1" x14ac:dyDescent="0.25">
      <c r="M8066" s="30"/>
    </row>
    <row r="8067" spans="13:13" s="60" customFormat="1" ht="15.75" hidden="1" x14ac:dyDescent="0.25">
      <c r="M8067" s="30"/>
    </row>
    <row r="8068" spans="13:13" s="60" customFormat="1" ht="15.75" hidden="1" x14ac:dyDescent="0.25">
      <c r="M8068" s="30"/>
    </row>
    <row r="8069" spans="13:13" s="60" customFormat="1" ht="15.75" hidden="1" x14ac:dyDescent="0.25">
      <c r="M8069" s="30"/>
    </row>
    <row r="8070" spans="13:13" s="60" customFormat="1" ht="15.75" hidden="1" x14ac:dyDescent="0.25">
      <c r="M8070" s="30"/>
    </row>
    <row r="8071" spans="13:13" s="60" customFormat="1" ht="15.75" hidden="1" x14ac:dyDescent="0.25">
      <c r="M8071" s="30"/>
    </row>
    <row r="8072" spans="13:13" s="60" customFormat="1" ht="15.75" hidden="1" x14ac:dyDescent="0.25">
      <c r="M8072" s="30"/>
    </row>
    <row r="8073" spans="13:13" s="60" customFormat="1" ht="15.75" hidden="1" x14ac:dyDescent="0.25">
      <c r="M8073" s="30"/>
    </row>
    <row r="8074" spans="13:13" s="60" customFormat="1" ht="15.75" hidden="1" x14ac:dyDescent="0.25">
      <c r="M8074" s="30"/>
    </row>
    <row r="8075" spans="13:13" s="60" customFormat="1" ht="15.75" hidden="1" x14ac:dyDescent="0.25">
      <c r="M8075" s="30"/>
    </row>
    <row r="8076" spans="13:13" s="60" customFormat="1" ht="15.75" hidden="1" x14ac:dyDescent="0.25">
      <c r="M8076" s="30"/>
    </row>
    <row r="8077" spans="13:13" s="60" customFormat="1" ht="15.75" hidden="1" x14ac:dyDescent="0.25">
      <c r="M8077" s="30"/>
    </row>
    <row r="8078" spans="13:13" s="60" customFormat="1" ht="15.75" hidden="1" x14ac:dyDescent="0.25">
      <c r="M8078" s="30"/>
    </row>
    <row r="8079" spans="13:13" s="60" customFormat="1" ht="15.75" hidden="1" x14ac:dyDescent="0.25">
      <c r="M8079" s="30"/>
    </row>
    <row r="8080" spans="13:13" s="60" customFormat="1" ht="15.75" hidden="1" x14ac:dyDescent="0.25">
      <c r="M8080" s="30"/>
    </row>
    <row r="8081" spans="13:13" s="60" customFormat="1" ht="15.75" hidden="1" x14ac:dyDescent="0.25">
      <c r="M8081" s="30"/>
    </row>
    <row r="8082" spans="13:13" s="60" customFormat="1" ht="15.75" hidden="1" x14ac:dyDescent="0.25">
      <c r="M8082" s="30"/>
    </row>
    <row r="8083" spans="13:13" s="60" customFormat="1" ht="15.75" hidden="1" x14ac:dyDescent="0.25">
      <c r="M8083" s="30"/>
    </row>
    <row r="8084" spans="13:13" s="60" customFormat="1" ht="15.75" hidden="1" x14ac:dyDescent="0.25">
      <c r="M8084" s="30"/>
    </row>
    <row r="8085" spans="13:13" s="60" customFormat="1" ht="15.75" hidden="1" x14ac:dyDescent="0.25">
      <c r="M8085" s="30"/>
    </row>
    <row r="8086" spans="13:13" s="60" customFormat="1" ht="15.75" hidden="1" x14ac:dyDescent="0.25">
      <c r="M8086" s="30"/>
    </row>
    <row r="8087" spans="13:13" s="60" customFormat="1" ht="15.75" hidden="1" x14ac:dyDescent="0.25">
      <c r="M8087" s="30"/>
    </row>
    <row r="8088" spans="13:13" s="60" customFormat="1" ht="15.75" hidden="1" x14ac:dyDescent="0.25">
      <c r="M8088" s="30"/>
    </row>
    <row r="8089" spans="13:13" s="60" customFormat="1" ht="15.75" hidden="1" x14ac:dyDescent="0.25">
      <c r="M8089" s="30"/>
    </row>
    <row r="8090" spans="13:13" s="60" customFormat="1" ht="15.75" hidden="1" x14ac:dyDescent="0.25">
      <c r="M8090" s="30"/>
    </row>
    <row r="8091" spans="13:13" s="60" customFormat="1" ht="15.75" hidden="1" x14ac:dyDescent="0.25">
      <c r="M8091" s="30"/>
    </row>
    <row r="8092" spans="13:13" s="60" customFormat="1" ht="15.75" hidden="1" x14ac:dyDescent="0.25">
      <c r="M8092" s="30"/>
    </row>
    <row r="8093" spans="13:13" s="60" customFormat="1" ht="15.75" hidden="1" x14ac:dyDescent="0.25">
      <c r="M8093" s="30"/>
    </row>
    <row r="8094" spans="13:13" s="60" customFormat="1" ht="15.75" hidden="1" x14ac:dyDescent="0.25">
      <c r="M8094" s="30"/>
    </row>
    <row r="8095" spans="13:13" s="60" customFormat="1" ht="15.75" hidden="1" x14ac:dyDescent="0.25">
      <c r="M8095" s="30"/>
    </row>
    <row r="8096" spans="13:13" s="60" customFormat="1" ht="15.75" hidden="1" x14ac:dyDescent="0.25">
      <c r="M8096" s="30"/>
    </row>
    <row r="8097" spans="13:13" s="60" customFormat="1" ht="15.75" hidden="1" x14ac:dyDescent="0.25">
      <c r="M8097" s="30"/>
    </row>
    <row r="8098" spans="13:13" s="60" customFormat="1" ht="15.75" hidden="1" x14ac:dyDescent="0.25">
      <c r="M8098" s="30"/>
    </row>
    <row r="8099" spans="13:13" s="60" customFormat="1" ht="15.75" hidden="1" x14ac:dyDescent="0.25">
      <c r="M8099" s="30"/>
    </row>
    <row r="8100" spans="13:13" s="60" customFormat="1" ht="15.75" hidden="1" x14ac:dyDescent="0.25">
      <c r="M8100" s="30"/>
    </row>
    <row r="8101" spans="13:13" s="60" customFormat="1" ht="15.75" hidden="1" x14ac:dyDescent="0.25">
      <c r="M8101" s="30"/>
    </row>
    <row r="8102" spans="13:13" s="60" customFormat="1" ht="15.75" hidden="1" x14ac:dyDescent="0.25">
      <c r="M8102" s="30"/>
    </row>
    <row r="8103" spans="13:13" s="60" customFormat="1" ht="15.75" hidden="1" x14ac:dyDescent="0.25">
      <c r="M8103" s="30"/>
    </row>
    <row r="8104" spans="13:13" s="60" customFormat="1" ht="15.75" hidden="1" x14ac:dyDescent="0.25">
      <c r="M8104" s="30"/>
    </row>
    <row r="8105" spans="13:13" s="60" customFormat="1" ht="15.75" hidden="1" x14ac:dyDescent="0.25">
      <c r="M8105" s="30"/>
    </row>
    <row r="8106" spans="13:13" s="60" customFormat="1" ht="15.75" hidden="1" x14ac:dyDescent="0.25">
      <c r="M8106" s="30"/>
    </row>
    <row r="8107" spans="13:13" s="60" customFormat="1" ht="15.75" hidden="1" x14ac:dyDescent="0.25">
      <c r="M8107" s="30"/>
    </row>
    <row r="8108" spans="13:13" s="60" customFormat="1" ht="15.75" hidden="1" x14ac:dyDescent="0.25">
      <c r="M8108" s="30"/>
    </row>
    <row r="8109" spans="13:13" s="60" customFormat="1" ht="15.75" hidden="1" x14ac:dyDescent="0.25">
      <c r="M8109" s="30"/>
    </row>
    <row r="8110" spans="13:13" s="60" customFormat="1" ht="15.75" hidden="1" x14ac:dyDescent="0.25">
      <c r="M8110" s="30"/>
    </row>
    <row r="8111" spans="13:13" s="60" customFormat="1" ht="15.75" hidden="1" x14ac:dyDescent="0.25">
      <c r="M8111" s="30"/>
    </row>
    <row r="8112" spans="13:13" s="60" customFormat="1" ht="15.75" hidden="1" x14ac:dyDescent="0.25">
      <c r="M8112" s="30"/>
    </row>
    <row r="8113" spans="13:13" s="60" customFormat="1" ht="15.75" hidden="1" x14ac:dyDescent="0.25">
      <c r="M8113" s="30"/>
    </row>
    <row r="8114" spans="13:13" s="60" customFormat="1" ht="15.75" hidden="1" x14ac:dyDescent="0.25">
      <c r="M8114" s="30"/>
    </row>
    <row r="8115" spans="13:13" s="60" customFormat="1" ht="15.75" hidden="1" x14ac:dyDescent="0.25">
      <c r="M8115" s="30"/>
    </row>
    <row r="8116" spans="13:13" s="60" customFormat="1" ht="15.75" hidden="1" x14ac:dyDescent="0.25">
      <c r="M8116" s="30"/>
    </row>
    <row r="8117" spans="13:13" s="60" customFormat="1" ht="15.75" hidden="1" x14ac:dyDescent="0.25">
      <c r="M8117" s="30"/>
    </row>
    <row r="8118" spans="13:13" s="60" customFormat="1" ht="15.75" hidden="1" x14ac:dyDescent="0.25">
      <c r="M8118" s="30"/>
    </row>
    <row r="8119" spans="13:13" s="60" customFormat="1" ht="15.75" hidden="1" x14ac:dyDescent="0.25">
      <c r="M8119" s="30"/>
    </row>
    <row r="8120" spans="13:13" s="60" customFormat="1" ht="15.75" hidden="1" x14ac:dyDescent="0.25">
      <c r="M8120" s="30"/>
    </row>
    <row r="8121" spans="13:13" s="60" customFormat="1" ht="15.75" hidden="1" x14ac:dyDescent="0.25">
      <c r="M8121" s="30"/>
    </row>
    <row r="8122" spans="13:13" s="60" customFormat="1" ht="15.75" hidden="1" x14ac:dyDescent="0.25">
      <c r="M8122" s="30"/>
    </row>
    <row r="8123" spans="13:13" s="60" customFormat="1" ht="15.75" hidden="1" x14ac:dyDescent="0.25">
      <c r="M8123" s="30"/>
    </row>
    <row r="8124" spans="13:13" s="60" customFormat="1" ht="15.75" hidden="1" x14ac:dyDescent="0.25">
      <c r="M8124" s="30"/>
    </row>
    <row r="8125" spans="13:13" s="60" customFormat="1" ht="15.75" hidden="1" x14ac:dyDescent="0.25">
      <c r="M8125" s="30"/>
    </row>
    <row r="8126" spans="13:13" s="60" customFormat="1" ht="15.75" hidden="1" x14ac:dyDescent="0.25">
      <c r="M8126" s="30"/>
    </row>
    <row r="8127" spans="13:13" s="60" customFormat="1" ht="15.75" hidden="1" x14ac:dyDescent="0.25">
      <c r="M8127" s="30"/>
    </row>
    <row r="8128" spans="13:13" s="60" customFormat="1" ht="15.75" hidden="1" x14ac:dyDescent="0.25">
      <c r="M8128" s="30"/>
    </row>
    <row r="8129" spans="13:13" s="60" customFormat="1" ht="15.75" hidden="1" x14ac:dyDescent="0.25">
      <c r="M8129" s="30"/>
    </row>
    <row r="8130" spans="13:13" s="60" customFormat="1" ht="15.75" hidden="1" x14ac:dyDescent="0.25">
      <c r="M8130" s="30"/>
    </row>
    <row r="8131" spans="13:13" s="60" customFormat="1" ht="15.75" hidden="1" x14ac:dyDescent="0.25">
      <c r="M8131" s="30"/>
    </row>
    <row r="8132" spans="13:13" s="60" customFormat="1" ht="15.75" hidden="1" x14ac:dyDescent="0.25">
      <c r="M8132" s="30"/>
    </row>
    <row r="8133" spans="13:13" s="60" customFormat="1" ht="15.75" hidden="1" x14ac:dyDescent="0.25">
      <c r="M8133" s="30"/>
    </row>
    <row r="8134" spans="13:13" s="60" customFormat="1" ht="15.75" hidden="1" x14ac:dyDescent="0.25">
      <c r="M8134" s="30"/>
    </row>
    <row r="8135" spans="13:13" s="60" customFormat="1" ht="15.75" hidden="1" x14ac:dyDescent="0.25">
      <c r="M8135" s="30"/>
    </row>
    <row r="8136" spans="13:13" s="60" customFormat="1" ht="15.75" hidden="1" x14ac:dyDescent="0.25">
      <c r="M8136" s="30"/>
    </row>
    <row r="8137" spans="13:13" s="60" customFormat="1" ht="15.75" hidden="1" x14ac:dyDescent="0.25">
      <c r="M8137" s="30"/>
    </row>
    <row r="8138" spans="13:13" s="60" customFormat="1" ht="15.75" hidden="1" x14ac:dyDescent="0.25">
      <c r="M8138" s="30"/>
    </row>
    <row r="8139" spans="13:13" s="60" customFormat="1" ht="15.75" hidden="1" x14ac:dyDescent="0.25">
      <c r="M8139" s="30"/>
    </row>
    <row r="8140" spans="13:13" s="60" customFormat="1" ht="15.75" hidden="1" x14ac:dyDescent="0.25">
      <c r="M8140" s="30"/>
    </row>
    <row r="8141" spans="13:13" s="60" customFormat="1" ht="15.75" hidden="1" x14ac:dyDescent="0.25">
      <c r="M8141" s="30"/>
    </row>
    <row r="8142" spans="13:13" s="60" customFormat="1" ht="15.75" hidden="1" x14ac:dyDescent="0.25">
      <c r="M8142" s="30"/>
    </row>
    <row r="8143" spans="13:13" s="60" customFormat="1" ht="15.75" hidden="1" x14ac:dyDescent="0.25">
      <c r="M8143" s="30"/>
    </row>
    <row r="8144" spans="13:13" s="60" customFormat="1" ht="15.75" hidden="1" x14ac:dyDescent="0.25">
      <c r="M8144" s="30"/>
    </row>
    <row r="8145" spans="13:13" s="60" customFormat="1" ht="15.75" hidden="1" x14ac:dyDescent="0.25">
      <c r="M8145" s="30"/>
    </row>
    <row r="8146" spans="13:13" s="60" customFormat="1" ht="15.75" hidden="1" x14ac:dyDescent="0.25">
      <c r="M8146" s="30"/>
    </row>
    <row r="8147" spans="13:13" s="60" customFormat="1" ht="15.75" hidden="1" x14ac:dyDescent="0.25">
      <c r="M8147" s="30"/>
    </row>
    <row r="8148" spans="13:13" s="60" customFormat="1" ht="15.75" hidden="1" x14ac:dyDescent="0.25">
      <c r="M8148" s="30"/>
    </row>
    <row r="8149" spans="13:13" s="60" customFormat="1" ht="15.75" hidden="1" x14ac:dyDescent="0.25">
      <c r="M8149" s="30"/>
    </row>
    <row r="8150" spans="13:13" s="60" customFormat="1" ht="15.75" hidden="1" x14ac:dyDescent="0.25">
      <c r="M8150" s="30"/>
    </row>
    <row r="8151" spans="13:13" s="60" customFormat="1" ht="15.75" hidden="1" x14ac:dyDescent="0.25">
      <c r="M8151" s="30"/>
    </row>
    <row r="8152" spans="13:13" s="60" customFormat="1" ht="15.75" hidden="1" x14ac:dyDescent="0.25">
      <c r="M8152" s="30"/>
    </row>
    <row r="8153" spans="13:13" s="60" customFormat="1" ht="15.75" hidden="1" x14ac:dyDescent="0.25">
      <c r="M8153" s="30"/>
    </row>
    <row r="8154" spans="13:13" s="60" customFormat="1" ht="15.75" hidden="1" x14ac:dyDescent="0.25">
      <c r="M8154" s="30"/>
    </row>
    <row r="8155" spans="13:13" s="60" customFormat="1" ht="15.75" hidden="1" x14ac:dyDescent="0.25">
      <c r="M8155" s="30"/>
    </row>
    <row r="8156" spans="13:13" s="60" customFormat="1" ht="15.75" hidden="1" x14ac:dyDescent="0.25">
      <c r="M8156" s="30"/>
    </row>
    <row r="8157" spans="13:13" s="60" customFormat="1" ht="15.75" hidden="1" x14ac:dyDescent="0.25">
      <c r="M8157" s="30"/>
    </row>
    <row r="8158" spans="13:13" s="60" customFormat="1" ht="15.75" hidden="1" x14ac:dyDescent="0.25">
      <c r="M8158" s="30"/>
    </row>
    <row r="8159" spans="13:13" s="60" customFormat="1" ht="15.75" hidden="1" x14ac:dyDescent="0.25">
      <c r="M8159" s="30"/>
    </row>
    <row r="8160" spans="13:13" s="60" customFormat="1" ht="15.75" hidden="1" x14ac:dyDescent="0.25">
      <c r="M8160" s="30"/>
    </row>
    <row r="8161" spans="13:13" s="60" customFormat="1" ht="15.75" hidden="1" x14ac:dyDescent="0.25">
      <c r="M8161" s="30"/>
    </row>
    <row r="8162" spans="13:13" s="60" customFormat="1" ht="15.75" hidden="1" x14ac:dyDescent="0.25">
      <c r="M8162" s="30"/>
    </row>
    <row r="8163" spans="13:13" s="60" customFormat="1" ht="15.75" hidden="1" x14ac:dyDescent="0.25">
      <c r="M8163" s="30"/>
    </row>
    <row r="8164" spans="13:13" s="60" customFormat="1" ht="15.75" hidden="1" x14ac:dyDescent="0.25">
      <c r="M8164" s="30"/>
    </row>
    <row r="8165" spans="13:13" s="60" customFormat="1" ht="15.75" hidden="1" x14ac:dyDescent="0.25">
      <c r="M8165" s="30"/>
    </row>
    <row r="8166" spans="13:13" s="60" customFormat="1" ht="15.75" hidden="1" x14ac:dyDescent="0.25">
      <c r="M8166" s="30"/>
    </row>
    <row r="8167" spans="13:13" s="60" customFormat="1" ht="15.75" hidden="1" x14ac:dyDescent="0.25">
      <c r="M8167" s="30"/>
    </row>
    <row r="8168" spans="13:13" s="60" customFormat="1" ht="15.75" hidden="1" x14ac:dyDescent="0.25">
      <c r="M8168" s="30"/>
    </row>
    <row r="8169" spans="13:13" s="60" customFormat="1" ht="15.75" hidden="1" x14ac:dyDescent="0.25">
      <c r="M8169" s="30"/>
    </row>
    <row r="8170" spans="13:13" s="60" customFormat="1" ht="15.75" hidden="1" x14ac:dyDescent="0.25">
      <c r="M8170" s="30"/>
    </row>
    <row r="8171" spans="13:13" s="60" customFormat="1" ht="15.75" hidden="1" x14ac:dyDescent="0.25">
      <c r="M8171" s="30"/>
    </row>
    <row r="8172" spans="13:13" s="60" customFormat="1" ht="15.75" hidden="1" x14ac:dyDescent="0.25">
      <c r="M8172" s="30"/>
    </row>
    <row r="8173" spans="13:13" s="60" customFormat="1" ht="15.75" hidden="1" x14ac:dyDescent="0.25">
      <c r="M8173" s="30"/>
    </row>
    <row r="8174" spans="13:13" s="60" customFormat="1" ht="15.75" hidden="1" x14ac:dyDescent="0.25">
      <c r="M8174" s="30"/>
    </row>
    <row r="8175" spans="13:13" s="60" customFormat="1" ht="15.75" hidden="1" x14ac:dyDescent="0.25">
      <c r="M8175" s="30"/>
    </row>
    <row r="8176" spans="13:13" s="60" customFormat="1" ht="15.75" hidden="1" x14ac:dyDescent="0.25">
      <c r="M8176" s="30"/>
    </row>
    <row r="8177" spans="13:13" s="60" customFormat="1" ht="15.75" hidden="1" x14ac:dyDescent="0.25">
      <c r="M8177" s="30"/>
    </row>
    <row r="8178" spans="13:13" s="60" customFormat="1" ht="15.75" hidden="1" x14ac:dyDescent="0.25">
      <c r="M8178" s="30"/>
    </row>
    <row r="8179" spans="13:13" s="60" customFormat="1" ht="15.75" hidden="1" x14ac:dyDescent="0.25">
      <c r="M8179" s="30"/>
    </row>
    <row r="8180" spans="13:13" s="60" customFormat="1" ht="15.75" hidden="1" x14ac:dyDescent="0.25">
      <c r="M8180" s="30"/>
    </row>
    <row r="8181" spans="13:13" s="60" customFormat="1" ht="15.75" hidden="1" x14ac:dyDescent="0.25">
      <c r="M8181" s="30"/>
    </row>
    <row r="8182" spans="13:13" s="60" customFormat="1" ht="15.75" hidden="1" x14ac:dyDescent="0.25">
      <c r="M8182" s="30"/>
    </row>
    <row r="8183" spans="13:13" s="60" customFormat="1" ht="15.75" hidden="1" x14ac:dyDescent="0.25">
      <c r="M8183" s="30"/>
    </row>
    <row r="8184" spans="13:13" s="60" customFormat="1" ht="15.75" hidden="1" x14ac:dyDescent="0.25">
      <c r="M8184" s="30"/>
    </row>
    <row r="8185" spans="13:13" s="60" customFormat="1" ht="15.75" hidden="1" x14ac:dyDescent="0.25">
      <c r="M8185" s="30"/>
    </row>
    <row r="8186" spans="13:13" s="60" customFormat="1" ht="15.75" hidden="1" x14ac:dyDescent="0.25">
      <c r="M8186" s="30"/>
    </row>
    <row r="8187" spans="13:13" s="60" customFormat="1" ht="15.75" hidden="1" x14ac:dyDescent="0.25">
      <c r="M8187" s="30"/>
    </row>
    <row r="8188" spans="13:13" s="60" customFormat="1" ht="15.75" hidden="1" x14ac:dyDescent="0.25">
      <c r="M8188" s="30"/>
    </row>
    <row r="8189" spans="13:13" s="60" customFormat="1" ht="15.75" hidden="1" x14ac:dyDescent="0.25">
      <c r="M8189" s="30"/>
    </row>
    <row r="8190" spans="13:13" s="60" customFormat="1" ht="15.75" hidden="1" x14ac:dyDescent="0.25">
      <c r="M8190" s="30"/>
    </row>
    <row r="8191" spans="13:13" s="60" customFormat="1" ht="15.75" hidden="1" x14ac:dyDescent="0.25">
      <c r="M8191" s="30"/>
    </row>
    <row r="8192" spans="13:13" s="60" customFormat="1" ht="15.75" hidden="1" x14ac:dyDescent="0.25">
      <c r="M8192" s="30"/>
    </row>
    <row r="8193" spans="13:13" s="60" customFormat="1" ht="15.75" hidden="1" x14ac:dyDescent="0.25">
      <c r="M8193" s="30"/>
    </row>
    <row r="8194" spans="13:13" s="60" customFormat="1" ht="15.75" hidden="1" x14ac:dyDescent="0.25">
      <c r="M8194" s="30"/>
    </row>
    <row r="8195" spans="13:13" s="60" customFormat="1" ht="15.75" hidden="1" x14ac:dyDescent="0.25">
      <c r="M8195" s="30"/>
    </row>
    <row r="8196" spans="13:13" s="60" customFormat="1" ht="15.75" hidden="1" x14ac:dyDescent="0.25">
      <c r="M8196" s="30"/>
    </row>
    <row r="8197" spans="13:13" s="60" customFormat="1" ht="15.75" hidden="1" x14ac:dyDescent="0.25">
      <c r="M8197" s="30"/>
    </row>
    <row r="8198" spans="13:13" s="60" customFormat="1" ht="15.75" hidden="1" x14ac:dyDescent="0.25">
      <c r="M8198" s="30"/>
    </row>
    <row r="8199" spans="13:13" s="60" customFormat="1" ht="15.75" hidden="1" x14ac:dyDescent="0.25">
      <c r="M8199" s="30"/>
    </row>
    <row r="8200" spans="13:13" s="60" customFormat="1" ht="15.75" hidden="1" x14ac:dyDescent="0.25">
      <c r="M8200" s="30"/>
    </row>
    <row r="8201" spans="13:13" s="60" customFormat="1" ht="15.75" hidden="1" x14ac:dyDescent="0.25">
      <c r="M8201" s="30"/>
    </row>
    <row r="8202" spans="13:13" s="60" customFormat="1" ht="15.75" hidden="1" x14ac:dyDescent="0.25">
      <c r="M8202" s="30"/>
    </row>
    <row r="8203" spans="13:13" s="60" customFormat="1" ht="15.75" hidden="1" x14ac:dyDescent="0.25">
      <c r="M8203" s="30"/>
    </row>
    <row r="8204" spans="13:13" s="60" customFormat="1" ht="15.75" hidden="1" x14ac:dyDescent="0.25">
      <c r="M8204" s="30"/>
    </row>
    <row r="8205" spans="13:13" s="60" customFormat="1" ht="15.75" hidden="1" x14ac:dyDescent="0.25">
      <c r="M8205" s="30"/>
    </row>
    <row r="8206" spans="13:13" s="60" customFormat="1" ht="15.75" hidden="1" x14ac:dyDescent="0.25">
      <c r="M8206" s="30"/>
    </row>
    <row r="8207" spans="13:13" s="60" customFormat="1" ht="15.75" hidden="1" x14ac:dyDescent="0.25">
      <c r="M8207" s="30"/>
    </row>
    <row r="8208" spans="13:13" s="60" customFormat="1" ht="15.75" hidden="1" x14ac:dyDescent="0.25">
      <c r="M8208" s="30"/>
    </row>
    <row r="8209" spans="13:13" s="60" customFormat="1" ht="15.75" hidden="1" x14ac:dyDescent="0.25">
      <c r="M8209" s="30"/>
    </row>
    <row r="8210" spans="13:13" s="60" customFormat="1" ht="15.75" hidden="1" x14ac:dyDescent="0.25">
      <c r="M8210" s="30"/>
    </row>
    <row r="8211" spans="13:13" s="60" customFormat="1" ht="15.75" hidden="1" x14ac:dyDescent="0.25">
      <c r="M8211" s="30"/>
    </row>
    <row r="8212" spans="13:13" s="60" customFormat="1" ht="15.75" hidden="1" x14ac:dyDescent="0.25">
      <c r="M8212" s="30"/>
    </row>
    <row r="8213" spans="13:13" s="60" customFormat="1" ht="15.75" hidden="1" x14ac:dyDescent="0.25">
      <c r="M8213" s="30"/>
    </row>
    <row r="8214" spans="13:13" s="60" customFormat="1" ht="15.75" hidden="1" x14ac:dyDescent="0.25">
      <c r="M8214" s="30"/>
    </row>
    <row r="8215" spans="13:13" s="60" customFormat="1" ht="15.75" hidden="1" x14ac:dyDescent="0.25">
      <c r="M8215" s="30"/>
    </row>
    <row r="8216" spans="13:13" s="60" customFormat="1" ht="15.75" hidden="1" x14ac:dyDescent="0.25">
      <c r="M8216" s="30"/>
    </row>
    <row r="8217" spans="13:13" s="60" customFormat="1" ht="15.75" hidden="1" x14ac:dyDescent="0.25">
      <c r="M8217" s="30"/>
    </row>
    <row r="8218" spans="13:13" s="60" customFormat="1" ht="15.75" hidden="1" x14ac:dyDescent="0.25">
      <c r="M8218" s="30"/>
    </row>
    <row r="8219" spans="13:13" s="60" customFormat="1" ht="15.75" hidden="1" x14ac:dyDescent="0.25">
      <c r="M8219" s="30"/>
    </row>
    <row r="8220" spans="13:13" s="60" customFormat="1" ht="15.75" hidden="1" x14ac:dyDescent="0.25">
      <c r="M8220" s="30"/>
    </row>
    <row r="8221" spans="13:13" s="60" customFormat="1" ht="15.75" hidden="1" x14ac:dyDescent="0.25">
      <c r="M8221" s="30"/>
    </row>
    <row r="8222" spans="13:13" s="60" customFormat="1" ht="15.75" hidden="1" x14ac:dyDescent="0.25">
      <c r="M8222" s="30"/>
    </row>
    <row r="8223" spans="13:13" s="60" customFormat="1" ht="15.75" hidden="1" x14ac:dyDescent="0.25">
      <c r="M8223" s="30"/>
    </row>
    <row r="8224" spans="13:13" s="60" customFormat="1" ht="15.75" hidden="1" x14ac:dyDescent="0.25">
      <c r="M8224" s="30"/>
    </row>
    <row r="8225" spans="13:13" s="60" customFormat="1" ht="15.75" hidden="1" x14ac:dyDescent="0.25">
      <c r="M8225" s="30"/>
    </row>
    <row r="8226" spans="13:13" s="60" customFormat="1" ht="15.75" hidden="1" x14ac:dyDescent="0.25">
      <c r="M8226" s="30"/>
    </row>
    <row r="8227" spans="13:13" s="60" customFormat="1" ht="15.75" hidden="1" x14ac:dyDescent="0.25">
      <c r="M8227" s="30"/>
    </row>
    <row r="8228" spans="13:13" s="60" customFormat="1" ht="15.75" hidden="1" x14ac:dyDescent="0.25">
      <c r="M8228" s="30"/>
    </row>
    <row r="8229" spans="13:13" s="60" customFormat="1" ht="15.75" hidden="1" x14ac:dyDescent="0.25">
      <c r="M8229" s="30"/>
    </row>
    <row r="8230" spans="13:13" s="60" customFormat="1" ht="15.75" hidden="1" x14ac:dyDescent="0.25">
      <c r="M8230" s="30"/>
    </row>
    <row r="8231" spans="13:13" s="60" customFormat="1" ht="15.75" hidden="1" x14ac:dyDescent="0.25">
      <c r="M8231" s="30"/>
    </row>
    <row r="8232" spans="13:13" s="60" customFormat="1" ht="15.75" hidden="1" x14ac:dyDescent="0.25">
      <c r="M8232" s="30"/>
    </row>
    <row r="8233" spans="13:13" s="60" customFormat="1" ht="15.75" hidden="1" x14ac:dyDescent="0.25">
      <c r="M8233" s="30"/>
    </row>
    <row r="8234" spans="13:13" s="60" customFormat="1" ht="15.75" hidden="1" x14ac:dyDescent="0.25">
      <c r="M8234" s="30"/>
    </row>
    <row r="8235" spans="13:13" s="60" customFormat="1" ht="15.75" hidden="1" x14ac:dyDescent="0.25">
      <c r="M8235" s="30"/>
    </row>
    <row r="8236" spans="13:13" s="60" customFormat="1" ht="15.75" hidden="1" x14ac:dyDescent="0.25">
      <c r="M8236" s="30"/>
    </row>
    <row r="8237" spans="13:13" s="60" customFormat="1" ht="15.75" hidden="1" x14ac:dyDescent="0.25">
      <c r="M8237" s="30"/>
    </row>
    <row r="8238" spans="13:13" s="60" customFormat="1" ht="15.75" hidden="1" x14ac:dyDescent="0.25">
      <c r="M8238" s="30"/>
    </row>
    <row r="8239" spans="13:13" s="60" customFormat="1" ht="15.75" hidden="1" x14ac:dyDescent="0.25">
      <c r="M8239" s="30"/>
    </row>
    <row r="8240" spans="13:13" s="60" customFormat="1" ht="15.75" hidden="1" x14ac:dyDescent="0.25">
      <c r="M8240" s="30"/>
    </row>
    <row r="8241" spans="13:13" s="60" customFormat="1" ht="15.75" hidden="1" x14ac:dyDescent="0.25">
      <c r="M8241" s="30"/>
    </row>
    <row r="8242" spans="13:13" s="60" customFormat="1" ht="15.75" hidden="1" x14ac:dyDescent="0.25">
      <c r="M8242" s="30"/>
    </row>
    <row r="8243" spans="13:13" s="60" customFormat="1" ht="15.75" hidden="1" x14ac:dyDescent="0.25">
      <c r="M8243" s="30"/>
    </row>
    <row r="8244" spans="13:13" s="60" customFormat="1" ht="15.75" hidden="1" x14ac:dyDescent="0.25">
      <c r="M8244" s="30"/>
    </row>
    <row r="8245" spans="13:13" s="60" customFormat="1" ht="15.75" hidden="1" x14ac:dyDescent="0.25">
      <c r="M8245" s="30"/>
    </row>
    <row r="8246" spans="13:13" s="60" customFormat="1" ht="15.75" hidden="1" x14ac:dyDescent="0.25">
      <c r="M8246" s="30"/>
    </row>
    <row r="8247" spans="13:13" s="60" customFormat="1" ht="15.75" hidden="1" x14ac:dyDescent="0.25">
      <c r="M8247" s="30"/>
    </row>
    <row r="8248" spans="13:13" s="60" customFormat="1" ht="15.75" hidden="1" x14ac:dyDescent="0.25">
      <c r="M8248" s="30"/>
    </row>
    <row r="8249" spans="13:13" s="60" customFormat="1" ht="15.75" hidden="1" x14ac:dyDescent="0.25">
      <c r="M8249" s="30"/>
    </row>
    <row r="8250" spans="13:13" s="60" customFormat="1" ht="15.75" hidden="1" x14ac:dyDescent="0.25">
      <c r="M8250" s="30"/>
    </row>
    <row r="8251" spans="13:13" s="60" customFormat="1" ht="15.75" hidden="1" x14ac:dyDescent="0.25">
      <c r="M8251" s="30"/>
    </row>
    <row r="8252" spans="13:13" s="60" customFormat="1" ht="15.75" hidden="1" x14ac:dyDescent="0.25">
      <c r="M8252" s="30"/>
    </row>
    <row r="8253" spans="13:13" s="60" customFormat="1" ht="15.75" hidden="1" x14ac:dyDescent="0.25">
      <c r="M8253" s="30"/>
    </row>
    <row r="8254" spans="13:13" s="60" customFormat="1" ht="15.75" hidden="1" x14ac:dyDescent="0.25">
      <c r="M8254" s="30"/>
    </row>
    <row r="8255" spans="13:13" s="60" customFormat="1" ht="15.75" hidden="1" x14ac:dyDescent="0.25">
      <c r="M8255" s="30"/>
    </row>
    <row r="8256" spans="13:13" s="60" customFormat="1" ht="15.75" hidden="1" x14ac:dyDescent="0.25">
      <c r="M8256" s="30"/>
    </row>
    <row r="8257" spans="13:13" s="60" customFormat="1" ht="15.75" hidden="1" x14ac:dyDescent="0.25">
      <c r="M8257" s="30"/>
    </row>
    <row r="8258" spans="13:13" s="60" customFormat="1" ht="15.75" hidden="1" x14ac:dyDescent="0.25">
      <c r="M8258" s="30"/>
    </row>
    <row r="8259" spans="13:13" s="60" customFormat="1" ht="15.75" hidden="1" x14ac:dyDescent="0.25">
      <c r="M8259" s="30"/>
    </row>
    <row r="8260" spans="13:13" s="60" customFormat="1" ht="15.75" hidden="1" x14ac:dyDescent="0.25">
      <c r="M8260" s="30"/>
    </row>
    <row r="8261" spans="13:13" s="60" customFormat="1" ht="15.75" hidden="1" x14ac:dyDescent="0.25">
      <c r="M8261" s="30"/>
    </row>
    <row r="8262" spans="13:13" s="60" customFormat="1" ht="15.75" hidden="1" x14ac:dyDescent="0.25">
      <c r="M8262" s="30"/>
    </row>
    <row r="8263" spans="13:13" s="60" customFormat="1" ht="15.75" hidden="1" x14ac:dyDescent="0.25">
      <c r="M8263" s="30"/>
    </row>
    <row r="8264" spans="13:13" s="60" customFormat="1" ht="15.75" hidden="1" x14ac:dyDescent="0.25">
      <c r="M8264" s="30"/>
    </row>
    <row r="8265" spans="13:13" s="60" customFormat="1" ht="15.75" hidden="1" x14ac:dyDescent="0.25">
      <c r="M8265" s="30"/>
    </row>
    <row r="8266" spans="13:13" s="60" customFormat="1" ht="15.75" hidden="1" x14ac:dyDescent="0.25">
      <c r="M8266" s="30"/>
    </row>
    <row r="8267" spans="13:13" s="60" customFormat="1" ht="15.75" hidden="1" x14ac:dyDescent="0.25">
      <c r="M8267" s="30"/>
    </row>
    <row r="8268" spans="13:13" s="60" customFormat="1" ht="15.75" hidden="1" x14ac:dyDescent="0.25">
      <c r="M8268" s="30"/>
    </row>
    <row r="8269" spans="13:13" s="60" customFormat="1" ht="15.75" hidden="1" x14ac:dyDescent="0.25">
      <c r="M8269" s="30"/>
    </row>
    <row r="8270" spans="13:13" s="60" customFormat="1" ht="15.75" hidden="1" x14ac:dyDescent="0.25">
      <c r="M8270" s="30"/>
    </row>
    <row r="8271" spans="13:13" s="60" customFormat="1" ht="15.75" hidden="1" x14ac:dyDescent="0.25">
      <c r="M8271" s="30"/>
    </row>
    <row r="8272" spans="13:13" s="60" customFormat="1" ht="15.75" hidden="1" x14ac:dyDescent="0.25">
      <c r="M8272" s="30"/>
    </row>
    <row r="8273" spans="13:13" s="60" customFormat="1" ht="15.75" hidden="1" x14ac:dyDescent="0.25">
      <c r="M8273" s="30"/>
    </row>
    <row r="8274" spans="13:13" s="60" customFormat="1" ht="15.75" hidden="1" x14ac:dyDescent="0.25">
      <c r="M8274" s="30"/>
    </row>
    <row r="8275" spans="13:13" s="60" customFormat="1" ht="15.75" hidden="1" x14ac:dyDescent="0.25">
      <c r="M8275" s="30"/>
    </row>
    <row r="8276" spans="13:13" s="60" customFormat="1" ht="15.75" hidden="1" x14ac:dyDescent="0.25">
      <c r="M8276" s="30"/>
    </row>
    <row r="8277" spans="13:13" s="60" customFormat="1" ht="15.75" hidden="1" x14ac:dyDescent="0.25">
      <c r="M8277" s="30"/>
    </row>
    <row r="8278" spans="13:13" s="60" customFormat="1" ht="15.75" hidden="1" x14ac:dyDescent="0.25">
      <c r="M8278" s="30"/>
    </row>
    <row r="8279" spans="13:13" s="60" customFormat="1" ht="15.75" hidden="1" x14ac:dyDescent="0.25">
      <c r="M8279" s="30"/>
    </row>
    <row r="8280" spans="13:13" s="60" customFormat="1" ht="15.75" hidden="1" x14ac:dyDescent="0.25">
      <c r="M8280" s="30"/>
    </row>
    <row r="8281" spans="13:13" s="60" customFormat="1" ht="15.75" hidden="1" x14ac:dyDescent="0.25">
      <c r="M8281" s="30"/>
    </row>
    <row r="8282" spans="13:13" s="60" customFormat="1" ht="15.75" hidden="1" x14ac:dyDescent="0.25">
      <c r="M8282" s="30"/>
    </row>
    <row r="8283" spans="13:13" s="60" customFormat="1" ht="15.75" hidden="1" x14ac:dyDescent="0.25">
      <c r="M8283" s="30"/>
    </row>
    <row r="8284" spans="13:13" s="60" customFormat="1" ht="15.75" hidden="1" x14ac:dyDescent="0.25">
      <c r="M8284" s="30"/>
    </row>
    <row r="8285" spans="13:13" s="60" customFormat="1" ht="15.75" hidden="1" x14ac:dyDescent="0.25">
      <c r="M8285" s="30"/>
    </row>
    <row r="8286" spans="13:13" s="60" customFormat="1" ht="15.75" hidden="1" x14ac:dyDescent="0.25">
      <c r="M8286" s="30"/>
    </row>
    <row r="8287" spans="13:13" s="60" customFormat="1" ht="15.75" hidden="1" x14ac:dyDescent="0.25">
      <c r="M8287" s="30"/>
    </row>
    <row r="8288" spans="13:13" s="60" customFormat="1" ht="15.75" hidden="1" x14ac:dyDescent="0.25">
      <c r="M8288" s="30"/>
    </row>
    <row r="8289" spans="13:13" s="60" customFormat="1" ht="15.75" hidden="1" x14ac:dyDescent="0.25">
      <c r="M8289" s="30"/>
    </row>
    <row r="8290" spans="13:13" s="60" customFormat="1" ht="15.75" hidden="1" x14ac:dyDescent="0.25">
      <c r="M8290" s="30"/>
    </row>
    <row r="8291" spans="13:13" s="60" customFormat="1" ht="15.75" hidden="1" x14ac:dyDescent="0.25">
      <c r="M8291" s="30"/>
    </row>
    <row r="8292" spans="13:13" s="60" customFormat="1" ht="15.75" hidden="1" x14ac:dyDescent="0.25">
      <c r="M8292" s="30"/>
    </row>
    <row r="8293" spans="13:13" s="60" customFormat="1" ht="15.75" hidden="1" x14ac:dyDescent="0.25">
      <c r="M8293" s="30"/>
    </row>
    <row r="8294" spans="13:13" s="60" customFormat="1" ht="15.75" hidden="1" x14ac:dyDescent="0.25">
      <c r="M8294" s="30"/>
    </row>
    <row r="8295" spans="13:13" s="60" customFormat="1" ht="15.75" hidden="1" x14ac:dyDescent="0.25">
      <c r="M8295" s="30"/>
    </row>
    <row r="8296" spans="13:13" s="60" customFormat="1" ht="15.75" hidden="1" x14ac:dyDescent="0.25">
      <c r="M8296" s="30"/>
    </row>
    <row r="8297" spans="13:13" s="60" customFormat="1" ht="15.75" hidden="1" x14ac:dyDescent="0.25">
      <c r="M8297" s="30"/>
    </row>
    <row r="8298" spans="13:13" s="60" customFormat="1" ht="15.75" hidden="1" x14ac:dyDescent="0.25">
      <c r="M8298" s="30"/>
    </row>
    <row r="8299" spans="13:13" s="60" customFormat="1" ht="15.75" hidden="1" x14ac:dyDescent="0.25">
      <c r="M8299" s="30"/>
    </row>
    <row r="8300" spans="13:13" s="60" customFormat="1" ht="15.75" hidden="1" x14ac:dyDescent="0.25">
      <c r="M8300" s="30"/>
    </row>
    <row r="8301" spans="13:13" s="60" customFormat="1" ht="15.75" hidden="1" x14ac:dyDescent="0.25">
      <c r="M8301" s="30"/>
    </row>
    <row r="8302" spans="13:13" s="60" customFormat="1" ht="15.75" hidden="1" x14ac:dyDescent="0.25">
      <c r="M8302" s="30"/>
    </row>
    <row r="8303" spans="13:13" s="60" customFormat="1" ht="15.75" hidden="1" x14ac:dyDescent="0.25">
      <c r="M8303" s="30"/>
    </row>
    <row r="8304" spans="13:13" s="60" customFormat="1" ht="15.75" hidden="1" x14ac:dyDescent="0.25">
      <c r="M8304" s="30"/>
    </row>
    <row r="8305" spans="13:13" s="60" customFormat="1" ht="15.75" hidden="1" x14ac:dyDescent="0.25">
      <c r="M8305" s="30"/>
    </row>
    <row r="8306" spans="13:13" s="60" customFormat="1" ht="15.75" hidden="1" x14ac:dyDescent="0.25">
      <c r="M8306" s="30"/>
    </row>
    <row r="8307" spans="13:13" s="60" customFormat="1" ht="15.75" hidden="1" x14ac:dyDescent="0.25">
      <c r="M8307" s="30"/>
    </row>
    <row r="8308" spans="13:13" s="60" customFormat="1" ht="15.75" hidden="1" x14ac:dyDescent="0.25">
      <c r="M8308" s="30"/>
    </row>
    <row r="8309" spans="13:13" s="60" customFormat="1" ht="15.75" hidden="1" x14ac:dyDescent="0.25">
      <c r="M8309" s="30"/>
    </row>
    <row r="8310" spans="13:13" s="60" customFormat="1" ht="15.75" hidden="1" x14ac:dyDescent="0.25">
      <c r="M8310" s="30"/>
    </row>
    <row r="8311" spans="13:13" s="60" customFormat="1" ht="15.75" hidden="1" x14ac:dyDescent="0.25">
      <c r="M8311" s="30"/>
    </row>
    <row r="8312" spans="13:13" s="60" customFormat="1" ht="15.75" hidden="1" x14ac:dyDescent="0.25">
      <c r="M8312" s="30"/>
    </row>
    <row r="8313" spans="13:13" s="60" customFormat="1" ht="15.75" hidden="1" x14ac:dyDescent="0.25">
      <c r="M8313" s="30"/>
    </row>
    <row r="8314" spans="13:13" s="60" customFormat="1" ht="15.75" hidden="1" x14ac:dyDescent="0.25">
      <c r="M8314" s="30"/>
    </row>
    <row r="8315" spans="13:13" s="60" customFormat="1" ht="15.75" hidden="1" x14ac:dyDescent="0.25">
      <c r="M8315" s="30"/>
    </row>
    <row r="8316" spans="13:13" s="60" customFormat="1" ht="15.75" hidden="1" x14ac:dyDescent="0.25">
      <c r="M8316" s="30"/>
    </row>
    <row r="8317" spans="13:13" s="60" customFormat="1" ht="15.75" hidden="1" x14ac:dyDescent="0.25">
      <c r="M8317" s="30"/>
    </row>
    <row r="8318" spans="13:13" s="60" customFormat="1" ht="15.75" hidden="1" x14ac:dyDescent="0.25">
      <c r="M8318" s="30"/>
    </row>
    <row r="8319" spans="13:13" s="60" customFormat="1" ht="15.75" hidden="1" x14ac:dyDescent="0.25">
      <c r="M8319" s="30"/>
    </row>
    <row r="8320" spans="13:13" s="60" customFormat="1" ht="15.75" hidden="1" x14ac:dyDescent="0.25">
      <c r="M8320" s="30"/>
    </row>
    <row r="8321" spans="13:13" s="60" customFormat="1" ht="15.75" hidden="1" x14ac:dyDescent="0.25">
      <c r="M8321" s="30"/>
    </row>
    <row r="8322" spans="13:13" s="60" customFormat="1" ht="15.75" hidden="1" x14ac:dyDescent="0.25">
      <c r="M8322" s="30"/>
    </row>
    <row r="8323" spans="13:13" s="60" customFormat="1" ht="15.75" hidden="1" x14ac:dyDescent="0.25">
      <c r="M8323" s="30"/>
    </row>
    <row r="8324" spans="13:13" s="60" customFormat="1" ht="15.75" hidden="1" x14ac:dyDescent="0.25">
      <c r="M8324" s="30"/>
    </row>
    <row r="8325" spans="13:13" s="60" customFormat="1" ht="15.75" hidden="1" x14ac:dyDescent="0.25">
      <c r="M8325" s="30"/>
    </row>
    <row r="8326" spans="13:13" s="60" customFormat="1" ht="15.75" hidden="1" x14ac:dyDescent="0.25">
      <c r="M8326" s="30"/>
    </row>
    <row r="8327" spans="13:13" s="60" customFormat="1" ht="15.75" hidden="1" x14ac:dyDescent="0.25">
      <c r="M8327" s="30"/>
    </row>
    <row r="8328" spans="13:13" s="60" customFormat="1" ht="15.75" hidden="1" x14ac:dyDescent="0.25">
      <c r="M8328" s="30"/>
    </row>
    <row r="8329" spans="13:13" s="60" customFormat="1" ht="15.75" hidden="1" x14ac:dyDescent="0.25">
      <c r="M8329" s="30"/>
    </row>
    <row r="8330" spans="13:13" s="60" customFormat="1" ht="15.75" hidden="1" x14ac:dyDescent="0.25">
      <c r="M8330" s="30"/>
    </row>
    <row r="8331" spans="13:13" s="60" customFormat="1" ht="15.75" hidden="1" x14ac:dyDescent="0.25">
      <c r="M8331" s="30"/>
    </row>
    <row r="8332" spans="13:13" s="60" customFormat="1" ht="15.75" hidden="1" x14ac:dyDescent="0.25">
      <c r="M8332" s="30"/>
    </row>
    <row r="8333" spans="13:13" s="60" customFormat="1" ht="15.75" hidden="1" x14ac:dyDescent="0.25">
      <c r="M8333" s="30"/>
    </row>
    <row r="8334" spans="13:13" s="60" customFormat="1" ht="15.75" hidden="1" x14ac:dyDescent="0.25">
      <c r="M8334" s="30"/>
    </row>
    <row r="8335" spans="13:13" s="60" customFormat="1" ht="15.75" hidden="1" x14ac:dyDescent="0.25">
      <c r="M8335" s="30"/>
    </row>
    <row r="8336" spans="13:13" s="60" customFormat="1" ht="15.75" hidden="1" x14ac:dyDescent="0.25">
      <c r="M8336" s="30"/>
    </row>
    <row r="8337" spans="13:13" s="60" customFormat="1" ht="15.75" hidden="1" x14ac:dyDescent="0.25">
      <c r="M8337" s="30"/>
    </row>
    <row r="8338" spans="13:13" s="60" customFormat="1" ht="15.75" hidden="1" x14ac:dyDescent="0.25">
      <c r="M8338" s="30"/>
    </row>
    <row r="8339" spans="13:13" s="60" customFormat="1" ht="15.75" hidden="1" x14ac:dyDescent="0.25">
      <c r="M8339" s="30"/>
    </row>
    <row r="8340" spans="13:13" s="60" customFormat="1" ht="15.75" hidden="1" x14ac:dyDescent="0.25">
      <c r="M8340" s="30"/>
    </row>
    <row r="8341" spans="13:13" s="60" customFormat="1" ht="15.75" hidden="1" x14ac:dyDescent="0.25">
      <c r="M8341" s="30"/>
    </row>
    <row r="8342" spans="13:13" s="60" customFormat="1" ht="15.75" hidden="1" x14ac:dyDescent="0.25">
      <c r="M8342" s="30"/>
    </row>
    <row r="8343" spans="13:13" s="60" customFormat="1" ht="15.75" hidden="1" x14ac:dyDescent="0.25">
      <c r="M8343" s="30"/>
    </row>
    <row r="8344" spans="13:13" s="60" customFormat="1" ht="15.75" hidden="1" x14ac:dyDescent="0.25">
      <c r="M8344" s="30"/>
    </row>
    <row r="8345" spans="13:13" s="60" customFormat="1" ht="15.75" hidden="1" x14ac:dyDescent="0.25">
      <c r="M8345" s="30"/>
    </row>
    <row r="8346" spans="13:13" s="60" customFormat="1" ht="15.75" hidden="1" x14ac:dyDescent="0.25">
      <c r="M8346" s="30"/>
    </row>
    <row r="8347" spans="13:13" s="60" customFormat="1" ht="15.75" hidden="1" x14ac:dyDescent="0.25">
      <c r="M8347" s="30"/>
    </row>
    <row r="8348" spans="13:13" s="60" customFormat="1" ht="15.75" hidden="1" x14ac:dyDescent="0.25">
      <c r="M8348" s="30"/>
    </row>
    <row r="8349" spans="13:13" s="60" customFormat="1" ht="15.75" hidden="1" x14ac:dyDescent="0.25">
      <c r="M8349" s="30"/>
    </row>
    <row r="8350" spans="13:13" s="60" customFormat="1" ht="15.75" hidden="1" x14ac:dyDescent="0.25">
      <c r="M8350" s="30"/>
    </row>
    <row r="8351" spans="13:13" s="60" customFormat="1" ht="15.75" hidden="1" x14ac:dyDescent="0.25">
      <c r="M8351" s="30"/>
    </row>
    <row r="8352" spans="13:13" s="60" customFormat="1" ht="15.75" hidden="1" x14ac:dyDescent="0.25">
      <c r="M8352" s="30"/>
    </row>
    <row r="8353" spans="13:13" s="60" customFormat="1" ht="15.75" hidden="1" x14ac:dyDescent="0.25">
      <c r="M8353" s="30"/>
    </row>
    <row r="8354" spans="13:13" s="60" customFormat="1" ht="15.75" hidden="1" x14ac:dyDescent="0.25">
      <c r="M8354" s="30"/>
    </row>
    <row r="8355" spans="13:13" s="60" customFormat="1" ht="15.75" hidden="1" x14ac:dyDescent="0.25">
      <c r="M8355" s="30"/>
    </row>
    <row r="8356" spans="13:13" s="60" customFormat="1" ht="15.75" hidden="1" x14ac:dyDescent="0.25">
      <c r="M8356" s="30"/>
    </row>
    <row r="8357" spans="13:13" s="60" customFormat="1" ht="15.75" hidden="1" x14ac:dyDescent="0.25">
      <c r="M8357" s="30"/>
    </row>
    <row r="8358" spans="13:13" s="60" customFormat="1" ht="15.75" hidden="1" x14ac:dyDescent="0.25">
      <c r="M8358" s="30"/>
    </row>
    <row r="8359" spans="13:13" s="60" customFormat="1" ht="15.75" hidden="1" x14ac:dyDescent="0.25">
      <c r="M8359" s="30"/>
    </row>
    <row r="8360" spans="13:13" s="60" customFormat="1" ht="15.75" hidden="1" x14ac:dyDescent="0.25">
      <c r="M8360" s="30"/>
    </row>
    <row r="8361" spans="13:13" s="60" customFormat="1" ht="15.75" hidden="1" x14ac:dyDescent="0.25">
      <c r="M8361" s="30"/>
    </row>
    <row r="8362" spans="13:13" s="60" customFormat="1" ht="15.75" hidden="1" x14ac:dyDescent="0.25">
      <c r="M8362" s="30"/>
    </row>
    <row r="8363" spans="13:13" s="60" customFormat="1" ht="15.75" hidden="1" x14ac:dyDescent="0.25">
      <c r="M8363" s="30"/>
    </row>
    <row r="8364" spans="13:13" s="60" customFormat="1" ht="15.75" hidden="1" x14ac:dyDescent="0.25">
      <c r="M8364" s="30"/>
    </row>
    <row r="8365" spans="13:13" s="60" customFormat="1" ht="15.75" hidden="1" x14ac:dyDescent="0.25">
      <c r="M8365" s="30"/>
    </row>
    <row r="8366" spans="13:13" s="60" customFormat="1" ht="15.75" hidden="1" x14ac:dyDescent="0.25">
      <c r="M8366" s="30"/>
    </row>
    <row r="8367" spans="13:13" s="60" customFormat="1" ht="15.75" hidden="1" x14ac:dyDescent="0.25">
      <c r="M8367" s="30"/>
    </row>
    <row r="8368" spans="13:13" s="60" customFormat="1" ht="15.75" hidden="1" x14ac:dyDescent="0.25">
      <c r="M8368" s="30"/>
    </row>
    <row r="8369" spans="13:13" s="60" customFormat="1" ht="15.75" hidden="1" x14ac:dyDescent="0.25">
      <c r="M8369" s="30"/>
    </row>
    <row r="8370" spans="13:13" s="60" customFormat="1" ht="15.75" hidden="1" x14ac:dyDescent="0.25">
      <c r="M8370" s="30"/>
    </row>
    <row r="8371" spans="13:13" s="60" customFormat="1" ht="15.75" hidden="1" x14ac:dyDescent="0.25">
      <c r="M8371" s="30"/>
    </row>
    <row r="8372" spans="13:13" s="60" customFormat="1" ht="15.75" hidden="1" x14ac:dyDescent="0.25">
      <c r="M8372" s="30"/>
    </row>
    <row r="8373" spans="13:13" s="60" customFormat="1" ht="15.75" hidden="1" x14ac:dyDescent="0.25">
      <c r="M8373" s="30"/>
    </row>
    <row r="8374" spans="13:13" s="60" customFormat="1" ht="15.75" hidden="1" x14ac:dyDescent="0.25">
      <c r="M8374" s="30"/>
    </row>
    <row r="8375" spans="13:13" s="60" customFormat="1" ht="15.75" hidden="1" x14ac:dyDescent="0.25">
      <c r="M8375" s="30"/>
    </row>
    <row r="8376" spans="13:13" s="60" customFormat="1" ht="15.75" hidden="1" x14ac:dyDescent="0.25">
      <c r="M8376" s="30"/>
    </row>
    <row r="8377" spans="13:13" s="60" customFormat="1" ht="15.75" hidden="1" x14ac:dyDescent="0.25">
      <c r="M8377" s="30"/>
    </row>
    <row r="8378" spans="13:13" s="60" customFormat="1" ht="15.75" hidden="1" x14ac:dyDescent="0.25">
      <c r="M8378" s="30"/>
    </row>
    <row r="8379" spans="13:13" s="60" customFormat="1" ht="15.75" hidden="1" x14ac:dyDescent="0.25">
      <c r="M8379" s="30"/>
    </row>
    <row r="8380" spans="13:13" s="60" customFormat="1" ht="15.75" hidden="1" x14ac:dyDescent="0.25">
      <c r="M8380" s="30"/>
    </row>
    <row r="8381" spans="13:13" s="60" customFormat="1" ht="15.75" hidden="1" x14ac:dyDescent="0.25">
      <c r="M8381" s="30"/>
    </row>
    <row r="8382" spans="13:13" s="60" customFormat="1" ht="15.75" hidden="1" x14ac:dyDescent="0.25">
      <c r="M8382" s="30"/>
    </row>
    <row r="8383" spans="13:13" s="60" customFormat="1" ht="15.75" hidden="1" x14ac:dyDescent="0.25">
      <c r="M8383" s="30"/>
    </row>
    <row r="8384" spans="13:13" s="60" customFormat="1" ht="15.75" hidden="1" x14ac:dyDescent="0.25">
      <c r="M8384" s="30"/>
    </row>
    <row r="8385" spans="13:13" s="60" customFormat="1" ht="15.75" hidden="1" x14ac:dyDescent="0.25">
      <c r="M8385" s="30"/>
    </row>
    <row r="8386" spans="13:13" s="60" customFormat="1" ht="15.75" hidden="1" x14ac:dyDescent="0.25">
      <c r="M8386" s="30"/>
    </row>
    <row r="8387" spans="13:13" s="60" customFormat="1" ht="15.75" hidden="1" x14ac:dyDescent="0.25">
      <c r="M8387" s="30"/>
    </row>
    <row r="8388" spans="13:13" s="60" customFormat="1" ht="15.75" hidden="1" x14ac:dyDescent="0.25">
      <c r="M8388" s="30"/>
    </row>
    <row r="8389" spans="13:13" s="60" customFormat="1" ht="15.75" hidden="1" x14ac:dyDescent="0.25">
      <c r="M8389" s="30"/>
    </row>
    <row r="8390" spans="13:13" s="60" customFormat="1" ht="15.75" hidden="1" x14ac:dyDescent="0.25">
      <c r="M8390" s="30"/>
    </row>
    <row r="8391" spans="13:13" s="60" customFormat="1" ht="15.75" hidden="1" x14ac:dyDescent="0.25">
      <c r="M8391" s="30"/>
    </row>
    <row r="8392" spans="13:13" s="60" customFormat="1" ht="15.75" hidden="1" x14ac:dyDescent="0.25">
      <c r="M8392" s="30"/>
    </row>
    <row r="8393" spans="13:13" s="60" customFormat="1" ht="15.75" hidden="1" x14ac:dyDescent="0.25">
      <c r="M8393" s="30"/>
    </row>
    <row r="8394" spans="13:13" s="60" customFormat="1" ht="15.75" hidden="1" x14ac:dyDescent="0.25">
      <c r="M8394" s="30"/>
    </row>
    <row r="8395" spans="13:13" s="60" customFormat="1" ht="15.75" hidden="1" x14ac:dyDescent="0.25">
      <c r="M8395" s="30"/>
    </row>
    <row r="8396" spans="13:13" s="60" customFormat="1" ht="15.75" hidden="1" x14ac:dyDescent="0.25">
      <c r="M8396" s="30"/>
    </row>
    <row r="8397" spans="13:13" s="60" customFormat="1" ht="15.75" hidden="1" x14ac:dyDescent="0.25">
      <c r="M8397" s="30"/>
    </row>
    <row r="8398" spans="13:13" s="60" customFormat="1" ht="15.75" hidden="1" x14ac:dyDescent="0.25">
      <c r="M8398" s="30"/>
    </row>
    <row r="8399" spans="13:13" s="60" customFormat="1" ht="15.75" hidden="1" x14ac:dyDescent="0.25">
      <c r="M8399" s="30"/>
    </row>
    <row r="8400" spans="13:13" s="60" customFormat="1" ht="15.75" hidden="1" x14ac:dyDescent="0.25">
      <c r="M8400" s="30"/>
    </row>
    <row r="8401" spans="13:13" s="60" customFormat="1" ht="15.75" hidden="1" x14ac:dyDescent="0.25">
      <c r="M8401" s="30"/>
    </row>
    <row r="8402" spans="13:13" s="60" customFormat="1" ht="15.75" hidden="1" x14ac:dyDescent="0.25">
      <c r="M8402" s="30"/>
    </row>
    <row r="8403" spans="13:13" s="60" customFormat="1" ht="15.75" hidden="1" x14ac:dyDescent="0.25">
      <c r="M8403" s="30"/>
    </row>
    <row r="8404" spans="13:13" s="60" customFormat="1" ht="15.75" hidden="1" x14ac:dyDescent="0.25">
      <c r="M8404" s="30"/>
    </row>
    <row r="8405" spans="13:13" s="60" customFormat="1" ht="15.75" hidden="1" x14ac:dyDescent="0.25">
      <c r="M8405" s="30"/>
    </row>
    <row r="8406" spans="13:13" s="60" customFormat="1" ht="15.75" hidden="1" x14ac:dyDescent="0.25">
      <c r="M8406" s="30"/>
    </row>
    <row r="8407" spans="13:13" s="60" customFormat="1" ht="15.75" hidden="1" x14ac:dyDescent="0.25">
      <c r="M8407" s="30"/>
    </row>
    <row r="8408" spans="13:13" s="60" customFormat="1" ht="15.75" hidden="1" x14ac:dyDescent="0.25">
      <c r="M8408" s="30"/>
    </row>
    <row r="8409" spans="13:13" s="60" customFormat="1" ht="15.75" hidden="1" x14ac:dyDescent="0.25">
      <c r="M8409" s="30"/>
    </row>
    <row r="8410" spans="13:13" s="60" customFormat="1" ht="15.75" hidden="1" x14ac:dyDescent="0.25">
      <c r="M8410" s="30"/>
    </row>
    <row r="8411" spans="13:13" s="60" customFormat="1" ht="15.75" hidden="1" x14ac:dyDescent="0.25">
      <c r="M8411" s="30"/>
    </row>
    <row r="8412" spans="13:13" s="60" customFormat="1" ht="15.75" hidden="1" x14ac:dyDescent="0.25">
      <c r="M8412" s="30"/>
    </row>
    <row r="8413" spans="13:13" s="60" customFormat="1" ht="15.75" hidden="1" x14ac:dyDescent="0.25">
      <c r="M8413" s="30"/>
    </row>
    <row r="8414" spans="13:13" s="60" customFormat="1" ht="15.75" hidden="1" x14ac:dyDescent="0.25">
      <c r="M8414" s="30"/>
    </row>
    <row r="8415" spans="13:13" s="60" customFormat="1" ht="15.75" hidden="1" x14ac:dyDescent="0.25">
      <c r="M8415" s="30"/>
    </row>
    <row r="8416" spans="13:13" s="60" customFormat="1" ht="15.75" hidden="1" x14ac:dyDescent="0.25">
      <c r="M8416" s="30"/>
    </row>
    <row r="8417" spans="13:13" s="60" customFormat="1" ht="15.75" hidden="1" x14ac:dyDescent="0.25">
      <c r="M8417" s="30"/>
    </row>
    <row r="8418" spans="13:13" s="60" customFormat="1" ht="15.75" hidden="1" x14ac:dyDescent="0.25">
      <c r="M8418" s="30"/>
    </row>
    <row r="8419" spans="13:13" s="60" customFormat="1" ht="15.75" hidden="1" x14ac:dyDescent="0.25">
      <c r="M8419" s="30"/>
    </row>
    <row r="8420" spans="13:13" s="60" customFormat="1" ht="15.75" hidden="1" x14ac:dyDescent="0.25">
      <c r="M8420" s="30"/>
    </row>
    <row r="8421" spans="13:13" s="60" customFormat="1" ht="15.75" hidden="1" x14ac:dyDescent="0.25">
      <c r="M8421" s="30"/>
    </row>
    <row r="8422" spans="13:13" s="60" customFormat="1" ht="15.75" hidden="1" x14ac:dyDescent="0.25">
      <c r="M8422" s="30"/>
    </row>
    <row r="8423" spans="13:13" s="60" customFormat="1" ht="15.75" hidden="1" x14ac:dyDescent="0.25">
      <c r="M8423" s="30"/>
    </row>
    <row r="8424" spans="13:13" s="60" customFormat="1" ht="15.75" hidden="1" x14ac:dyDescent="0.25">
      <c r="M8424" s="30"/>
    </row>
    <row r="8425" spans="13:13" s="60" customFormat="1" ht="15.75" hidden="1" x14ac:dyDescent="0.25">
      <c r="M8425" s="30"/>
    </row>
    <row r="8426" spans="13:13" s="60" customFormat="1" ht="15.75" hidden="1" x14ac:dyDescent="0.25">
      <c r="M8426" s="30"/>
    </row>
    <row r="8427" spans="13:13" s="60" customFormat="1" ht="15.75" hidden="1" x14ac:dyDescent="0.25">
      <c r="M8427" s="30"/>
    </row>
    <row r="8428" spans="13:13" s="60" customFormat="1" ht="15.75" hidden="1" x14ac:dyDescent="0.25">
      <c r="M8428" s="30"/>
    </row>
    <row r="8429" spans="13:13" s="60" customFormat="1" ht="15.75" hidden="1" x14ac:dyDescent="0.25">
      <c r="M8429" s="30"/>
    </row>
    <row r="8430" spans="13:13" s="60" customFormat="1" ht="15.75" hidden="1" x14ac:dyDescent="0.25">
      <c r="M8430" s="30"/>
    </row>
    <row r="8431" spans="13:13" s="60" customFormat="1" ht="15.75" hidden="1" x14ac:dyDescent="0.25">
      <c r="M8431" s="30"/>
    </row>
    <row r="8432" spans="13:13" s="60" customFormat="1" ht="15.75" hidden="1" x14ac:dyDescent="0.25">
      <c r="M8432" s="30"/>
    </row>
    <row r="8433" spans="13:13" s="60" customFormat="1" ht="15.75" hidden="1" x14ac:dyDescent="0.25">
      <c r="M8433" s="30"/>
    </row>
    <row r="8434" spans="13:13" s="60" customFormat="1" ht="15.75" hidden="1" x14ac:dyDescent="0.25">
      <c r="M8434" s="30"/>
    </row>
    <row r="8435" spans="13:13" s="60" customFormat="1" ht="15.75" hidden="1" x14ac:dyDescent="0.25">
      <c r="M8435" s="30"/>
    </row>
    <row r="8436" spans="13:13" s="60" customFormat="1" ht="15.75" hidden="1" x14ac:dyDescent="0.25">
      <c r="M8436" s="30"/>
    </row>
    <row r="8437" spans="13:13" s="60" customFormat="1" ht="15.75" hidden="1" x14ac:dyDescent="0.25">
      <c r="M8437" s="30"/>
    </row>
    <row r="8438" spans="13:13" s="60" customFormat="1" ht="15.75" hidden="1" x14ac:dyDescent="0.25">
      <c r="M8438" s="30"/>
    </row>
    <row r="8439" spans="13:13" s="60" customFormat="1" ht="15.75" hidden="1" x14ac:dyDescent="0.25">
      <c r="M8439" s="30"/>
    </row>
    <row r="8440" spans="13:13" s="60" customFormat="1" ht="15.75" hidden="1" x14ac:dyDescent="0.25">
      <c r="M8440" s="30"/>
    </row>
    <row r="8441" spans="13:13" s="60" customFormat="1" ht="15.75" hidden="1" x14ac:dyDescent="0.25">
      <c r="M8441" s="30"/>
    </row>
    <row r="8442" spans="13:13" s="60" customFormat="1" ht="15.75" hidden="1" x14ac:dyDescent="0.25">
      <c r="M8442" s="30"/>
    </row>
    <row r="8443" spans="13:13" s="60" customFormat="1" ht="15.75" hidden="1" x14ac:dyDescent="0.25">
      <c r="M8443" s="30"/>
    </row>
    <row r="8444" spans="13:13" s="60" customFormat="1" ht="15.75" hidden="1" x14ac:dyDescent="0.25">
      <c r="M8444" s="30"/>
    </row>
    <row r="8445" spans="13:13" s="60" customFormat="1" ht="15.75" hidden="1" x14ac:dyDescent="0.25">
      <c r="M8445" s="30"/>
    </row>
    <row r="8446" spans="13:13" s="60" customFormat="1" ht="15.75" hidden="1" x14ac:dyDescent="0.25">
      <c r="M8446" s="30"/>
    </row>
    <row r="8447" spans="13:13" s="60" customFormat="1" ht="15.75" hidden="1" x14ac:dyDescent="0.25">
      <c r="M8447" s="30"/>
    </row>
    <row r="8448" spans="13:13" s="60" customFormat="1" ht="15.75" hidden="1" x14ac:dyDescent="0.25">
      <c r="M8448" s="30"/>
    </row>
    <row r="8449" spans="13:13" s="60" customFormat="1" ht="15.75" hidden="1" x14ac:dyDescent="0.25">
      <c r="M8449" s="30"/>
    </row>
    <row r="8450" spans="13:13" s="60" customFormat="1" ht="15.75" hidden="1" x14ac:dyDescent="0.25">
      <c r="M8450" s="30"/>
    </row>
    <row r="8451" spans="13:13" s="60" customFormat="1" ht="15.75" hidden="1" x14ac:dyDescent="0.25">
      <c r="M8451" s="30"/>
    </row>
    <row r="8452" spans="13:13" s="60" customFormat="1" ht="15.75" hidden="1" x14ac:dyDescent="0.25">
      <c r="M8452" s="30"/>
    </row>
    <row r="8453" spans="13:13" s="60" customFormat="1" ht="15.75" hidden="1" x14ac:dyDescent="0.25">
      <c r="M8453" s="30"/>
    </row>
    <row r="8454" spans="13:13" s="60" customFormat="1" ht="15.75" hidden="1" x14ac:dyDescent="0.25">
      <c r="M8454" s="30"/>
    </row>
    <row r="8455" spans="13:13" s="60" customFormat="1" ht="15.75" hidden="1" x14ac:dyDescent="0.25">
      <c r="M8455" s="30"/>
    </row>
    <row r="8456" spans="13:13" s="60" customFormat="1" ht="15.75" hidden="1" x14ac:dyDescent="0.25">
      <c r="M8456" s="30"/>
    </row>
    <row r="8457" spans="13:13" s="60" customFormat="1" ht="15.75" hidden="1" x14ac:dyDescent="0.25">
      <c r="M8457" s="30"/>
    </row>
    <row r="8458" spans="13:13" s="60" customFormat="1" ht="15.75" hidden="1" x14ac:dyDescent="0.25">
      <c r="M8458" s="30"/>
    </row>
    <row r="8459" spans="13:13" s="60" customFormat="1" ht="15.75" hidden="1" x14ac:dyDescent="0.25">
      <c r="M8459" s="30"/>
    </row>
    <row r="8460" spans="13:13" s="60" customFormat="1" ht="15.75" hidden="1" x14ac:dyDescent="0.25">
      <c r="M8460" s="30"/>
    </row>
    <row r="8461" spans="13:13" s="60" customFormat="1" ht="15.75" hidden="1" x14ac:dyDescent="0.25">
      <c r="M8461" s="30"/>
    </row>
    <row r="8462" spans="13:13" s="60" customFormat="1" ht="15.75" hidden="1" x14ac:dyDescent="0.25">
      <c r="M8462" s="30"/>
    </row>
    <row r="8463" spans="13:13" s="60" customFormat="1" ht="15.75" hidden="1" x14ac:dyDescent="0.25">
      <c r="M8463" s="30"/>
    </row>
    <row r="8464" spans="13:13" s="60" customFormat="1" ht="15.75" hidden="1" x14ac:dyDescent="0.25">
      <c r="M8464" s="30"/>
    </row>
    <row r="8465" spans="13:13" s="60" customFormat="1" ht="15.75" hidden="1" x14ac:dyDescent="0.25">
      <c r="M8465" s="30"/>
    </row>
    <row r="8466" spans="13:13" s="60" customFormat="1" ht="15.75" hidden="1" x14ac:dyDescent="0.25">
      <c r="M8466" s="30"/>
    </row>
    <row r="8467" spans="13:13" s="60" customFormat="1" ht="15.75" hidden="1" x14ac:dyDescent="0.25">
      <c r="M8467" s="30"/>
    </row>
    <row r="8468" spans="13:13" s="60" customFormat="1" ht="15.75" hidden="1" x14ac:dyDescent="0.25">
      <c r="M8468" s="30"/>
    </row>
    <row r="8469" spans="13:13" s="60" customFormat="1" ht="15.75" hidden="1" x14ac:dyDescent="0.25">
      <c r="M8469" s="30"/>
    </row>
    <row r="8470" spans="13:13" s="60" customFormat="1" ht="15.75" hidden="1" x14ac:dyDescent="0.25">
      <c r="M8470" s="30"/>
    </row>
    <row r="8471" spans="13:13" s="60" customFormat="1" ht="15.75" hidden="1" x14ac:dyDescent="0.25">
      <c r="M8471" s="30"/>
    </row>
    <row r="8472" spans="13:13" s="60" customFormat="1" ht="15.75" hidden="1" x14ac:dyDescent="0.25">
      <c r="M8472" s="30"/>
    </row>
    <row r="8473" spans="13:13" s="60" customFormat="1" ht="15.75" hidden="1" x14ac:dyDescent="0.25">
      <c r="M8473" s="30"/>
    </row>
    <row r="8474" spans="13:13" s="60" customFormat="1" ht="15.75" hidden="1" x14ac:dyDescent="0.25">
      <c r="M8474" s="30"/>
    </row>
    <row r="8475" spans="13:13" s="60" customFormat="1" ht="15.75" hidden="1" x14ac:dyDescent="0.25">
      <c r="M8475" s="30"/>
    </row>
    <row r="8476" spans="13:13" s="60" customFormat="1" ht="15.75" hidden="1" x14ac:dyDescent="0.25">
      <c r="M8476" s="30"/>
    </row>
    <row r="8477" spans="13:13" s="60" customFormat="1" ht="15.75" hidden="1" x14ac:dyDescent="0.25">
      <c r="M8477" s="30"/>
    </row>
    <row r="8478" spans="13:13" s="60" customFormat="1" ht="15.75" hidden="1" x14ac:dyDescent="0.25">
      <c r="M8478" s="30"/>
    </row>
    <row r="8479" spans="13:13" s="60" customFormat="1" ht="15.75" hidden="1" x14ac:dyDescent="0.25">
      <c r="M8479" s="30"/>
    </row>
    <row r="8480" spans="13:13" s="60" customFormat="1" ht="15.75" hidden="1" x14ac:dyDescent="0.25">
      <c r="M8480" s="30"/>
    </row>
    <row r="8481" spans="13:13" s="60" customFormat="1" ht="15.75" hidden="1" x14ac:dyDescent="0.25">
      <c r="M8481" s="30"/>
    </row>
    <row r="8482" spans="13:13" s="60" customFormat="1" ht="15.75" hidden="1" x14ac:dyDescent="0.25">
      <c r="M8482" s="30"/>
    </row>
    <row r="8483" spans="13:13" s="60" customFormat="1" ht="15.75" hidden="1" x14ac:dyDescent="0.25">
      <c r="M8483" s="30"/>
    </row>
    <row r="8484" spans="13:13" s="60" customFormat="1" ht="15.75" hidden="1" x14ac:dyDescent="0.25">
      <c r="M8484" s="30"/>
    </row>
    <row r="8485" spans="13:13" s="60" customFormat="1" ht="15.75" hidden="1" x14ac:dyDescent="0.25">
      <c r="M8485" s="30"/>
    </row>
    <row r="8486" spans="13:13" s="60" customFormat="1" ht="15.75" hidden="1" x14ac:dyDescent="0.25">
      <c r="M8486" s="30"/>
    </row>
    <row r="8487" spans="13:13" s="60" customFormat="1" ht="15.75" hidden="1" x14ac:dyDescent="0.25">
      <c r="M8487" s="30"/>
    </row>
    <row r="8488" spans="13:13" s="60" customFormat="1" ht="15.75" hidden="1" x14ac:dyDescent="0.25">
      <c r="M8488" s="30"/>
    </row>
    <row r="8489" spans="13:13" s="60" customFormat="1" ht="15.75" hidden="1" x14ac:dyDescent="0.25">
      <c r="M8489" s="30"/>
    </row>
    <row r="8490" spans="13:13" s="60" customFormat="1" ht="15.75" hidden="1" x14ac:dyDescent="0.25">
      <c r="M8490" s="30"/>
    </row>
    <row r="8491" spans="13:13" s="60" customFormat="1" ht="15.75" hidden="1" x14ac:dyDescent="0.25">
      <c r="M8491" s="30"/>
    </row>
    <row r="8492" spans="13:13" s="60" customFormat="1" ht="15.75" hidden="1" x14ac:dyDescent="0.25">
      <c r="M8492" s="30"/>
    </row>
    <row r="8493" spans="13:13" s="60" customFormat="1" ht="15.75" hidden="1" x14ac:dyDescent="0.25">
      <c r="M8493" s="30"/>
    </row>
    <row r="8494" spans="13:13" s="60" customFormat="1" ht="15.75" hidden="1" x14ac:dyDescent="0.25">
      <c r="M8494" s="30"/>
    </row>
    <row r="8495" spans="13:13" s="60" customFormat="1" ht="15.75" hidden="1" x14ac:dyDescent="0.25">
      <c r="M8495" s="30"/>
    </row>
    <row r="8496" spans="13:13" s="60" customFormat="1" ht="15.75" hidden="1" x14ac:dyDescent="0.25">
      <c r="M8496" s="30"/>
    </row>
    <row r="8497" spans="13:13" s="60" customFormat="1" ht="15.75" hidden="1" x14ac:dyDescent="0.25">
      <c r="M8497" s="30"/>
    </row>
    <row r="8498" spans="13:13" s="60" customFormat="1" ht="15.75" hidden="1" x14ac:dyDescent="0.25">
      <c r="M8498" s="30"/>
    </row>
    <row r="8499" spans="13:13" s="60" customFormat="1" ht="15.75" hidden="1" x14ac:dyDescent="0.25">
      <c r="M8499" s="30"/>
    </row>
    <row r="8500" spans="13:13" s="60" customFormat="1" ht="15.75" hidden="1" x14ac:dyDescent="0.25">
      <c r="M8500" s="30"/>
    </row>
    <row r="8501" spans="13:13" s="60" customFormat="1" ht="15.75" hidden="1" x14ac:dyDescent="0.25">
      <c r="M8501" s="30"/>
    </row>
    <row r="8502" spans="13:13" s="60" customFormat="1" ht="15.75" hidden="1" x14ac:dyDescent="0.25">
      <c r="M8502" s="30"/>
    </row>
    <row r="8503" spans="13:13" s="60" customFormat="1" ht="15.75" hidden="1" x14ac:dyDescent="0.25">
      <c r="M8503" s="30"/>
    </row>
    <row r="8504" spans="13:13" s="60" customFormat="1" ht="15.75" hidden="1" x14ac:dyDescent="0.25">
      <c r="M8504" s="30"/>
    </row>
    <row r="8505" spans="13:13" s="60" customFormat="1" ht="15.75" hidden="1" x14ac:dyDescent="0.25">
      <c r="M8505" s="30"/>
    </row>
    <row r="8506" spans="13:13" s="60" customFormat="1" ht="15.75" hidden="1" x14ac:dyDescent="0.25">
      <c r="M8506" s="30"/>
    </row>
    <row r="8507" spans="13:13" s="60" customFormat="1" ht="15.75" hidden="1" x14ac:dyDescent="0.25">
      <c r="M8507" s="30"/>
    </row>
    <row r="8508" spans="13:13" s="60" customFormat="1" ht="15.75" hidden="1" x14ac:dyDescent="0.25">
      <c r="M8508" s="30"/>
    </row>
    <row r="8509" spans="13:13" s="60" customFormat="1" ht="15.75" hidden="1" x14ac:dyDescent="0.25">
      <c r="M8509" s="30"/>
    </row>
    <row r="8510" spans="13:13" s="60" customFormat="1" ht="15.75" hidden="1" x14ac:dyDescent="0.25">
      <c r="M8510" s="30"/>
    </row>
    <row r="8511" spans="13:13" s="60" customFormat="1" ht="15.75" hidden="1" x14ac:dyDescent="0.25">
      <c r="M8511" s="30"/>
    </row>
    <row r="8512" spans="13:13" s="60" customFormat="1" ht="15.75" hidden="1" x14ac:dyDescent="0.25">
      <c r="M8512" s="30"/>
    </row>
    <row r="8513" spans="13:13" s="60" customFormat="1" ht="15.75" hidden="1" x14ac:dyDescent="0.25">
      <c r="M8513" s="30"/>
    </row>
    <row r="8514" spans="13:13" s="60" customFormat="1" ht="15.75" hidden="1" x14ac:dyDescent="0.25">
      <c r="M8514" s="30"/>
    </row>
    <row r="8515" spans="13:13" s="60" customFormat="1" ht="15.75" hidden="1" x14ac:dyDescent="0.25">
      <c r="M8515" s="30"/>
    </row>
    <row r="8516" spans="13:13" s="60" customFormat="1" ht="15.75" hidden="1" x14ac:dyDescent="0.25">
      <c r="M8516" s="30"/>
    </row>
    <row r="8517" spans="13:13" s="60" customFormat="1" ht="15.75" hidden="1" x14ac:dyDescent="0.25">
      <c r="M8517" s="30"/>
    </row>
    <row r="8518" spans="13:13" s="60" customFormat="1" ht="15.75" hidden="1" x14ac:dyDescent="0.25">
      <c r="M8518" s="30"/>
    </row>
    <row r="8519" spans="13:13" s="60" customFormat="1" ht="15.75" hidden="1" x14ac:dyDescent="0.25">
      <c r="M8519" s="30"/>
    </row>
    <row r="8520" spans="13:13" s="60" customFormat="1" ht="15.75" hidden="1" x14ac:dyDescent="0.25">
      <c r="M8520" s="30"/>
    </row>
    <row r="8521" spans="13:13" s="60" customFormat="1" ht="15.75" hidden="1" x14ac:dyDescent="0.25">
      <c r="M8521" s="30"/>
    </row>
    <row r="8522" spans="13:13" s="60" customFormat="1" ht="15.75" hidden="1" x14ac:dyDescent="0.25">
      <c r="M8522" s="30"/>
    </row>
    <row r="8523" spans="13:13" s="60" customFormat="1" ht="15.75" hidden="1" x14ac:dyDescent="0.25">
      <c r="M8523" s="30"/>
    </row>
    <row r="8524" spans="13:13" s="60" customFormat="1" ht="15.75" hidden="1" x14ac:dyDescent="0.25">
      <c r="M8524" s="30"/>
    </row>
    <row r="8525" spans="13:13" s="60" customFormat="1" ht="15.75" hidden="1" x14ac:dyDescent="0.25">
      <c r="M8525" s="30"/>
    </row>
    <row r="8526" spans="13:13" s="60" customFormat="1" ht="15.75" hidden="1" x14ac:dyDescent="0.25">
      <c r="M8526" s="30"/>
    </row>
    <row r="8527" spans="13:13" s="60" customFormat="1" ht="15.75" hidden="1" x14ac:dyDescent="0.25">
      <c r="M8527" s="30"/>
    </row>
    <row r="8528" spans="13:13" s="60" customFormat="1" ht="15.75" hidden="1" x14ac:dyDescent="0.25">
      <c r="M8528" s="30"/>
    </row>
    <row r="8529" spans="13:13" s="60" customFormat="1" ht="15.75" hidden="1" x14ac:dyDescent="0.25">
      <c r="M8529" s="30"/>
    </row>
    <row r="8530" spans="13:13" s="60" customFormat="1" ht="15.75" hidden="1" x14ac:dyDescent="0.25">
      <c r="M8530" s="30"/>
    </row>
    <row r="8531" spans="13:13" s="60" customFormat="1" ht="15.75" hidden="1" x14ac:dyDescent="0.25">
      <c r="M8531" s="30"/>
    </row>
    <row r="8532" spans="13:13" s="60" customFormat="1" ht="15.75" hidden="1" x14ac:dyDescent="0.25">
      <c r="M8532" s="30"/>
    </row>
    <row r="8533" spans="13:13" s="60" customFormat="1" ht="15.75" hidden="1" x14ac:dyDescent="0.25">
      <c r="M8533" s="30"/>
    </row>
    <row r="8534" spans="13:13" s="60" customFormat="1" ht="15.75" hidden="1" x14ac:dyDescent="0.25">
      <c r="M8534" s="30"/>
    </row>
    <row r="8535" spans="13:13" s="60" customFormat="1" ht="15.75" hidden="1" x14ac:dyDescent="0.25">
      <c r="M8535" s="30"/>
    </row>
    <row r="8536" spans="13:13" s="60" customFormat="1" ht="15.75" hidden="1" x14ac:dyDescent="0.25">
      <c r="M8536" s="30"/>
    </row>
    <row r="8537" spans="13:13" s="60" customFormat="1" ht="15.75" hidden="1" x14ac:dyDescent="0.25">
      <c r="M8537" s="30"/>
    </row>
    <row r="8538" spans="13:13" s="60" customFormat="1" ht="15.75" hidden="1" x14ac:dyDescent="0.25">
      <c r="M8538" s="30"/>
    </row>
    <row r="8539" spans="13:13" s="60" customFormat="1" ht="15.75" hidden="1" x14ac:dyDescent="0.25">
      <c r="M8539" s="30"/>
    </row>
    <row r="8540" spans="13:13" s="60" customFormat="1" ht="15.75" hidden="1" x14ac:dyDescent="0.25">
      <c r="M8540" s="30"/>
    </row>
    <row r="8541" spans="13:13" s="60" customFormat="1" ht="15.75" hidden="1" x14ac:dyDescent="0.25">
      <c r="M8541" s="30"/>
    </row>
    <row r="8542" spans="13:13" s="60" customFormat="1" ht="15.75" hidden="1" x14ac:dyDescent="0.25">
      <c r="M8542" s="30"/>
    </row>
    <row r="8543" spans="13:13" s="60" customFormat="1" ht="15.75" hidden="1" x14ac:dyDescent="0.25">
      <c r="M8543" s="30"/>
    </row>
    <row r="8544" spans="13:13" s="60" customFormat="1" ht="15.75" hidden="1" x14ac:dyDescent="0.25">
      <c r="M8544" s="30"/>
    </row>
    <row r="8545" spans="13:13" s="60" customFormat="1" ht="15.75" hidden="1" x14ac:dyDescent="0.25">
      <c r="M8545" s="30"/>
    </row>
    <row r="8546" spans="13:13" s="60" customFormat="1" ht="15.75" hidden="1" x14ac:dyDescent="0.25">
      <c r="M8546" s="30"/>
    </row>
    <row r="8547" spans="13:13" s="60" customFormat="1" ht="15.75" hidden="1" x14ac:dyDescent="0.25">
      <c r="M8547" s="30"/>
    </row>
    <row r="8548" spans="13:13" s="60" customFormat="1" ht="15.75" hidden="1" x14ac:dyDescent="0.25">
      <c r="M8548" s="30"/>
    </row>
    <row r="8549" spans="13:13" s="60" customFormat="1" ht="15.75" hidden="1" x14ac:dyDescent="0.25">
      <c r="M8549" s="30"/>
    </row>
    <row r="8550" spans="13:13" s="60" customFormat="1" ht="15.75" hidden="1" x14ac:dyDescent="0.25">
      <c r="M8550" s="30"/>
    </row>
    <row r="8551" spans="13:13" s="60" customFormat="1" ht="15.75" hidden="1" x14ac:dyDescent="0.25">
      <c r="M8551" s="30"/>
    </row>
    <row r="8552" spans="13:13" s="60" customFormat="1" ht="15.75" hidden="1" x14ac:dyDescent="0.25">
      <c r="M8552" s="30"/>
    </row>
    <row r="8553" spans="13:13" s="60" customFormat="1" ht="15.75" hidden="1" x14ac:dyDescent="0.25">
      <c r="M8553" s="30"/>
    </row>
    <row r="8554" spans="13:13" s="60" customFormat="1" ht="15.75" hidden="1" x14ac:dyDescent="0.25">
      <c r="M8554" s="30"/>
    </row>
    <row r="8555" spans="13:13" s="60" customFormat="1" ht="15.75" hidden="1" x14ac:dyDescent="0.25">
      <c r="M8555" s="30"/>
    </row>
    <row r="8556" spans="13:13" s="60" customFormat="1" ht="15.75" hidden="1" x14ac:dyDescent="0.25">
      <c r="M8556" s="30"/>
    </row>
    <row r="8557" spans="13:13" s="60" customFormat="1" ht="15.75" hidden="1" x14ac:dyDescent="0.25">
      <c r="M8557" s="30"/>
    </row>
    <row r="8558" spans="13:13" s="60" customFormat="1" ht="15.75" hidden="1" x14ac:dyDescent="0.25">
      <c r="M8558" s="30"/>
    </row>
    <row r="8559" spans="13:13" s="60" customFormat="1" ht="15.75" hidden="1" x14ac:dyDescent="0.25">
      <c r="M8559" s="30"/>
    </row>
    <row r="8560" spans="13:13" s="60" customFormat="1" ht="15.75" hidden="1" x14ac:dyDescent="0.25">
      <c r="M8560" s="30"/>
    </row>
    <row r="8561" spans="13:13" s="60" customFormat="1" ht="15.75" hidden="1" x14ac:dyDescent="0.25">
      <c r="M8561" s="30"/>
    </row>
    <row r="8562" spans="13:13" s="60" customFormat="1" ht="15.75" hidden="1" x14ac:dyDescent="0.25">
      <c r="M8562" s="30"/>
    </row>
    <row r="8563" spans="13:13" s="60" customFormat="1" ht="15.75" hidden="1" x14ac:dyDescent="0.25">
      <c r="M8563" s="30"/>
    </row>
    <row r="8564" spans="13:13" s="60" customFormat="1" ht="15.75" hidden="1" x14ac:dyDescent="0.25">
      <c r="M8564" s="30"/>
    </row>
    <row r="8565" spans="13:13" s="60" customFormat="1" ht="15.75" hidden="1" x14ac:dyDescent="0.25">
      <c r="M8565" s="30"/>
    </row>
    <row r="8566" spans="13:13" s="60" customFormat="1" ht="15.75" hidden="1" x14ac:dyDescent="0.25">
      <c r="M8566" s="30"/>
    </row>
    <row r="8567" spans="13:13" s="60" customFormat="1" ht="15.75" hidden="1" x14ac:dyDescent="0.25">
      <c r="M8567" s="30"/>
    </row>
    <row r="8568" spans="13:13" s="60" customFormat="1" ht="15.75" hidden="1" x14ac:dyDescent="0.25">
      <c r="M8568" s="30"/>
    </row>
    <row r="8569" spans="13:13" s="60" customFormat="1" ht="15.75" hidden="1" x14ac:dyDescent="0.25">
      <c r="M8569" s="30"/>
    </row>
    <row r="8570" spans="13:13" s="60" customFormat="1" ht="15.75" hidden="1" x14ac:dyDescent="0.25">
      <c r="M8570" s="30"/>
    </row>
    <row r="8571" spans="13:13" s="60" customFormat="1" ht="15.75" hidden="1" x14ac:dyDescent="0.25">
      <c r="M8571" s="30"/>
    </row>
    <row r="8572" spans="13:13" s="60" customFormat="1" ht="15.75" hidden="1" x14ac:dyDescent="0.25">
      <c r="M8572" s="30"/>
    </row>
    <row r="8573" spans="13:13" s="60" customFormat="1" ht="15.75" hidden="1" x14ac:dyDescent="0.25">
      <c r="M8573" s="30"/>
    </row>
    <row r="8574" spans="13:13" s="60" customFormat="1" ht="15.75" hidden="1" x14ac:dyDescent="0.25">
      <c r="M8574" s="30"/>
    </row>
    <row r="8575" spans="13:13" s="60" customFormat="1" ht="15.75" hidden="1" x14ac:dyDescent="0.25">
      <c r="M8575" s="30"/>
    </row>
    <row r="8576" spans="13:13" s="60" customFormat="1" ht="15.75" hidden="1" x14ac:dyDescent="0.25">
      <c r="M8576" s="30"/>
    </row>
    <row r="8577" spans="13:13" s="60" customFormat="1" ht="15.75" hidden="1" x14ac:dyDescent="0.25">
      <c r="M8577" s="30"/>
    </row>
    <row r="8578" spans="13:13" s="60" customFormat="1" ht="15.75" hidden="1" x14ac:dyDescent="0.25">
      <c r="M8578" s="30"/>
    </row>
    <row r="8579" spans="13:13" s="60" customFormat="1" ht="15.75" hidden="1" x14ac:dyDescent="0.25">
      <c r="M8579" s="30"/>
    </row>
    <row r="8580" spans="13:13" s="60" customFormat="1" ht="15.75" hidden="1" x14ac:dyDescent="0.25">
      <c r="M8580" s="30"/>
    </row>
    <row r="8581" spans="13:13" s="60" customFormat="1" ht="15.75" hidden="1" x14ac:dyDescent="0.25">
      <c r="M8581" s="30"/>
    </row>
    <row r="8582" spans="13:13" s="60" customFormat="1" ht="15.75" hidden="1" x14ac:dyDescent="0.25">
      <c r="M8582" s="30"/>
    </row>
    <row r="8583" spans="13:13" s="60" customFormat="1" ht="15.75" hidden="1" x14ac:dyDescent="0.25">
      <c r="M8583" s="30"/>
    </row>
    <row r="8584" spans="13:13" s="60" customFormat="1" ht="15.75" hidden="1" x14ac:dyDescent="0.25">
      <c r="M8584" s="30"/>
    </row>
    <row r="8585" spans="13:13" s="60" customFormat="1" ht="15.75" hidden="1" x14ac:dyDescent="0.25">
      <c r="M8585" s="30"/>
    </row>
    <row r="8586" spans="13:13" s="60" customFormat="1" ht="15.75" hidden="1" x14ac:dyDescent="0.25">
      <c r="M8586" s="30"/>
    </row>
    <row r="8587" spans="13:13" s="60" customFormat="1" ht="15.75" hidden="1" x14ac:dyDescent="0.25">
      <c r="M8587" s="30"/>
    </row>
    <row r="8588" spans="13:13" s="60" customFormat="1" ht="15.75" hidden="1" x14ac:dyDescent="0.25">
      <c r="M8588" s="30"/>
    </row>
    <row r="8589" spans="13:13" s="60" customFormat="1" ht="15.75" hidden="1" x14ac:dyDescent="0.25">
      <c r="M8589" s="30"/>
    </row>
    <row r="8590" spans="13:13" s="60" customFormat="1" ht="15.75" hidden="1" x14ac:dyDescent="0.25">
      <c r="M8590" s="30"/>
    </row>
    <row r="8591" spans="13:13" s="60" customFormat="1" ht="15.75" hidden="1" x14ac:dyDescent="0.25">
      <c r="M8591" s="30"/>
    </row>
    <row r="8592" spans="13:13" s="60" customFormat="1" ht="15.75" hidden="1" x14ac:dyDescent="0.25">
      <c r="M8592" s="30"/>
    </row>
    <row r="8593" spans="13:13" s="60" customFormat="1" ht="15.75" hidden="1" x14ac:dyDescent="0.25">
      <c r="M8593" s="30"/>
    </row>
    <row r="8594" spans="13:13" s="60" customFormat="1" ht="15.75" hidden="1" x14ac:dyDescent="0.25">
      <c r="M8594" s="30"/>
    </row>
    <row r="8595" spans="13:13" s="60" customFormat="1" ht="15.75" hidden="1" x14ac:dyDescent="0.25">
      <c r="M8595" s="30"/>
    </row>
    <row r="8596" spans="13:13" s="60" customFormat="1" ht="15.75" hidden="1" x14ac:dyDescent="0.25">
      <c r="M8596" s="30"/>
    </row>
    <row r="8597" spans="13:13" s="60" customFormat="1" ht="15.75" hidden="1" x14ac:dyDescent="0.25">
      <c r="M8597" s="30"/>
    </row>
    <row r="8598" spans="13:13" s="60" customFormat="1" ht="15.75" hidden="1" x14ac:dyDescent="0.25">
      <c r="M8598" s="30"/>
    </row>
    <row r="8599" spans="13:13" s="60" customFormat="1" ht="15.75" hidden="1" x14ac:dyDescent="0.25">
      <c r="M8599" s="30"/>
    </row>
    <row r="8600" spans="13:13" s="60" customFormat="1" ht="15.75" hidden="1" x14ac:dyDescent="0.25">
      <c r="M8600" s="30"/>
    </row>
    <row r="8601" spans="13:13" s="60" customFormat="1" ht="15.75" hidden="1" x14ac:dyDescent="0.25">
      <c r="M8601" s="30"/>
    </row>
    <row r="8602" spans="13:13" s="60" customFormat="1" ht="15.75" hidden="1" x14ac:dyDescent="0.25">
      <c r="M8602" s="30"/>
    </row>
    <row r="8603" spans="13:13" s="60" customFormat="1" ht="15.75" hidden="1" x14ac:dyDescent="0.25">
      <c r="M8603" s="30"/>
    </row>
    <row r="8604" spans="13:13" s="60" customFormat="1" ht="15.75" hidden="1" x14ac:dyDescent="0.25">
      <c r="M8604" s="30"/>
    </row>
    <row r="8605" spans="13:13" s="60" customFormat="1" ht="15.75" hidden="1" x14ac:dyDescent="0.25">
      <c r="M8605" s="30"/>
    </row>
    <row r="8606" spans="13:13" s="60" customFormat="1" ht="15.75" hidden="1" x14ac:dyDescent="0.25">
      <c r="M8606" s="30"/>
    </row>
    <row r="8607" spans="13:13" s="60" customFormat="1" ht="15.75" hidden="1" x14ac:dyDescent="0.25">
      <c r="M8607" s="30"/>
    </row>
    <row r="8608" spans="13:13" s="60" customFormat="1" ht="15.75" hidden="1" x14ac:dyDescent="0.25">
      <c r="M8608" s="30"/>
    </row>
    <row r="8609" spans="13:13" s="60" customFormat="1" ht="15.75" hidden="1" x14ac:dyDescent="0.25">
      <c r="M8609" s="30"/>
    </row>
    <row r="8610" spans="13:13" s="60" customFormat="1" ht="15.75" hidden="1" x14ac:dyDescent="0.25">
      <c r="M8610" s="30"/>
    </row>
    <row r="8611" spans="13:13" s="60" customFormat="1" ht="15.75" hidden="1" x14ac:dyDescent="0.25">
      <c r="M8611" s="30"/>
    </row>
    <row r="8612" spans="13:13" s="60" customFormat="1" ht="15.75" hidden="1" x14ac:dyDescent="0.25">
      <c r="M8612" s="30"/>
    </row>
    <row r="8613" spans="13:13" s="60" customFormat="1" ht="15.75" hidden="1" x14ac:dyDescent="0.25">
      <c r="M8613" s="30"/>
    </row>
    <row r="8614" spans="13:13" s="60" customFormat="1" ht="15.75" hidden="1" x14ac:dyDescent="0.25">
      <c r="M8614" s="30"/>
    </row>
    <row r="8615" spans="13:13" s="60" customFormat="1" ht="15.75" hidden="1" x14ac:dyDescent="0.25">
      <c r="M8615" s="30"/>
    </row>
    <row r="8616" spans="13:13" s="60" customFormat="1" ht="15.75" hidden="1" x14ac:dyDescent="0.25">
      <c r="M8616" s="30"/>
    </row>
    <row r="8617" spans="13:13" s="60" customFormat="1" ht="15.75" hidden="1" x14ac:dyDescent="0.25">
      <c r="M8617" s="30"/>
    </row>
    <row r="8618" spans="13:13" s="60" customFormat="1" ht="15.75" hidden="1" x14ac:dyDescent="0.25">
      <c r="M8618" s="30"/>
    </row>
    <row r="8619" spans="13:13" s="60" customFormat="1" ht="15.75" hidden="1" x14ac:dyDescent="0.25">
      <c r="M8619" s="30"/>
    </row>
    <row r="8620" spans="13:13" s="60" customFormat="1" ht="15.75" hidden="1" x14ac:dyDescent="0.25">
      <c r="M8620" s="30"/>
    </row>
    <row r="8621" spans="13:13" s="60" customFormat="1" ht="15.75" hidden="1" x14ac:dyDescent="0.25">
      <c r="M8621" s="30"/>
    </row>
    <row r="8622" spans="13:13" s="60" customFormat="1" ht="15.75" hidden="1" x14ac:dyDescent="0.25">
      <c r="M8622" s="30"/>
    </row>
    <row r="8623" spans="13:13" s="60" customFormat="1" ht="15.75" hidden="1" x14ac:dyDescent="0.25">
      <c r="M8623" s="30"/>
    </row>
    <row r="8624" spans="13:13" s="60" customFormat="1" ht="15.75" hidden="1" x14ac:dyDescent="0.25">
      <c r="M8624" s="30"/>
    </row>
    <row r="8625" spans="13:13" s="60" customFormat="1" ht="15.75" hidden="1" x14ac:dyDescent="0.25">
      <c r="M8625" s="30"/>
    </row>
    <row r="8626" spans="13:13" s="60" customFormat="1" ht="15.75" hidden="1" x14ac:dyDescent="0.25">
      <c r="M8626" s="30"/>
    </row>
    <row r="8627" spans="13:13" s="60" customFormat="1" ht="15.75" hidden="1" x14ac:dyDescent="0.25">
      <c r="M8627" s="30"/>
    </row>
    <row r="8628" spans="13:13" s="60" customFormat="1" ht="15.75" hidden="1" x14ac:dyDescent="0.25">
      <c r="M8628" s="30"/>
    </row>
    <row r="8629" spans="13:13" s="60" customFormat="1" ht="15.75" hidden="1" x14ac:dyDescent="0.25">
      <c r="M8629" s="30"/>
    </row>
    <row r="8630" spans="13:13" s="60" customFormat="1" ht="15.75" hidden="1" x14ac:dyDescent="0.25">
      <c r="M8630" s="30"/>
    </row>
    <row r="8631" spans="13:13" s="60" customFormat="1" ht="15.75" hidden="1" x14ac:dyDescent="0.25">
      <c r="M8631" s="30"/>
    </row>
    <row r="8632" spans="13:13" s="60" customFormat="1" ht="15.75" hidden="1" x14ac:dyDescent="0.25">
      <c r="M8632" s="30"/>
    </row>
    <row r="8633" spans="13:13" s="60" customFormat="1" ht="15.75" hidden="1" x14ac:dyDescent="0.25">
      <c r="M8633" s="30"/>
    </row>
    <row r="8634" spans="13:13" s="60" customFormat="1" ht="15.75" hidden="1" x14ac:dyDescent="0.25">
      <c r="M8634" s="30"/>
    </row>
    <row r="8635" spans="13:13" s="60" customFormat="1" ht="15.75" hidden="1" x14ac:dyDescent="0.25">
      <c r="M8635" s="30"/>
    </row>
    <row r="8636" spans="13:13" s="60" customFormat="1" ht="15.75" hidden="1" x14ac:dyDescent="0.25">
      <c r="M8636" s="30"/>
    </row>
    <row r="8637" spans="13:13" s="60" customFormat="1" ht="15.75" hidden="1" x14ac:dyDescent="0.25">
      <c r="M8637" s="30"/>
    </row>
    <row r="8638" spans="13:13" s="60" customFormat="1" ht="15.75" hidden="1" x14ac:dyDescent="0.25">
      <c r="M8638" s="30"/>
    </row>
    <row r="8639" spans="13:13" s="60" customFormat="1" ht="15.75" hidden="1" x14ac:dyDescent="0.25">
      <c r="M8639" s="30"/>
    </row>
    <row r="8640" spans="13:13" s="60" customFormat="1" ht="15.75" hidden="1" x14ac:dyDescent="0.25">
      <c r="M8640" s="30"/>
    </row>
    <row r="8641" spans="13:13" s="60" customFormat="1" ht="15.75" hidden="1" x14ac:dyDescent="0.25">
      <c r="M8641" s="30"/>
    </row>
    <row r="8642" spans="13:13" s="60" customFormat="1" ht="15.75" hidden="1" x14ac:dyDescent="0.25">
      <c r="M8642" s="30"/>
    </row>
    <row r="8643" spans="13:13" s="60" customFormat="1" ht="15.75" hidden="1" x14ac:dyDescent="0.25">
      <c r="M8643" s="30"/>
    </row>
    <row r="8644" spans="13:13" s="60" customFormat="1" ht="15.75" hidden="1" x14ac:dyDescent="0.25">
      <c r="M8644" s="30"/>
    </row>
    <row r="8645" spans="13:13" s="60" customFormat="1" ht="15.75" hidden="1" x14ac:dyDescent="0.25">
      <c r="M8645" s="30"/>
    </row>
    <row r="8646" spans="13:13" s="60" customFormat="1" ht="15.75" hidden="1" x14ac:dyDescent="0.25">
      <c r="M8646" s="30"/>
    </row>
    <row r="8647" spans="13:13" s="60" customFormat="1" ht="15.75" hidden="1" x14ac:dyDescent="0.25">
      <c r="M8647" s="30"/>
    </row>
    <row r="8648" spans="13:13" s="60" customFormat="1" ht="15.75" hidden="1" x14ac:dyDescent="0.25">
      <c r="M8648" s="30"/>
    </row>
    <row r="8649" spans="13:13" s="60" customFormat="1" ht="15.75" hidden="1" x14ac:dyDescent="0.25">
      <c r="M8649" s="30"/>
    </row>
    <row r="8650" spans="13:13" s="60" customFormat="1" ht="15.75" hidden="1" x14ac:dyDescent="0.25">
      <c r="M8650" s="30"/>
    </row>
    <row r="8651" spans="13:13" s="60" customFormat="1" ht="15.75" hidden="1" x14ac:dyDescent="0.25">
      <c r="M8651" s="30"/>
    </row>
    <row r="8652" spans="13:13" s="60" customFormat="1" ht="15.75" hidden="1" x14ac:dyDescent="0.25">
      <c r="M8652" s="30"/>
    </row>
    <row r="8653" spans="13:13" s="60" customFormat="1" ht="15.75" hidden="1" x14ac:dyDescent="0.25">
      <c r="M8653" s="30"/>
    </row>
    <row r="8654" spans="13:13" s="60" customFormat="1" ht="15.75" hidden="1" x14ac:dyDescent="0.25">
      <c r="M8654" s="30"/>
    </row>
    <row r="8655" spans="13:13" s="60" customFormat="1" ht="15.75" hidden="1" x14ac:dyDescent="0.25">
      <c r="M8655" s="30"/>
    </row>
    <row r="8656" spans="13:13" s="60" customFormat="1" ht="15.75" hidden="1" x14ac:dyDescent="0.25">
      <c r="M8656" s="30"/>
    </row>
    <row r="8657" spans="13:13" s="60" customFormat="1" ht="15.75" hidden="1" x14ac:dyDescent="0.25">
      <c r="M8657" s="30"/>
    </row>
    <row r="8658" spans="13:13" s="60" customFormat="1" ht="15.75" hidden="1" x14ac:dyDescent="0.25">
      <c r="M8658" s="30"/>
    </row>
    <row r="8659" spans="13:13" s="60" customFormat="1" ht="15.75" hidden="1" x14ac:dyDescent="0.25">
      <c r="M8659" s="30"/>
    </row>
    <row r="8660" spans="13:13" s="60" customFormat="1" ht="15.75" hidden="1" x14ac:dyDescent="0.25">
      <c r="M8660" s="30"/>
    </row>
    <row r="8661" spans="13:13" s="60" customFormat="1" ht="15.75" hidden="1" x14ac:dyDescent="0.25">
      <c r="M8661" s="30"/>
    </row>
    <row r="8662" spans="13:13" s="60" customFormat="1" ht="15.75" hidden="1" x14ac:dyDescent="0.25">
      <c r="M8662" s="30"/>
    </row>
    <row r="8663" spans="13:13" s="60" customFormat="1" ht="15.75" hidden="1" x14ac:dyDescent="0.25">
      <c r="M8663" s="30"/>
    </row>
    <row r="8664" spans="13:13" s="60" customFormat="1" ht="15.75" hidden="1" x14ac:dyDescent="0.25">
      <c r="M8664" s="30"/>
    </row>
    <row r="8665" spans="13:13" s="60" customFormat="1" ht="15.75" hidden="1" x14ac:dyDescent="0.25">
      <c r="M8665" s="30"/>
    </row>
    <row r="8666" spans="13:13" s="60" customFormat="1" ht="15.75" hidden="1" x14ac:dyDescent="0.25">
      <c r="M8666" s="30"/>
    </row>
    <row r="8667" spans="13:13" s="60" customFormat="1" ht="15.75" hidden="1" x14ac:dyDescent="0.25">
      <c r="M8667" s="30"/>
    </row>
    <row r="8668" spans="13:13" s="60" customFormat="1" ht="15.75" hidden="1" x14ac:dyDescent="0.25">
      <c r="M8668" s="30"/>
    </row>
    <row r="8669" spans="13:13" s="60" customFormat="1" ht="15.75" hidden="1" x14ac:dyDescent="0.25">
      <c r="M8669" s="30"/>
    </row>
    <row r="8670" spans="13:13" s="60" customFormat="1" ht="15.75" hidden="1" x14ac:dyDescent="0.25">
      <c r="M8670" s="30"/>
    </row>
    <row r="8671" spans="13:13" s="60" customFormat="1" ht="15.75" hidden="1" x14ac:dyDescent="0.25">
      <c r="M8671" s="30"/>
    </row>
    <row r="8672" spans="13:13" s="60" customFormat="1" ht="15.75" hidden="1" x14ac:dyDescent="0.25">
      <c r="M8672" s="30"/>
    </row>
    <row r="8673" spans="13:13" s="60" customFormat="1" ht="15.75" hidden="1" x14ac:dyDescent="0.25">
      <c r="M8673" s="30"/>
    </row>
    <row r="8674" spans="13:13" s="60" customFormat="1" ht="15.75" hidden="1" x14ac:dyDescent="0.25">
      <c r="M8674" s="30"/>
    </row>
    <row r="8675" spans="13:13" s="60" customFormat="1" ht="15.75" hidden="1" x14ac:dyDescent="0.25">
      <c r="M8675" s="30"/>
    </row>
    <row r="8676" spans="13:13" s="60" customFormat="1" ht="15.75" hidden="1" x14ac:dyDescent="0.25">
      <c r="M8676" s="30"/>
    </row>
    <row r="8677" spans="13:13" s="60" customFormat="1" ht="15.75" hidden="1" x14ac:dyDescent="0.25">
      <c r="M8677" s="30"/>
    </row>
    <row r="8678" spans="13:13" s="60" customFormat="1" ht="15.75" hidden="1" x14ac:dyDescent="0.25">
      <c r="M8678" s="30"/>
    </row>
    <row r="8679" spans="13:13" s="60" customFormat="1" ht="15.75" hidden="1" x14ac:dyDescent="0.25">
      <c r="M8679" s="30"/>
    </row>
    <row r="8680" spans="13:13" s="60" customFormat="1" ht="15.75" hidden="1" x14ac:dyDescent="0.25">
      <c r="M8680" s="30"/>
    </row>
    <row r="8681" spans="13:13" s="60" customFormat="1" ht="15.75" hidden="1" x14ac:dyDescent="0.25">
      <c r="M8681" s="30"/>
    </row>
    <row r="8682" spans="13:13" s="60" customFormat="1" ht="15.75" hidden="1" x14ac:dyDescent="0.25">
      <c r="M8682" s="30"/>
    </row>
    <row r="8683" spans="13:13" s="60" customFormat="1" ht="15.75" hidden="1" x14ac:dyDescent="0.25">
      <c r="M8683" s="30"/>
    </row>
    <row r="8684" spans="13:13" s="60" customFormat="1" ht="15.75" hidden="1" x14ac:dyDescent="0.25">
      <c r="M8684" s="30"/>
    </row>
    <row r="8685" spans="13:13" s="60" customFormat="1" ht="15.75" hidden="1" x14ac:dyDescent="0.25">
      <c r="M8685" s="30"/>
    </row>
    <row r="8686" spans="13:13" s="60" customFormat="1" ht="15.75" hidden="1" x14ac:dyDescent="0.25">
      <c r="M8686" s="30"/>
    </row>
    <row r="8687" spans="13:13" s="60" customFormat="1" ht="15.75" hidden="1" x14ac:dyDescent="0.25">
      <c r="M8687" s="30"/>
    </row>
    <row r="8688" spans="13:13" s="60" customFormat="1" ht="15.75" hidden="1" x14ac:dyDescent="0.25">
      <c r="M8688" s="30"/>
    </row>
    <row r="8689" spans="13:13" s="60" customFormat="1" ht="15.75" hidden="1" x14ac:dyDescent="0.25">
      <c r="M8689" s="30"/>
    </row>
    <row r="8690" spans="13:13" s="60" customFormat="1" ht="15.75" hidden="1" x14ac:dyDescent="0.25">
      <c r="M8690" s="30"/>
    </row>
    <row r="8691" spans="13:13" s="60" customFormat="1" ht="15.75" hidden="1" x14ac:dyDescent="0.25">
      <c r="M8691" s="30"/>
    </row>
    <row r="8692" spans="13:13" s="60" customFormat="1" ht="15.75" hidden="1" x14ac:dyDescent="0.25">
      <c r="M8692" s="30"/>
    </row>
    <row r="8693" spans="13:13" s="60" customFormat="1" ht="15.75" hidden="1" x14ac:dyDescent="0.25">
      <c r="M8693" s="30"/>
    </row>
    <row r="8694" spans="13:13" s="60" customFormat="1" ht="15.75" hidden="1" x14ac:dyDescent="0.25">
      <c r="M8694" s="30"/>
    </row>
    <row r="8695" spans="13:13" s="60" customFormat="1" ht="15.75" hidden="1" x14ac:dyDescent="0.25">
      <c r="M8695" s="30"/>
    </row>
    <row r="8696" spans="13:13" s="60" customFormat="1" ht="15.75" hidden="1" x14ac:dyDescent="0.25">
      <c r="M8696" s="30"/>
    </row>
    <row r="8697" spans="13:13" s="60" customFormat="1" ht="15.75" hidden="1" x14ac:dyDescent="0.25">
      <c r="M8697" s="30"/>
    </row>
    <row r="8698" spans="13:13" s="60" customFormat="1" ht="15.75" hidden="1" x14ac:dyDescent="0.25">
      <c r="M8698" s="30"/>
    </row>
    <row r="8699" spans="13:13" s="60" customFormat="1" ht="15.75" hidden="1" x14ac:dyDescent="0.25">
      <c r="M8699" s="30"/>
    </row>
    <row r="8700" spans="13:13" s="60" customFormat="1" ht="15.75" hidden="1" x14ac:dyDescent="0.25">
      <c r="M8700" s="30"/>
    </row>
    <row r="8701" spans="13:13" s="60" customFormat="1" ht="15.75" hidden="1" x14ac:dyDescent="0.25">
      <c r="M8701" s="30"/>
    </row>
    <row r="8702" spans="13:13" s="60" customFormat="1" ht="15.75" hidden="1" x14ac:dyDescent="0.25">
      <c r="M8702" s="30"/>
    </row>
    <row r="8703" spans="13:13" s="60" customFormat="1" ht="15.75" hidden="1" x14ac:dyDescent="0.25">
      <c r="M8703" s="30"/>
    </row>
    <row r="8704" spans="13:13" s="60" customFormat="1" ht="15.75" hidden="1" x14ac:dyDescent="0.25">
      <c r="M8704" s="30"/>
    </row>
    <row r="8705" spans="13:13" s="60" customFormat="1" ht="15.75" hidden="1" x14ac:dyDescent="0.25">
      <c r="M8705" s="30"/>
    </row>
    <row r="8706" spans="13:13" s="60" customFormat="1" ht="15.75" hidden="1" x14ac:dyDescent="0.25">
      <c r="M8706" s="30"/>
    </row>
    <row r="8707" spans="13:13" s="60" customFormat="1" ht="15.75" hidden="1" x14ac:dyDescent="0.25">
      <c r="M8707" s="30"/>
    </row>
    <row r="8708" spans="13:13" s="60" customFormat="1" ht="15.75" hidden="1" x14ac:dyDescent="0.25">
      <c r="M8708" s="30"/>
    </row>
    <row r="8709" spans="13:13" s="60" customFormat="1" ht="15.75" hidden="1" x14ac:dyDescent="0.25">
      <c r="M8709" s="30"/>
    </row>
    <row r="8710" spans="13:13" s="60" customFormat="1" ht="15.75" hidden="1" x14ac:dyDescent="0.25">
      <c r="M8710" s="30"/>
    </row>
    <row r="8711" spans="13:13" s="60" customFormat="1" ht="15.75" hidden="1" x14ac:dyDescent="0.25">
      <c r="M8711" s="30"/>
    </row>
    <row r="8712" spans="13:13" s="60" customFormat="1" ht="15.75" hidden="1" x14ac:dyDescent="0.25">
      <c r="M8712" s="30"/>
    </row>
    <row r="8713" spans="13:13" s="60" customFormat="1" ht="15.75" hidden="1" x14ac:dyDescent="0.25">
      <c r="M8713" s="30"/>
    </row>
    <row r="8714" spans="13:13" s="60" customFormat="1" ht="15.75" hidden="1" x14ac:dyDescent="0.25">
      <c r="M8714" s="30"/>
    </row>
    <row r="8715" spans="13:13" s="60" customFormat="1" ht="15.75" hidden="1" x14ac:dyDescent="0.25">
      <c r="M8715" s="30"/>
    </row>
    <row r="8716" spans="13:13" s="60" customFormat="1" ht="15.75" hidden="1" x14ac:dyDescent="0.25">
      <c r="M8716" s="30"/>
    </row>
    <row r="8717" spans="13:13" s="60" customFormat="1" ht="15.75" hidden="1" x14ac:dyDescent="0.25">
      <c r="M8717" s="30"/>
    </row>
    <row r="8718" spans="13:13" s="60" customFormat="1" ht="15.75" hidden="1" x14ac:dyDescent="0.25">
      <c r="M8718" s="30"/>
    </row>
    <row r="8719" spans="13:13" s="60" customFormat="1" ht="15.75" hidden="1" x14ac:dyDescent="0.25">
      <c r="M8719" s="30"/>
    </row>
    <row r="8720" spans="13:13" s="60" customFormat="1" ht="15.75" hidden="1" x14ac:dyDescent="0.25">
      <c r="M8720" s="30"/>
    </row>
    <row r="8721" spans="13:13" s="60" customFormat="1" ht="15.75" hidden="1" x14ac:dyDescent="0.25">
      <c r="M8721" s="30"/>
    </row>
    <row r="8722" spans="13:13" s="60" customFormat="1" ht="15.75" hidden="1" x14ac:dyDescent="0.25">
      <c r="M8722" s="30"/>
    </row>
    <row r="8723" spans="13:13" s="60" customFormat="1" ht="15.75" hidden="1" x14ac:dyDescent="0.25">
      <c r="M8723" s="30"/>
    </row>
    <row r="8724" spans="13:13" s="60" customFormat="1" ht="15.75" hidden="1" x14ac:dyDescent="0.25">
      <c r="M8724" s="30"/>
    </row>
    <row r="8725" spans="13:13" s="60" customFormat="1" ht="15.75" hidden="1" x14ac:dyDescent="0.25">
      <c r="M8725" s="30"/>
    </row>
    <row r="8726" spans="13:13" s="60" customFormat="1" ht="15.75" hidden="1" x14ac:dyDescent="0.25">
      <c r="M8726" s="30"/>
    </row>
    <row r="8727" spans="13:13" s="60" customFormat="1" ht="15.75" hidden="1" x14ac:dyDescent="0.25">
      <c r="M8727" s="30"/>
    </row>
    <row r="8728" spans="13:13" s="60" customFormat="1" ht="15.75" hidden="1" x14ac:dyDescent="0.25">
      <c r="M8728" s="30"/>
    </row>
    <row r="8729" spans="13:13" s="60" customFormat="1" ht="15.75" hidden="1" x14ac:dyDescent="0.25">
      <c r="M8729" s="30"/>
    </row>
    <row r="8730" spans="13:13" s="60" customFormat="1" ht="15.75" hidden="1" x14ac:dyDescent="0.25">
      <c r="M8730" s="30"/>
    </row>
    <row r="8731" spans="13:13" s="60" customFormat="1" ht="15.75" hidden="1" x14ac:dyDescent="0.25">
      <c r="M8731" s="30"/>
    </row>
    <row r="8732" spans="13:13" s="60" customFormat="1" ht="15.75" hidden="1" x14ac:dyDescent="0.25">
      <c r="M8732" s="30"/>
    </row>
    <row r="8733" spans="13:13" s="60" customFormat="1" ht="15.75" hidden="1" x14ac:dyDescent="0.25">
      <c r="M8733" s="30"/>
    </row>
    <row r="8734" spans="13:13" s="60" customFormat="1" ht="15.75" hidden="1" x14ac:dyDescent="0.25">
      <c r="M8734" s="30"/>
    </row>
    <row r="8735" spans="13:13" s="60" customFormat="1" ht="15.75" hidden="1" x14ac:dyDescent="0.25">
      <c r="M8735" s="30"/>
    </row>
    <row r="8736" spans="13:13" s="60" customFormat="1" ht="15.75" hidden="1" x14ac:dyDescent="0.25">
      <c r="M8736" s="30"/>
    </row>
    <row r="8737" spans="13:13" s="60" customFormat="1" ht="15.75" hidden="1" x14ac:dyDescent="0.25">
      <c r="M8737" s="30"/>
    </row>
    <row r="8738" spans="13:13" s="60" customFormat="1" ht="15.75" hidden="1" x14ac:dyDescent="0.25">
      <c r="M8738" s="30"/>
    </row>
    <row r="8739" spans="13:13" s="60" customFormat="1" ht="15.75" hidden="1" x14ac:dyDescent="0.25">
      <c r="M8739" s="30"/>
    </row>
    <row r="8740" spans="13:13" s="60" customFormat="1" ht="15.75" hidden="1" x14ac:dyDescent="0.25">
      <c r="M8740" s="30"/>
    </row>
    <row r="8741" spans="13:13" s="60" customFormat="1" ht="15.75" hidden="1" x14ac:dyDescent="0.25">
      <c r="M8741" s="30"/>
    </row>
    <row r="8742" spans="13:13" s="60" customFormat="1" ht="15.75" hidden="1" x14ac:dyDescent="0.25">
      <c r="M8742" s="30"/>
    </row>
    <row r="8743" spans="13:13" s="60" customFormat="1" ht="15.75" hidden="1" x14ac:dyDescent="0.25">
      <c r="M8743" s="30"/>
    </row>
    <row r="8744" spans="13:13" s="60" customFormat="1" ht="15.75" hidden="1" x14ac:dyDescent="0.25">
      <c r="M8744" s="30"/>
    </row>
    <row r="8745" spans="13:13" s="60" customFormat="1" ht="15.75" hidden="1" x14ac:dyDescent="0.25">
      <c r="M8745" s="30"/>
    </row>
    <row r="8746" spans="13:13" s="60" customFormat="1" ht="15.75" hidden="1" x14ac:dyDescent="0.25">
      <c r="M8746" s="30"/>
    </row>
    <row r="8747" spans="13:13" s="60" customFormat="1" ht="15.75" hidden="1" x14ac:dyDescent="0.25">
      <c r="M8747" s="30"/>
    </row>
    <row r="8748" spans="13:13" s="60" customFormat="1" ht="15.75" hidden="1" x14ac:dyDescent="0.25">
      <c r="M8748" s="30"/>
    </row>
    <row r="8749" spans="13:13" s="60" customFormat="1" ht="15.75" hidden="1" x14ac:dyDescent="0.25">
      <c r="M8749" s="30"/>
    </row>
    <row r="8750" spans="13:13" s="60" customFormat="1" ht="15.75" hidden="1" x14ac:dyDescent="0.25">
      <c r="M8750" s="30"/>
    </row>
    <row r="8751" spans="13:13" s="60" customFormat="1" ht="15.75" hidden="1" x14ac:dyDescent="0.25">
      <c r="M8751" s="30"/>
    </row>
    <row r="8752" spans="13:13" s="60" customFormat="1" ht="15.75" hidden="1" x14ac:dyDescent="0.25">
      <c r="M8752" s="30"/>
    </row>
    <row r="8753" spans="13:13" s="60" customFormat="1" ht="15.75" hidden="1" x14ac:dyDescent="0.25">
      <c r="M8753" s="30"/>
    </row>
    <row r="8754" spans="13:13" s="60" customFormat="1" ht="15.75" hidden="1" x14ac:dyDescent="0.25">
      <c r="M8754" s="30"/>
    </row>
    <row r="8755" spans="13:13" s="60" customFormat="1" ht="15.75" hidden="1" x14ac:dyDescent="0.25">
      <c r="M8755" s="30"/>
    </row>
    <row r="8756" spans="13:13" s="60" customFormat="1" ht="15.75" hidden="1" x14ac:dyDescent="0.25">
      <c r="M8756" s="30"/>
    </row>
    <row r="8757" spans="13:13" s="60" customFormat="1" ht="15.75" hidden="1" x14ac:dyDescent="0.25">
      <c r="M8757" s="30"/>
    </row>
    <row r="8758" spans="13:13" s="60" customFormat="1" ht="15.75" hidden="1" x14ac:dyDescent="0.25">
      <c r="M8758" s="30"/>
    </row>
    <row r="8759" spans="13:13" s="60" customFormat="1" ht="15.75" hidden="1" x14ac:dyDescent="0.25">
      <c r="M8759" s="30"/>
    </row>
    <row r="8760" spans="13:13" s="60" customFormat="1" ht="15.75" hidden="1" x14ac:dyDescent="0.25">
      <c r="M8760" s="30"/>
    </row>
    <row r="8761" spans="13:13" s="60" customFormat="1" ht="15.75" hidden="1" x14ac:dyDescent="0.25">
      <c r="M8761" s="30"/>
    </row>
    <row r="8762" spans="13:13" s="60" customFormat="1" ht="15.75" hidden="1" x14ac:dyDescent="0.25">
      <c r="M8762" s="30"/>
    </row>
    <row r="8763" spans="13:13" s="60" customFormat="1" ht="15.75" hidden="1" x14ac:dyDescent="0.25">
      <c r="M8763" s="30"/>
    </row>
    <row r="8764" spans="13:13" s="60" customFormat="1" ht="15.75" hidden="1" x14ac:dyDescent="0.25">
      <c r="M8764" s="30"/>
    </row>
    <row r="8765" spans="13:13" s="60" customFormat="1" ht="15.75" hidden="1" x14ac:dyDescent="0.25">
      <c r="M8765" s="30"/>
    </row>
    <row r="8766" spans="13:13" s="60" customFormat="1" ht="15.75" hidden="1" x14ac:dyDescent="0.25">
      <c r="M8766" s="30"/>
    </row>
    <row r="8767" spans="13:13" s="60" customFormat="1" ht="15.75" hidden="1" x14ac:dyDescent="0.25">
      <c r="M8767" s="30"/>
    </row>
    <row r="8768" spans="13:13" s="60" customFormat="1" ht="15.75" hidden="1" x14ac:dyDescent="0.25">
      <c r="M8768" s="30"/>
    </row>
    <row r="8769" spans="13:13" s="60" customFormat="1" ht="15.75" hidden="1" x14ac:dyDescent="0.25">
      <c r="M8769" s="30"/>
    </row>
    <row r="8770" spans="13:13" s="60" customFormat="1" ht="15.75" hidden="1" x14ac:dyDescent="0.25">
      <c r="M8770" s="30"/>
    </row>
    <row r="8771" spans="13:13" s="60" customFormat="1" ht="15.75" hidden="1" x14ac:dyDescent="0.25">
      <c r="M8771" s="30"/>
    </row>
    <row r="8772" spans="13:13" s="60" customFormat="1" ht="15.75" hidden="1" x14ac:dyDescent="0.25">
      <c r="M8772" s="30"/>
    </row>
    <row r="8773" spans="13:13" s="60" customFormat="1" ht="15.75" hidden="1" x14ac:dyDescent="0.25">
      <c r="M8773" s="30"/>
    </row>
    <row r="8774" spans="13:13" s="60" customFormat="1" ht="15.75" hidden="1" x14ac:dyDescent="0.25">
      <c r="M8774" s="30"/>
    </row>
    <row r="8775" spans="13:13" s="60" customFormat="1" ht="15.75" hidden="1" x14ac:dyDescent="0.25">
      <c r="M8775" s="30"/>
    </row>
    <row r="8776" spans="13:13" s="60" customFormat="1" ht="15.75" hidden="1" x14ac:dyDescent="0.25">
      <c r="M8776" s="30"/>
    </row>
    <row r="8777" spans="13:13" s="60" customFormat="1" ht="15.75" hidden="1" x14ac:dyDescent="0.25">
      <c r="M8777" s="30"/>
    </row>
    <row r="8778" spans="13:13" s="60" customFormat="1" ht="15.75" hidden="1" x14ac:dyDescent="0.25">
      <c r="M8778" s="30"/>
    </row>
    <row r="8779" spans="13:13" s="60" customFormat="1" ht="15.75" hidden="1" x14ac:dyDescent="0.25">
      <c r="M8779" s="30"/>
    </row>
    <row r="8780" spans="13:13" s="60" customFormat="1" ht="15.75" hidden="1" x14ac:dyDescent="0.25">
      <c r="M8780" s="30"/>
    </row>
    <row r="8781" spans="13:13" s="60" customFormat="1" ht="15.75" hidden="1" x14ac:dyDescent="0.25">
      <c r="M8781" s="30"/>
    </row>
    <row r="8782" spans="13:13" s="60" customFormat="1" ht="15.75" hidden="1" x14ac:dyDescent="0.25">
      <c r="M8782" s="30"/>
    </row>
    <row r="8783" spans="13:13" s="60" customFormat="1" ht="15.75" hidden="1" x14ac:dyDescent="0.25">
      <c r="M8783" s="30"/>
    </row>
    <row r="8784" spans="13:13" s="60" customFormat="1" ht="15.75" hidden="1" x14ac:dyDescent="0.25">
      <c r="M8784" s="30"/>
    </row>
    <row r="8785" spans="13:13" s="60" customFormat="1" ht="15.75" hidden="1" x14ac:dyDescent="0.25">
      <c r="M8785" s="30"/>
    </row>
    <row r="8786" spans="13:13" s="60" customFormat="1" ht="15.75" hidden="1" x14ac:dyDescent="0.25">
      <c r="M8786" s="30"/>
    </row>
    <row r="8787" spans="13:13" s="60" customFormat="1" ht="15.75" hidden="1" x14ac:dyDescent="0.25">
      <c r="M8787" s="30"/>
    </row>
    <row r="8788" spans="13:13" s="60" customFormat="1" ht="15.75" hidden="1" x14ac:dyDescent="0.25">
      <c r="M8788" s="30"/>
    </row>
    <row r="8789" spans="13:13" s="60" customFormat="1" ht="15.75" hidden="1" x14ac:dyDescent="0.25">
      <c r="M8789" s="30"/>
    </row>
    <row r="8790" spans="13:13" s="60" customFormat="1" ht="15.75" hidden="1" x14ac:dyDescent="0.25">
      <c r="M8790" s="30"/>
    </row>
    <row r="8791" spans="13:13" s="60" customFormat="1" ht="15.75" hidden="1" x14ac:dyDescent="0.25">
      <c r="M8791" s="30"/>
    </row>
    <row r="8792" spans="13:13" s="60" customFormat="1" ht="15.75" hidden="1" x14ac:dyDescent="0.25">
      <c r="M8792" s="30"/>
    </row>
    <row r="8793" spans="13:13" s="60" customFormat="1" ht="15.75" hidden="1" x14ac:dyDescent="0.25">
      <c r="M8793" s="30"/>
    </row>
    <row r="8794" spans="13:13" s="60" customFormat="1" ht="15.75" hidden="1" x14ac:dyDescent="0.25">
      <c r="M8794" s="30"/>
    </row>
    <row r="8795" spans="13:13" s="60" customFormat="1" ht="15.75" hidden="1" x14ac:dyDescent="0.25">
      <c r="M8795" s="30"/>
    </row>
    <row r="8796" spans="13:13" s="60" customFormat="1" ht="15.75" hidden="1" x14ac:dyDescent="0.25">
      <c r="M8796" s="30"/>
    </row>
    <row r="8797" spans="13:13" s="60" customFormat="1" ht="15.75" hidden="1" x14ac:dyDescent="0.25">
      <c r="M8797" s="30"/>
    </row>
    <row r="8798" spans="13:13" s="60" customFormat="1" ht="15.75" hidden="1" x14ac:dyDescent="0.25">
      <c r="M8798" s="30"/>
    </row>
    <row r="8799" spans="13:13" s="60" customFormat="1" ht="15.75" hidden="1" x14ac:dyDescent="0.25">
      <c r="M8799" s="30"/>
    </row>
    <row r="8800" spans="13:13" s="60" customFormat="1" ht="15.75" hidden="1" x14ac:dyDescent="0.25">
      <c r="M8800" s="30"/>
    </row>
    <row r="8801" spans="13:13" s="60" customFormat="1" ht="15.75" hidden="1" x14ac:dyDescent="0.25">
      <c r="M8801" s="30"/>
    </row>
    <row r="8802" spans="13:13" s="60" customFormat="1" ht="15.75" hidden="1" x14ac:dyDescent="0.25">
      <c r="M8802" s="30"/>
    </row>
    <row r="8803" spans="13:13" s="60" customFormat="1" ht="15.75" hidden="1" x14ac:dyDescent="0.25">
      <c r="M8803" s="30"/>
    </row>
    <row r="8804" spans="13:13" s="60" customFormat="1" ht="15.75" hidden="1" x14ac:dyDescent="0.25">
      <c r="M8804" s="30"/>
    </row>
    <row r="8805" spans="13:13" s="60" customFormat="1" ht="15.75" hidden="1" x14ac:dyDescent="0.25">
      <c r="M8805" s="30"/>
    </row>
    <row r="8806" spans="13:13" s="60" customFormat="1" ht="15.75" hidden="1" x14ac:dyDescent="0.25">
      <c r="M8806" s="30"/>
    </row>
    <row r="8807" spans="13:13" s="60" customFormat="1" ht="15.75" hidden="1" x14ac:dyDescent="0.25">
      <c r="M8807" s="30"/>
    </row>
    <row r="8808" spans="13:13" s="60" customFormat="1" ht="15.75" hidden="1" x14ac:dyDescent="0.25">
      <c r="M8808" s="30"/>
    </row>
    <row r="8809" spans="13:13" s="60" customFormat="1" ht="15.75" hidden="1" x14ac:dyDescent="0.25">
      <c r="M8809" s="30"/>
    </row>
    <row r="8810" spans="13:13" s="60" customFormat="1" ht="15.75" hidden="1" x14ac:dyDescent="0.25">
      <c r="M8810" s="30"/>
    </row>
    <row r="8811" spans="13:13" s="60" customFormat="1" ht="15.75" hidden="1" x14ac:dyDescent="0.25">
      <c r="M8811" s="30"/>
    </row>
    <row r="8812" spans="13:13" s="60" customFormat="1" ht="15.75" hidden="1" x14ac:dyDescent="0.25">
      <c r="M8812" s="30"/>
    </row>
    <row r="8813" spans="13:13" s="60" customFormat="1" ht="15.75" hidden="1" x14ac:dyDescent="0.25">
      <c r="M8813" s="30"/>
    </row>
    <row r="8814" spans="13:13" s="60" customFormat="1" ht="15.75" hidden="1" x14ac:dyDescent="0.25">
      <c r="M8814" s="30"/>
    </row>
    <row r="8815" spans="13:13" s="60" customFormat="1" ht="15.75" hidden="1" x14ac:dyDescent="0.25">
      <c r="M8815" s="30"/>
    </row>
    <row r="8816" spans="13:13" s="60" customFormat="1" ht="15.75" hidden="1" x14ac:dyDescent="0.25">
      <c r="M8816" s="30"/>
    </row>
    <row r="8817" spans="13:13" s="60" customFormat="1" ht="15.75" hidden="1" x14ac:dyDescent="0.25">
      <c r="M8817" s="30"/>
    </row>
    <row r="8818" spans="13:13" s="60" customFormat="1" ht="15.75" hidden="1" x14ac:dyDescent="0.25">
      <c r="M8818" s="30"/>
    </row>
    <row r="8819" spans="13:13" s="60" customFormat="1" ht="15.75" hidden="1" x14ac:dyDescent="0.25">
      <c r="M8819" s="30"/>
    </row>
    <row r="8820" spans="13:13" s="60" customFormat="1" ht="15.75" hidden="1" x14ac:dyDescent="0.25">
      <c r="M8820" s="30"/>
    </row>
    <row r="8821" spans="13:13" s="60" customFormat="1" ht="15.75" hidden="1" x14ac:dyDescent="0.25">
      <c r="M8821" s="30"/>
    </row>
    <row r="8822" spans="13:13" s="60" customFormat="1" ht="15.75" hidden="1" x14ac:dyDescent="0.25">
      <c r="M8822" s="30"/>
    </row>
    <row r="8823" spans="13:13" s="60" customFormat="1" ht="15.75" hidden="1" x14ac:dyDescent="0.25">
      <c r="M8823" s="30"/>
    </row>
    <row r="8824" spans="13:13" s="60" customFormat="1" ht="15.75" hidden="1" x14ac:dyDescent="0.25">
      <c r="M8824" s="30"/>
    </row>
    <row r="8825" spans="13:13" s="60" customFormat="1" ht="15.75" hidden="1" x14ac:dyDescent="0.25">
      <c r="M8825" s="30"/>
    </row>
    <row r="8826" spans="13:13" s="60" customFormat="1" ht="15.75" hidden="1" x14ac:dyDescent="0.25">
      <c r="M8826" s="30"/>
    </row>
    <row r="8827" spans="13:13" s="60" customFormat="1" ht="15.75" hidden="1" x14ac:dyDescent="0.25">
      <c r="M8827" s="30"/>
    </row>
    <row r="8828" spans="13:13" s="60" customFormat="1" ht="15.75" hidden="1" x14ac:dyDescent="0.25">
      <c r="M8828" s="30"/>
    </row>
    <row r="8829" spans="13:13" s="60" customFormat="1" ht="15.75" hidden="1" x14ac:dyDescent="0.25">
      <c r="M8829" s="30"/>
    </row>
    <row r="8830" spans="13:13" s="60" customFormat="1" ht="15.75" hidden="1" x14ac:dyDescent="0.25">
      <c r="M8830" s="30"/>
    </row>
    <row r="8831" spans="13:13" s="60" customFormat="1" ht="15.75" hidden="1" x14ac:dyDescent="0.25">
      <c r="M8831" s="30"/>
    </row>
    <row r="8832" spans="13:13" s="60" customFormat="1" ht="15.75" hidden="1" x14ac:dyDescent="0.25">
      <c r="M8832" s="30"/>
    </row>
    <row r="8833" spans="13:13" s="60" customFormat="1" ht="15.75" hidden="1" x14ac:dyDescent="0.25">
      <c r="M8833" s="30"/>
    </row>
    <row r="8834" spans="13:13" s="60" customFormat="1" ht="15.75" hidden="1" x14ac:dyDescent="0.25">
      <c r="M8834" s="30"/>
    </row>
    <row r="8835" spans="13:13" s="60" customFormat="1" ht="15.75" hidden="1" x14ac:dyDescent="0.25">
      <c r="M8835" s="30"/>
    </row>
    <row r="8836" spans="13:13" s="60" customFormat="1" ht="15.75" hidden="1" x14ac:dyDescent="0.25">
      <c r="M8836" s="30"/>
    </row>
    <row r="8837" spans="13:13" s="60" customFormat="1" ht="15.75" hidden="1" x14ac:dyDescent="0.25">
      <c r="M8837" s="30"/>
    </row>
    <row r="8838" spans="13:13" s="60" customFormat="1" ht="15.75" hidden="1" x14ac:dyDescent="0.25">
      <c r="M8838" s="30"/>
    </row>
    <row r="8839" spans="13:13" s="60" customFormat="1" ht="15.75" hidden="1" x14ac:dyDescent="0.25">
      <c r="M8839" s="30"/>
    </row>
    <row r="8840" spans="13:13" s="60" customFormat="1" ht="15.75" hidden="1" x14ac:dyDescent="0.25">
      <c r="M8840" s="30"/>
    </row>
    <row r="8841" spans="13:13" s="60" customFormat="1" ht="15.75" hidden="1" x14ac:dyDescent="0.25">
      <c r="M8841" s="30"/>
    </row>
    <row r="8842" spans="13:13" s="60" customFormat="1" ht="15.75" hidden="1" x14ac:dyDescent="0.25">
      <c r="M8842" s="30"/>
    </row>
    <row r="8843" spans="13:13" s="60" customFormat="1" ht="15.75" hidden="1" x14ac:dyDescent="0.25">
      <c r="M8843" s="30"/>
    </row>
    <row r="8844" spans="13:13" s="60" customFormat="1" ht="15.75" hidden="1" x14ac:dyDescent="0.25">
      <c r="M8844" s="30"/>
    </row>
    <row r="8845" spans="13:13" s="60" customFormat="1" ht="15.75" hidden="1" x14ac:dyDescent="0.25">
      <c r="M8845" s="30"/>
    </row>
    <row r="8846" spans="13:13" s="60" customFormat="1" ht="15.75" hidden="1" x14ac:dyDescent="0.25">
      <c r="M8846" s="30"/>
    </row>
    <row r="8847" spans="13:13" s="60" customFormat="1" ht="15.75" hidden="1" x14ac:dyDescent="0.25">
      <c r="M8847" s="30"/>
    </row>
    <row r="8848" spans="13:13" s="60" customFormat="1" ht="15.75" hidden="1" x14ac:dyDescent="0.25">
      <c r="M8848" s="30"/>
    </row>
    <row r="8849" spans="13:13" s="60" customFormat="1" ht="15.75" hidden="1" x14ac:dyDescent="0.25">
      <c r="M8849" s="30"/>
    </row>
    <row r="8850" spans="13:13" s="60" customFormat="1" ht="15.75" hidden="1" x14ac:dyDescent="0.25">
      <c r="M8850" s="30"/>
    </row>
    <row r="8851" spans="13:13" s="60" customFormat="1" ht="15.75" hidden="1" x14ac:dyDescent="0.25">
      <c r="M8851" s="30"/>
    </row>
    <row r="8852" spans="13:13" s="60" customFormat="1" ht="15.75" hidden="1" x14ac:dyDescent="0.25">
      <c r="M8852" s="30"/>
    </row>
    <row r="8853" spans="13:13" s="60" customFormat="1" ht="15.75" hidden="1" x14ac:dyDescent="0.25">
      <c r="M8853" s="30"/>
    </row>
    <row r="8854" spans="13:13" s="60" customFormat="1" ht="15.75" hidden="1" x14ac:dyDescent="0.25">
      <c r="M8854" s="30"/>
    </row>
    <row r="8855" spans="13:13" s="60" customFormat="1" ht="15.75" hidden="1" x14ac:dyDescent="0.25">
      <c r="M8855" s="30"/>
    </row>
    <row r="8856" spans="13:13" s="60" customFormat="1" ht="15.75" hidden="1" x14ac:dyDescent="0.25">
      <c r="M8856" s="30"/>
    </row>
    <row r="8857" spans="13:13" s="60" customFormat="1" ht="15.75" hidden="1" x14ac:dyDescent="0.25">
      <c r="M8857" s="30"/>
    </row>
    <row r="8858" spans="13:13" s="60" customFormat="1" ht="15.75" hidden="1" x14ac:dyDescent="0.25">
      <c r="M8858" s="30"/>
    </row>
    <row r="8859" spans="13:13" s="60" customFormat="1" ht="15.75" hidden="1" x14ac:dyDescent="0.25">
      <c r="M8859" s="30"/>
    </row>
    <row r="8860" spans="13:13" s="60" customFormat="1" ht="15.75" hidden="1" x14ac:dyDescent="0.25">
      <c r="M8860" s="30"/>
    </row>
    <row r="8861" spans="13:13" s="60" customFormat="1" ht="15.75" hidden="1" x14ac:dyDescent="0.25">
      <c r="M8861" s="30"/>
    </row>
    <row r="8862" spans="13:13" s="60" customFormat="1" ht="15.75" hidden="1" x14ac:dyDescent="0.25">
      <c r="M8862" s="30"/>
    </row>
    <row r="8863" spans="13:13" s="60" customFormat="1" ht="15.75" hidden="1" x14ac:dyDescent="0.25">
      <c r="M8863" s="30"/>
    </row>
    <row r="8864" spans="13:13" s="60" customFormat="1" ht="15.75" hidden="1" x14ac:dyDescent="0.25">
      <c r="M8864" s="30"/>
    </row>
    <row r="8865" spans="13:13" s="60" customFormat="1" ht="15.75" hidden="1" x14ac:dyDescent="0.25">
      <c r="M8865" s="30"/>
    </row>
    <row r="8866" spans="13:13" s="60" customFormat="1" ht="15.75" hidden="1" x14ac:dyDescent="0.25">
      <c r="M8866" s="30"/>
    </row>
    <row r="8867" spans="13:13" s="60" customFormat="1" ht="15.75" hidden="1" x14ac:dyDescent="0.25">
      <c r="M8867" s="30"/>
    </row>
    <row r="8868" spans="13:13" s="60" customFormat="1" ht="15.75" hidden="1" x14ac:dyDescent="0.25">
      <c r="M8868" s="30"/>
    </row>
    <row r="8869" spans="13:13" s="60" customFormat="1" ht="15.75" hidden="1" x14ac:dyDescent="0.25">
      <c r="M8869" s="30"/>
    </row>
    <row r="8870" spans="13:13" s="60" customFormat="1" ht="15.75" hidden="1" x14ac:dyDescent="0.25">
      <c r="M8870" s="30"/>
    </row>
    <row r="8871" spans="13:13" s="60" customFormat="1" ht="15.75" hidden="1" x14ac:dyDescent="0.25">
      <c r="M8871" s="30"/>
    </row>
    <row r="8872" spans="13:13" s="60" customFormat="1" ht="15.75" hidden="1" x14ac:dyDescent="0.25">
      <c r="M8872" s="30"/>
    </row>
    <row r="8873" spans="13:13" s="60" customFormat="1" ht="15.75" hidden="1" x14ac:dyDescent="0.25">
      <c r="M8873" s="30"/>
    </row>
    <row r="8874" spans="13:13" s="60" customFormat="1" ht="15.75" hidden="1" x14ac:dyDescent="0.25">
      <c r="M8874" s="30"/>
    </row>
    <row r="8875" spans="13:13" s="60" customFormat="1" ht="15.75" hidden="1" x14ac:dyDescent="0.25">
      <c r="M8875" s="30"/>
    </row>
    <row r="8876" spans="13:13" s="60" customFormat="1" ht="15.75" hidden="1" x14ac:dyDescent="0.25">
      <c r="M8876" s="30"/>
    </row>
    <row r="8877" spans="13:13" s="60" customFormat="1" ht="15.75" hidden="1" x14ac:dyDescent="0.25">
      <c r="M8877" s="30"/>
    </row>
    <row r="8878" spans="13:13" s="60" customFormat="1" ht="15.75" hidden="1" x14ac:dyDescent="0.25">
      <c r="M8878" s="30"/>
    </row>
    <row r="8879" spans="13:13" s="60" customFormat="1" ht="15.75" hidden="1" x14ac:dyDescent="0.25">
      <c r="M8879" s="30"/>
    </row>
    <row r="8880" spans="13:13" s="60" customFormat="1" ht="15.75" hidden="1" x14ac:dyDescent="0.25">
      <c r="M8880" s="30"/>
    </row>
    <row r="8881" spans="13:13" s="60" customFormat="1" ht="15.75" hidden="1" x14ac:dyDescent="0.25">
      <c r="M8881" s="30"/>
    </row>
    <row r="8882" spans="13:13" s="60" customFormat="1" ht="15.75" hidden="1" x14ac:dyDescent="0.25">
      <c r="M8882" s="30"/>
    </row>
    <row r="8883" spans="13:13" s="60" customFormat="1" ht="15.75" hidden="1" x14ac:dyDescent="0.25">
      <c r="M8883" s="30"/>
    </row>
    <row r="8884" spans="13:13" s="60" customFormat="1" ht="15.75" hidden="1" x14ac:dyDescent="0.25">
      <c r="M8884" s="30"/>
    </row>
    <row r="8885" spans="13:13" s="60" customFormat="1" ht="15.75" hidden="1" x14ac:dyDescent="0.25">
      <c r="M8885" s="30"/>
    </row>
    <row r="8886" spans="13:13" s="60" customFormat="1" ht="15.75" hidden="1" x14ac:dyDescent="0.25">
      <c r="M8886" s="30"/>
    </row>
    <row r="8887" spans="13:13" s="60" customFormat="1" ht="15.75" hidden="1" x14ac:dyDescent="0.25">
      <c r="M8887" s="30"/>
    </row>
    <row r="8888" spans="13:13" s="60" customFormat="1" ht="15.75" hidden="1" x14ac:dyDescent="0.25">
      <c r="M8888" s="30"/>
    </row>
    <row r="8889" spans="13:13" s="60" customFormat="1" ht="15.75" hidden="1" x14ac:dyDescent="0.25">
      <c r="M8889" s="30"/>
    </row>
    <row r="8890" spans="13:13" s="60" customFormat="1" ht="15.75" hidden="1" x14ac:dyDescent="0.25">
      <c r="M8890" s="30"/>
    </row>
    <row r="8891" spans="13:13" s="60" customFormat="1" ht="15.75" hidden="1" x14ac:dyDescent="0.25">
      <c r="M8891" s="30"/>
    </row>
    <row r="8892" spans="13:13" s="60" customFormat="1" ht="15.75" hidden="1" x14ac:dyDescent="0.25">
      <c r="M8892" s="30"/>
    </row>
    <row r="8893" spans="13:13" s="60" customFormat="1" ht="15.75" hidden="1" x14ac:dyDescent="0.25">
      <c r="M8893" s="30"/>
    </row>
    <row r="8894" spans="13:13" s="60" customFormat="1" ht="15.75" hidden="1" x14ac:dyDescent="0.25">
      <c r="M8894" s="30"/>
    </row>
    <row r="8895" spans="13:13" s="60" customFormat="1" ht="15.75" hidden="1" x14ac:dyDescent="0.25">
      <c r="M8895" s="30"/>
    </row>
    <row r="8896" spans="13:13" s="60" customFormat="1" ht="15.75" hidden="1" x14ac:dyDescent="0.25">
      <c r="M8896" s="30"/>
    </row>
    <row r="8897" spans="13:13" s="60" customFormat="1" ht="15.75" hidden="1" x14ac:dyDescent="0.25">
      <c r="M8897" s="30"/>
    </row>
    <row r="8898" spans="13:13" s="60" customFormat="1" ht="15.75" hidden="1" x14ac:dyDescent="0.25">
      <c r="M8898" s="30"/>
    </row>
    <row r="8899" spans="13:13" s="60" customFormat="1" ht="15.75" hidden="1" x14ac:dyDescent="0.25">
      <c r="M8899" s="30"/>
    </row>
    <row r="8900" spans="13:13" s="60" customFormat="1" ht="15.75" hidden="1" x14ac:dyDescent="0.25">
      <c r="M8900" s="30"/>
    </row>
    <row r="8901" spans="13:13" s="60" customFormat="1" ht="15.75" hidden="1" x14ac:dyDescent="0.25">
      <c r="M8901" s="30"/>
    </row>
    <row r="8902" spans="13:13" s="60" customFormat="1" ht="15.75" hidden="1" x14ac:dyDescent="0.25">
      <c r="M8902" s="30"/>
    </row>
    <row r="8903" spans="13:13" s="60" customFormat="1" ht="15.75" hidden="1" x14ac:dyDescent="0.25">
      <c r="M8903" s="30"/>
    </row>
    <row r="8904" spans="13:13" s="60" customFormat="1" ht="15.75" hidden="1" x14ac:dyDescent="0.25">
      <c r="M8904" s="30"/>
    </row>
    <row r="8905" spans="13:13" s="60" customFormat="1" ht="15.75" hidden="1" x14ac:dyDescent="0.25">
      <c r="M8905" s="30"/>
    </row>
    <row r="8906" spans="13:13" s="60" customFormat="1" ht="15.75" hidden="1" x14ac:dyDescent="0.25">
      <c r="M8906" s="30"/>
    </row>
    <row r="8907" spans="13:13" s="60" customFormat="1" ht="15.75" hidden="1" x14ac:dyDescent="0.25">
      <c r="M8907" s="30"/>
    </row>
    <row r="8908" spans="13:13" s="60" customFormat="1" ht="15.75" hidden="1" x14ac:dyDescent="0.25">
      <c r="M8908" s="30"/>
    </row>
    <row r="8909" spans="13:13" s="60" customFormat="1" ht="15.75" hidden="1" x14ac:dyDescent="0.25">
      <c r="M8909" s="30"/>
    </row>
    <row r="8910" spans="13:13" s="60" customFormat="1" ht="15.75" hidden="1" x14ac:dyDescent="0.25">
      <c r="M8910" s="30"/>
    </row>
    <row r="8911" spans="13:13" s="60" customFormat="1" ht="15.75" hidden="1" x14ac:dyDescent="0.25">
      <c r="M8911" s="30"/>
    </row>
    <row r="8912" spans="13:13" s="60" customFormat="1" ht="15.75" hidden="1" x14ac:dyDescent="0.25">
      <c r="M8912" s="30"/>
    </row>
    <row r="8913" spans="13:13" s="60" customFormat="1" ht="15.75" hidden="1" x14ac:dyDescent="0.25">
      <c r="M8913" s="30"/>
    </row>
    <row r="8914" spans="13:13" s="60" customFormat="1" ht="15.75" hidden="1" x14ac:dyDescent="0.25">
      <c r="M8914" s="30"/>
    </row>
    <row r="8915" spans="13:13" s="60" customFormat="1" ht="15.75" hidden="1" x14ac:dyDescent="0.25">
      <c r="M8915" s="30"/>
    </row>
    <row r="8916" spans="13:13" s="60" customFormat="1" ht="15.75" hidden="1" x14ac:dyDescent="0.25">
      <c r="M8916" s="30"/>
    </row>
    <row r="8917" spans="13:13" s="60" customFormat="1" ht="15.75" hidden="1" x14ac:dyDescent="0.25">
      <c r="M8917" s="30"/>
    </row>
    <row r="8918" spans="13:13" s="60" customFormat="1" ht="15.75" hidden="1" x14ac:dyDescent="0.25">
      <c r="M8918" s="30"/>
    </row>
    <row r="8919" spans="13:13" s="60" customFormat="1" ht="15.75" hidden="1" x14ac:dyDescent="0.25">
      <c r="M8919" s="30"/>
    </row>
    <row r="8920" spans="13:13" s="60" customFormat="1" ht="15.75" hidden="1" x14ac:dyDescent="0.25">
      <c r="M8920" s="30"/>
    </row>
    <row r="8921" spans="13:13" s="60" customFormat="1" ht="15.75" hidden="1" x14ac:dyDescent="0.25">
      <c r="M8921" s="30"/>
    </row>
    <row r="8922" spans="13:13" s="60" customFormat="1" ht="15.75" hidden="1" x14ac:dyDescent="0.25">
      <c r="M8922" s="30"/>
    </row>
    <row r="8923" spans="13:13" s="60" customFormat="1" ht="15.75" hidden="1" x14ac:dyDescent="0.25">
      <c r="M8923" s="30"/>
    </row>
    <row r="8924" spans="13:13" s="60" customFormat="1" ht="15.75" hidden="1" x14ac:dyDescent="0.25">
      <c r="M8924" s="30"/>
    </row>
    <row r="8925" spans="13:13" s="60" customFormat="1" ht="15.75" hidden="1" x14ac:dyDescent="0.25">
      <c r="M8925" s="30"/>
    </row>
    <row r="8926" spans="13:13" s="60" customFormat="1" ht="15.75" hidden="1" x14ac:dyDescent="0.25">
      <c r="M8926" s="30"/>
    </row>
    <row r="8927" spans="13:13" s="60" customFormat="1" ht="15.75" hidden="1" x14ac:dyDescent="0.25">
      <c r="M8927" s="30"/>
    </row>
    <row r="8928" spans="13:13" s="60" customFormat="1" ht="15.75" hidden="1" x14ac:dyDescent="0.25">
      <c r="M8928" s="30"/>
    </row>
    <row r="8929" spans="13:13" s="60" customFormat="1" ht="15.75" hidden="1" x14ac:dyDescent="0.25">
      <c r="M8929" s="30"/>
    </row>
    <row r="8930" spans="13:13" s="60" customFormat="1" ht="15.75" hidden="1" x14ac:dyDescent="0.25">
      <c r="M8930" s="30"/>
    </row>
    <row r="8931" spans="13:13" s="60" customFormat="1" ht="15.75" hidden="1" x14ac:dyDescent="0.25">
      <c r="M8931" s="30"/>
    </row>
    <row r="8932" spans="13:13" s="60" customFormat="1" ht="15.75" hidden="1" x14ac:dyDescent="0.25">
      <c r="M8932" s="30"/>
    </row>
    <row r="8933" spans="13:13" s="60" customFormat="1" ht="15.75" hidden="1" x14ac:dyDescent="0.25">
      <c r="M8933" s="30"/>
    </row>
    <row r="8934" spans="13:13" s="60" customFormat="1" ht="15.75" hidden="1" x14ac:dyDescent="0.25">
      <c r="M8934" s="30"/>
    </row>
    <row r="8935" spans="13:13" s="60" customFormat="1" ht="15.75" hidden="1" x14ac:dyDescent="0.25">
      <c r="M8935" s="30"/>
    </row>
    <row r="8936" spans="13:13" s="60" customFormat="1" ht="15.75" hidden="1" x14ac:dyDescent="0.25">
      <c r="M8936" s="30"/>
    </row>
    <row r="8937" spans="13:13" s="60" customFormat="1" ht="15.75" hidden="1" x14ac:dyDescent="0.25">
      <c r="M8937" s="30"/>
    </row>
    <row r="8938" spans="13:13" s="60" customFormat="1" ht="15.75" hidden="1" x14ac:dyDescent="0.25">
      <c r="M8938" s="30"/>
    </row>
    <row r="8939" spans="13:13" s="60" customFormat="1" ht="15.75" hidden="1" x14ac:dyDescent="0.25">
      <c r="M8939" s="30"/>
    </row>
    <row r="8940" spans="13:13" s="60" customFormat="1" ht="15.75" hidden="1" x14ac:dyDescent="0.25">
      <c r="M8940" s="30"/>
    </row>
    <row r="8941" spans="13:13" s="60" customFormat="1" ht="15.75" hidden="1" x14ac:dyDescent="0.25">
      <c r="M8941" s="30"/>
    </row>
    <row r="8942" spans="13:13" s="60" customFormat="1" ht="15.75" hidden="1" x14ac:dyDescent="0.25">
      <c r="M8942" s="30"/>
    </row>
    <row r="8943" spans="13:13" s="60" customFormat="1" ht="15.75" hidden="1" x14ac:dyDescent="0.25">
      <c r="M8943" s="30"/>
    </row>
    <row r="8944" spans="13:13" s="60" customFormat="1" ht="15.75" hidden="1" x14ac:dyDescent="0.25">
      <c r="M8944" s="30"/>
    </row>
    <row r="8945" spans="13:13" s="60" customFormat="1" ht="15.75" hidden="1" x14ac:dyDescent="0.25">
      <c r="M8945" s="30"/>
    </row>
    <row r="8946" spans="13:13" s="60" customFormat="1" ht="15.75" hidden="1" x14ac:dyDescent="0.25">
      <c r="M8946" s="30"/>
    </row>
    <row r="8947" spans="13:13" s="60" customFormat="1" ht="15.75" hidden="1" x14ac:dyDescent="0.25">
      <c r="M8947" s="30"/>
    </row>
    <row r="8948" spans="13:13" s="60" customFormat="1" ht="15.75" hidden="1" x14ac:dyDescent="0.25">
      <c r="M8948" s="30"/>
    </row>
    <row r="8949" spans="13:13" s="60" customFormat="1" ht="15.75" hidden="1" x14ac:dyDescent="0.25">
      <c r="M8949" s="30"/>
    </row>
    <row r="8950" spans="13:13" s="60" customFormat="1" ht="15.75" hidden="1" x14ac:dyDescent="0.25">
      <c r="M8950" s="30"/>
    </row>
    <row r="8951" spans="13:13" s="60" customFormat="1" ht="15.75" hidden="1" x14ac:dyDescent="0.25">
      <c r="M8951" s="30"/>
    </row>
    <row r="8952" spans="13:13" s="60" customFormat="1" ht="15.75" hidden="1" x14ac:dyDescent="0.25">
      <c r="M8952" s="30"/>
    </row>
    <row r="8953" spans="13:13" s="60" customFormat="1" ht="15.75" hidden="1" x14ac:dyDescent="0.25">
      <c r="M8953" s="30"/>
    </row>
    <row r="8954" spans="13:13" s="60" customFormat="1" ht="15.75" hidden="1" x14ac:dyDescent="0.25">
      <c r="M8954" s="30"/>
    </row>
    <row r="8955" spans="13:13" s="60" customFormat="1" ht="15.75" hidden="1" x14ac:dyDescent="0.25">
      <c r="M8955" s="30"/>
    </row>
    <row r="8956" spans="13:13" s="60" customFormat="1" ht="15.75" hidden="1" x14ac:dyDescent="0.25">
      <c r="M8956" s="30"/>
    </row>
    <row r="8957" spans="13:13" s="60" customFormat="1" ht="15.75" hidden="1" x14ac:dyDescent="0.25">
      <c r="M8957" s="30"/>
    </row>
    <row r="8958" spans="13:13" s="60" customFormat="1" ht="15.75" hidden="1" x14ac:dyDescent="0.25">
      <c r="M8958" s="30"/>
    </row>
    <row r="8959" spans="13:13" s="60" customFormat="1" ht="15.75" hidden="1" x14ac:dyDescent="0.25">
      <c r="M8959" s="30"/>
    </row>
    <row r="8960" spans="13:13" s="60" customFormat="1" ht="15.75" hidden="1" x14ac:dyDescent="0.25">
      <c r="M8960" s="30"/>
    </row>
    <row r="8961" spans="13:13" s="60" customFormat="1" ht="15.75" hidden="1" x14ac:dyDescent="0.25">
      <c r="M8961" s="30"/>
    </row>
    <row r="8962" spans="13:13" s="60" customFormat="1" ht="15.75" hidden="1" x14ac:dyDescent="0.25">
      <c r="M8962" s="30"/>
    </row>
    <row r="8963" spans="13:13" s="60" customFormat="1" ht="15.75" hidden="1" x14ac:dyDescent="0.25">
      <c r="M8963" s="30"/>
    </row>
    <row r="8964" spans="13:13" s="60" customFormat="1" ht="15.75" hidden="1" x14ac:dyDescent="0.25">
      <c r="M8964" s="30"/>
    </row>
    <row r="8965" spans="13:13" s="60" customFormat="1" ht="15.75" hidden="1" x14ac:dyDescent="0.25">
      <c r="M8965" s="30"/>
    </row>
    <row r="8966" spans="13:13" s="60" customFormat="1" ht="15.75" hidden="1" x14ac:dyDescent="0.25">
      <c r="M8966" s="30"/>
    </row>
    <row r="8967" spans="13:13" s="60" customFormat="1" ht="15.75" hidden="1" x14ac:dyDescent="0.25">
      <c r="M8967" s="30"/>
    </row>
    <row r="8968" spans="13:13" s="60" customFormat="1" ht="15.75" hidden="1" x14ac:dyDescent="0.25">
      <c r="M8968" s="30"/>
    </row>
    <row r="8969" spans="13:13" s="60" customFormat="1" ht="15.75" hidden="1" x14ac:dyDescent="0.25">
      <c r="M8969" s="30"/>
    </row>
    <row r="8970" spans="13:13" s="60" customFormat="1" ht="15.75" hidden="1" x14ac:dyDescent="0.25">
      <c r="M8970" s="30"/>
    </row>
    <row r="8971" spans="13:13" s="60" customFormat="1" ht="15.75" hidden="1" x14ac:dyDescent="0.25">
      <c r="M8971" s="30"/>
    </row>
    <row r="8972" spans="13:13" s="60" customFormat="1" ht="15.75" hidden="1" x14ac:dyDescent="0.25">
      <c r="M8972" s="30"/>
    </row>
    <row r="8973" spans="13:13" s="60" customFormat="1" ht="15.75" hidden="1" x14ac:dyDescent="0.25">
      <c r="M8973" s="30"/>
    </row>
    <row r="8974" spans="13:13" s="60" customFormat="1" ht="15.75" hidden="1" x14ac:dyDescent="0.25">
      <c r="M8974" s="30"/>
    </row>
    <row r="8975" spans="13:13" s="60" customFormat="1" ht="15.75" hidden="1" x14ac:dyDescent="0.25">
      <c r="M8975" s="30"/>
    </row>
    <row r="8976" spans="13:13" s="60" customFormat="1" ht="15.75" hidden="1" x14ac:dyDescent="0.25">
      <c r="M8976" s="30"/>
    </row>
    <row r="8977" spans="13:13" s="60" customFormat="1" ht="15.75" hidden="1" x14ac:dyDescent="0.25">
      <c r="M8977" s="30"/>
    </row>
    <row r="8978" spans="13:13" s="60" customFormat="1" ht="15.75" hidden="1" x14ac:dyDescent="0.25">
      <c r="M8978" s="30"/>
    </row>
    <row r="8979" spans="13:13" s="60" customFormat="1" ht="15.75" hidden="1" x14ac:dyDescent="0.25">
      <c r="M8979" s="30"/>
    </row>
    <row r="8980" spans="13:13" s="60" customFormat="1" ht="15.75" hidden="1" x14ac:dyDescent="0.25">
      <c r="M8980" s="30"/>
    </row>
    <row r="8981" spans="13:13" s="60" customFormat="1" ht="15.75" hidden="1" x14ac:dyDescent="0.25">
      <c r="M8981" s="30"/>
    </row>
    <row r="8982" spans="13:13" s="60" customFormat="1" ht="15.75" hidden="1" x14ac:dyDescent="0.25">
      <c r="M8982" s="30"/>
    </row>
    <row r="8983" spans="13:13" s="60" customFormat="1" ht="15.75" hidden="1" x14ac:dyDescent="0.25">
      <c r="M8983" s="30"/>
    </row>
    <row r="8984" spans="13:13" s="60" customFormat="1" ht="15.75" hidden="1" x14ac:dyDescent="0.25">
      <c r="M8984" s="30"/>
    </row>
    <row r="8985" spans="13:13" s="60" customFormat="1" ht="15.75" hidden="1" x14ac:dyDescent="0.25">
      <c r="M8985" s="30"/>
    </row>
    <row r="8986" spans="13:13" s="60" customFormat="1" ht="15.75" hidden="1" x14ac:dyDescent="0.25">
      <c r="M8986" s="30"/>
    </row>
    <row r="8987" spans="13:13" s="60" customFormat="1" ht="15.75" hidden="1" x14ac:dyDescent="0.25">
      <c r="M8987" s="30"/>
    </row>
    <row r="8988" spans="13:13" s="60" customFormat="1" ht="15.75" hidden="1" x14ac:dyDescent="0.25">
      <c r="M8988" s="30"/>
    </row>
    <row r="8989" spans="13:13" s="60" customFormat="1" ht="15.75" hidden="1" x14ac:dyDescent="0.25">
      <c r="M8989" s="30"/>
    </row>
    <row r="8990" spans="13:13" s="60" customFormat="1" ht="15.75" hidden="1" x14ac:dyDescent="0.25">
      <c r="M8990" s="30"/>
    </row>
    <row r="8991" spans="13:13" s="60" customFormat="1" ht="15.75" hidden="1" x14ac:dyDescent="0.25">
      <c r="M8991" s="30"/>
    </row>
    <row r="8992" spans="13:13" s="60" customFormat="1" ht="15.75" hidden="1" x14ac:dyDescent="0.25">
      <c r="M8992" s="30"/>
    </row>
    <row r="8993" spans="13:13" s="60" customFormat="1" ht="15.75" hidden="1" x14ac:dyDescent="0.25">
      <c r="M8993" s="30"/>
    </row>
    <row r="8994" spans="13:13" s="60" customFormat="1" ht="15.75" hidden="1" x14ac:dyDescent="0.25">
      <c r="M8994" s="30"/>
    </row>
    <row r="8995" spans="13:13" s="60" customFormat="1" ht="15.75" hidden="1" x14ac:dyDescent="0.25">
      <c r="M8995" s="30"/>
    </row>
    <row r="8996" spans="13:13" s="60" customFormat="1" ht="15.75" hidden="1" x14ac:dyDescent="0.25">
      <c r="M8996" s="30"/>
    </row>
    <row r="8997" spans="13:13" s="60" customFormat="1" ht="15.75" hidden="1" x14ac:dyDescent="0.25">
      <c r="M8997" s="30"/>
    </row>
    <row r="8998" spans="13:13" s="60" customFormat="1" ht="15.75" hidden="1" x14ac:dyDescent="0.25">
      <c r="M8998" s="30"/>
    </row>
    <row r="8999" spans="13:13" s="60" customFormat="1" ht="15.75" hidden="1" x14ac:dyDescent="0.25">
      <c r="M8999" s="30"/>
    </row>
    <row r="9000" spans="13:13" s="60" customFormat="1" ht="15.75" hidden="1" x14ac:dyDescent="0.25">
      <c r="M9000" s="30"/>
    </row>
    <row r="9001" spans="13:13" s="60" customFormat="1" ht="15.75" hidden="1" x14ac:dyDescent="0.25">
      <c r="M9001" s="30"/>
    </row>
    <row r="9002" spans="13:13" s="60" customFormat="1" ht="15.75" hidden="1" x14ac:dyDescent="0.25">
      <c r="M9002" s="30"/>
    </row>
    <row r="9003" spans="13:13" s="60" customFormat="1" ht="15.75" hidden="1" x14ac:dyDescent="0.25">
      <c r="M9003" s="30"/>
    </row>
    <row r="9004" spans="13:13" s="60" customFormat="1" ht="15.75" hidden="1" x14ac:dyDescent="0.25">
      <c r="M9004" s="30"/>
    </row>
    <row r="9005" spans="13:13" s="60" customFormat="1" ht="15.75" hidden="1" x14ac:dyDescent="0.25">
      <c r="M9005" s="30"/>
    </row>
    <row r="9006" spans="13:13" s="60" customFormat="1" ht="15.75" hidden="1" x14ac:dyDescent="0.25">
      <c r="M9006" s="30"/>
    </row>
    <row r="9007" spans="13:13" s="60" customFormat="1" ht="15.75" hidden="1" x14ac:dyDescent="0.25">
      <c r="M9007" s="30"/>
    </row>
    <row r="9008" spans="13:13" s="60" customFormat="1" ht="15.75" hidden="1" x14ac:dyDescent="0.25">
      <c r="M9008" s="30"/>
    </row>
    <row r="9009" spans="13:13" s="60" customFormat="1" ht="15.75" hidden="1" x14ac:dyDescent="0.25">
      <c r="M9009" s="30"/>
    </row>
    <row r="9010" spans="13:13" s="60" customFormat="1" ht="15.75" hidden="1" x14ac:dyDescent="0.25">
      <c r="M9010" s="30"/>
    </row>
    <row r="9011" spans="13:13" s="60" customFormat="1" ht="15.75" hidden="1" x14ac:dyDescent="0.25">
      <c r="M9011" s="30"/>
    </row>
    <row r="9012" spans="13:13" s="60" customFormat="1" ht="15.75" hidden="1" x14ac:dyDescent="0.25">
      <c r="M9012" s="30"/>
    </row>
    <row r="9013" spans="13:13" s="60" customFormat="1" ht="15.75" hidden="1" x14ac:dyDescent="0.25">
      <c r="M9013" s="30"/>
    </row>
    <row r="9014" spans="13:13" s="60" customFormat="1" ht="15.75" hidden="1" x14ac:dyDescent="0.25">
      <c r="M9014" s="30"/>
    </row>
    <row r="9015" spans="13:13" s="60" customFormat="1" ht="15.75" hidden="1" x14ac:dyDescent="0.25">
      <c r="M9015" s="30"/>
    </row>
    <row r="9016" spans="13:13" s="60" customFormat="1" ht="15.75" hidden="1" x14ac:dyDescent="0.25">
      <c r="M9016" s="30"/>
    </row>
    <row r="9017" spans="13:13" s="60" customFormat="1" ht="15.75" hidden="1" x14ac:dyDescent="0.25">
      <c r="M9017" s="30"/>
    </row>
    <row r="9018" spans="13:13" s="60" customFormat="1" ht="15.75" hidden="1" x14ac:dyDescent="0.25">
      <c r="M9018" s="30"/>
    </row>
    <row r="9019" spans="13:13" s="60" customFormat="1" ht="15.75" hidden="1" x14ac:dyDescent="0.25">
      <c r="M9019" s="30"/>
    </row>
    <row r="9020" spans="13:13" s="60" customFormat="1" ht="15.75" hidden="1" x14ac:dyDescent="0.25">
      <c r="M9020" s="30"/>
    </row>
    <row r="9021" spans="13:13" s="60" customFormat="1" ht="15.75" hidden="1" x14ac:dyDescent="0.25">
      <c r="M9021" s="30"/>
    </row>
    <row r="9022" spans="13:13" s="60" customFormat="1" ht="15.75" hidden="1" x14ac:dyDescent="0.25">
      <c r="M9022" s="30"/>
    </row>
    <row r="9023" spans="13:13" s="60" customFormat="1" ht="15.75" hidden="1" x14ac:dyDescent="0.25">
      <c r="M9023" s="30"/>
    </row>
    <row r="9024" spans="13:13" s="60" customFormat="1" ht="15.75" hidden="1" x14ac:dyDescent="0.25">
      <c r="M9024" s="30"/>
    </row>
    <row r="9025" spans="13:13" s="60" customFormat="1" ht="15.75" hidden="1" x14ac:dyDescent="0.25">
      <c r="M9025" s="30"/>
    </row>
    <row r="9026" spans="13:13" s="60" customFormat="1" ht="15.75" hidden="1" x14ac:dyDescent="0.25">
      <c r="M9026" s="30"/>
    </row>
    <row r="9027" spans="13:13" s="60" customFormat="1" ht="15.75" hidden="1" x14ac:dyDescent="0.25">
      <c r="M9027" s="30"/>
    </row>
    <row r="9028" spans="13:13" s="60" customFormat="1" ht="15.75" hidden="1" x14ac:dyDescent="0.25">
      <c r="M9028" s="30"/>
    </row>
    <row r="9029" spans="13:13" s="60" customFormat="1" ht="15.75" hidden="1" x14ac:dyDescent="0.25">
      <c r="M9029" s="30"/>
    </row>
    <row r="9030" spans="13:13" s="60" customFormat="1" ht="15.75" hidden="1" x14ac:dyDescent="0.25">
      <c r="M9030" s="30"/>
    </row>
    <row r="9031" spans="13:13" s="60" customFormat="1" ht="15.75" hidden="1" x14ac:dyDescent="0.25">
      <c r="M9031" s="30"/>
    </row>
    <row r="9032" spans="13:13" s="60" customFormat="1" ht="15.75" hidden="1" x14ac:dyDescent="0.25">
      <c r="M9032" s="30"/>
    </row>
    <row r="9033" spans="13:13" s="60" customFormat="1" ht="15.75" hidden="1" x14ac:dyDescent="0.25">
      <c r="M9033" s="30"/>
    </row>
    <row r="9034" spans="13:13" s="60" customFormat="1" ht="15.75" hidden="1" x14ac:dyDescent="0.25">
      <c r="M9034" s="30"/>
    </row>
    <row r="9035" spans="13:13" s="60" customFormat="1" ht="15.75" hidden="1" x14ac:dyDescent="0.25">
      <c r="M9035" s="30"/>
    </row>
    <row r="9036" spans="13:13" s="60" customFormat="1" ht="15.75" hidden="1" x14ac:dyDescent="0.25">
      <c r="M9036" s="30"/>
    </row>
    <row r="9037" spans="13:13" s="60" customFormat="1" ht="15.75" hidden="1" x14ac:dyDescent="0.25">
      <c r="M9037" s="30"/>
    </row>
    <row r="9038" spans="13:13" s="60" customFormat="1" ht="15.75" hidden="1" x14ac:dyDescent="0.25">
      <c r="M9038" s="30"/>
    </row>
    <row r="9039" spans="13:13" s="60" customFormat="1" ht="15.75" hidden="1" x14ac:dyDescent="0.25">
      <c r="M9039" s="30"/>
    </row>
    <row r="9040" spans="13:13" s="60" customFormat="1" ht="15.75" hidden="1" x14ac:dyDescent="0.25">
      <c r="M9040" s="30"/>
    </row>
    <row r="9041" spans="13:13" s="60" customFormat="1" ht="15.75" hidden="1" x14ac:dyDescent="0.25">
      <c r="M9041" s="30"/>
    </row>
    <row r="9042" spans="13:13" s="60" customFormat="1" ht="15.75" hidden="1" x14ac:dyDescent="0.25">
      <c r="M9042" s="30"/>
    </row>
    <row r="9043" spans="13:13" s="60" customFormat="1" ht="15.75" hidden="1" x14ac:dyDescent="0.25">
      <c r="M9043" s="30"/>
    </row>
    <row r="9044" spans="13:13" s="60" customFormat="1" ht="15.75" hidden="1" x14ac:dyDescent="0.25">
      <c r="M9044" s="30"/>
    </row>
    <row r="9045" spans="13:13" s="60" customFormat="1" ht="15.75" hidden="1" x14ac:dyDescent="0.25">
      <c r="M9045" s="30"/>
    </row>
    <row r="9046" spans="13:13" s="60" customFormat="1" ht="15.75" hidden="1" x14ac:dyDescent="0.25">
      <c r="M9046" s="30"/>
    </row>
    <row r="9047" spans="13:13" s="60" customFormat="1" ht="15.75" hidden="1" x14ac:dyDescent="0.25">
      <c r="M9047" s="30"/>
    </row>
    <row r="9048" spans="13:13" s="60" customFormat="1" ht="15.75" hidden="1" x14ac:dyDescent="0.25">
      <c r="M9048" s="30"/>
    </row>
    <row r="9049" spans="13:13" s="60" customFormat="1" ht="15.75" hidden="1" x14ac:dyDescent="0.25">
      <c r="M9049" s="30"/>
    </row>
    <row r="9050" spans="13:13" s="60" customFormat="1" ht="15.75" hidden="1" x14ac:dyDescent="0.25">
      <c r="M9050" s="30"/>
    </row>
    <row r="9051" spans="13:13" s="60" customFormat="1" ht="15.75" hidden="1" x14ac:dyDescent="0.25">
      <c r="M9051" s="30"/>
    </row>
    <row r="9052" spans="13:13" s="60" customFormat="1" ht="15.75" hidden="1" x14ac:dyDescent="0.25">
      <c r="M9052" s="30"/>
    </row>
    <row r="9053" spans="13:13" s="60" customFormat="1" ht="15.75" hidden="1" x14ac:dyDescent="0.25">
      <c r="M9053" s="30"/>
    </row>
    <row r="9054" spans="13:13" s="60" customFormat="1" ht="15.75" hidden="1" x14ac:dyDescent="0.25">
      <c r="M9054" s="30"/>
    </row>
    <row r="9055" spans="13:13" s="60" customFormat="1" ht="15.75" hidden="1" x14ac:dyDescent="0.25">
      <c r="M9055" s="30"/>
    </row>
    <row r="9056" spans="13:13" s="60" customFormat="1" ht="15.75" hidden="1" x14ac:dyDescent="0.25">
      <c r="M9056" s="30"/>
    </row>
    <row r="9057" spans="13:13" s="60" customFormat="1" ht="15.75" hidden="1" x14ac:dyDescent="0.25">
      <c r="M9057" s="30"/>
    </row>
    <row r="9058" spans="13:13" s="60" customFormat="1" ht="15.75" hidden="1" x14ac:dyDescent="0.25">
      <c r="M9058" s="30"/>
    </row>
    <row r="9059" spans="13:13" s="60" customFormat="1" ht="15.75" hidden="1" x14ac:dyDescent="0.25">
      <c r="M9059" s="30"/>
    </row>
    <row r="9060" spans="13:13" s="60" customFormat="1" ht="15.75" hidden="1" x14ac:dyDescent="0.25">
      <c r="M9060" s="30"/>
    </row>
    <row r="9061" spans="13:13" s="60" customFormat="1" ht="15.75" hidden="1" x14ac:dyDescent="0.25">
      <c r="M9061" s="30"/>
    </row>
    <row r="9062" spans="13:13" s="60" customFormat="1" ht="15.75" hidden="1" x14ac:dyDescent="0.25">
      <c r="M9062" s="30"/>
    </row>
    <row r="9063" spans="13:13" s="60" customFormat="1" ht="15.75" hidden="1" x14ac:dyDescent="0.25">
      <c r="M9063" s="30"/>
    </row>
    <row r="9064" spans="13:13" s="60" customFormat="1" ht="15.75" hidden="1" x14ac:dyDescent="0.25">
      <c r="M9064" s="30"/>
    </row>
    <row r="9065" spans="13:13" s="60" customFormat="1" ht="15.75" hidden="1" x14ac:dyDescent="0.25">
      <c r="M9065" s="30"/>
    </row>
    <row r="9066" spans="13:13" s="60" customFormat="1" ht="15.75" hidden="1" x14ac:dyDescent="0.25">
      <c r="M9066" s="30"/>
    </row>
    <row r="9067" spans="13:13" s="60" customFormat="1" ht="15.75" hidden="1" x14ac:dyDescent="0.25">
      <c r="M9067" s="30"/>
    </row>
    <row r="9068" spans="13:13" s="60" customFormat="1" ht="15.75" hidden="1" x14ac:dyDescent="0.25">
      <c r="M9068" s="30"/>
    </row>
    <row r="9069" spans="13:13" s="60" customFormat="1" ht="15.75" hidden="1" x14ac:dyDescent="0.25">
      <c r="M9069" s="30"/>
    </row>
    <row r="9070" spans="13:13" s="60" customFormat="1" ht="15.75" hidden="1" x14ac:dyDescent="0.25">
      <c r="M9070" s="30"/>
    </row>
    <row r="9071" spans="13:13" s="60" customFormat="1" ht="15.75" hidden="1" x14ac:dyDescent="0.25">
      <c r="M9071" s="30"/>
    </row>
    <row r="9072" spans="13:13" s="60" customFormat="1" ht="15.75" hidden="1" x14ac:dyDescent="0.25">
      <c r="M9072" s="30"/>
    </row>
    <row r="9073" spans="13:13" s="60" customFormat="1" ht="15.75" hidden="1" x14ac:dyDescent="0.25">
      <c r="M9073" s="30"/>
    </row>
    <row r="9074" spans="13:13" s="60" customFormat="1" ht="15.75" hidden="1" x14ac:dyDescent="0.25">
      <c r="M9074" s="30"/>
    </row>
    <row r="9075" spans="13:13" s="60" customFormat="1" ht="15.75" hidden="1" x14ac:dyDescent="0.25">
      <c r="M9075" s="30"/>
    </row>
    <row r="9076" spans="13:13" s="60" customFormat="1" ht="15.75" hidden="1" x14ac:dyDescent="0.25">
      <c r="M9076" s="30"/>
    </row>
    <row r="9077" spans="13:13" s="60" customFormat="1" ht="15.75" hidden="1" x14ac:dyDescent="0.25">
      <c r="M9077" s="30"/>
    </row>
    <row r="9078" spans="13:13" s="60" customFormat="1" ht="15.75" hidden="1" x14ac:dyDescent="0.25">
      <c r="M9078" s="30"/>
    </row>
    <row r="9079" spans="13:13" s="60" customFormat="1" ht="15.75" hidden="1" x14ac:dyDescent="0.25">
      <c r="M9079" s="30"/>
    </row>
    <row r="9080" spans="13:13" s="60" customFormat="1" ht="15.75" hidden="1" x14ac:dyDescent="0.25">
      <c r="M9080" s="30"/>
    </row>
    <row r="9081" spans="13:13" s="60" customFormat="1" ht="15.75" hidden="1" x14ac:dyDescent="0.25">
      <c r="M9081" s="30"/>
    </row>
    <row r="9082" spans="13:13" s="60" customFormat="1" ht="15.75" hidden="1" x14ac:dyDescent="0.25">
      <c r="M9082" s="30"/>
    </row>
    <row r="9083" spans="13:13" s="60" customFormat="1" ht="15.75" hidden="1" x14ac:dyDescent="0.25">
      <c r="M9083" s="30"/>
    </row>
    <row r="9084" spans="13:13" s="60" customFormat="1" ht="15.75" hidden="1" x14ac:dyDescent="0.25">
      <c r="M9084" s="30"/>
    </row>
    <row r="9085" spans="13:13" s="60" customFormat="1" ht="15.75" hidden="1" x14ac:dyDescent="0.25">
      <c r="M9085" s="30"/>
    </row>
    <row r="9086" spans="13:13" s="60" customFormat="1" ht="15.75" hidden="1" x14ac:dyDescent="0.25">
      <c r="M9086" s="30"/>
    </row>
    <row r="9087" spans="13:13" s="60" customFormat="1" ht="15.75" hidden="1" x14ac:dyDescent="0.25">
      <c r="M9087" s="30"/>
    </row>
    <row r="9088" spans="13:13" s="60" customFormat="1" ht="15.75" hidden="1" x14ac:dyDescent="0.25">
      <c r="M9088" s="30"/>
    </row>
    <row r="9089" spans="13:13" s="60" customFormat="1" ht="15.75" hidden="1" x14ac:dyDescent="0.25">
      <c r="M9089" s="30"/>
    </row>
    <row r="9090" spans="13:13" s="60" customFormat="1" ht="15.75" hidden="1" x14ac:dyDescent="0.25">
      <c r="M9090" s="30"/>
    </row>
    <row r="9091" spans="13:13" s="60" customFormat="1" ht="15.75" hidden="1" x14ac:dyDescent="0.25">
      <c r="M9091" s="30"/>
    </row>
    <row r="9092" spans="13:13" s="60" customFormat="1" ht="15.75" hidden="1" x14ac:dyDescent="0.25">
      <c r="M9092" s="30"/>
    </row>
    <row r="9093" spans="13:13" s="60" customFormat="1" ht="15.75" hidden="1" x14ac:dyDescent="0.25">
      <c r="M9093" s="30"/>
    </row>
    <row r="9094" spans="13:13" s="60" customFormat="1" ht="15.75" hidden="1" x14ac:dyDescent="0.25">
      <c r="M9094" s="30"/>
    </row>
    <row r="9095" spans="13:13" s="60" customFormat="1" ht="15.75" hidden="1" x14ac:dyDescent="0.25">
      <c r="M9095" s="30"/>
    </row>
    <row r="9096" spans="13:13" s="60" customFormat="1" ht="15.75" hidden="1" x14ac:dyDescent="0.25">
      <c r="M9096" s="30"/>
    </row>
    <row r="9097" spans="13:13" s="60" customFormat="1" ht="15.75" hidden="1" x14ac:dyDescent="0.25">
      <c r="M9097" s="30"/>
    </row>
    <row r="9098" spans="13:13" s="60" customFormat="1" ht="15.75" hidden="1" x14ac:dyDescent="0.25">
      <c r="M9098" s="30"/>
    </row>
    <row r="9099" spans="13:13" s="60" customFormat="1" ht="15.75" hidden="1" x14ac:dyDescent="0.25">
      <c r="M9099" s="30"/>
    </row>
    <row r="9100" spans="13:13" s="60" customFormat="1" ht="15.75" hidden="1" x14ac:dyDescent="0.25">
      <c r="M9100" s="30"/>
    </row>
    <row r="9101" spans="13:13" s="60" customFormat="1" ht="15.75" hidden="1" x14ac:dyDescent="0.25">
      <c r="M9101" s="30"/>
    </row>
    <row r="9102" spans="13:13" s="60" customFormat="1" ht="15.75" hidden="1" x14ac:dyDescent="0.25">
      <c r="M9102" s="30"/>
    </row>
    <row r="9103" spans="13:13" s="60" customFormat="1" ht="15.75" hidden="1" x14ac:dyDescent="0.25">
      <c r="M9103" s="30"/>
    </row>
    <row r="9104" spans="13:13" s="60" customFormat="1" ht="15.75" hidden="1" x14ac:dyDescent="0.25">
      <c r="M9104" s="30"/>
    </row>
    <row r="9105" spans="13:13" s="60" customFormat="1" ht="15.75" hidden="1" x14ac:dyDescent="0.25">
      <c r="M9105" s="30"/>
    </row>
    <row r="9106" spans="13:13" s="60" customFormat="1" ht="15.75" hidden="1" x14ac:dyDescent="0.25">
      <c r="M9106" s="30"/>
    </row>
    <row r="9107" spans="13:13" s="60" customFormat="1" ht="15.75" hidden="1" x14ac:dyDescent="0.25">
      <c r="M9107" s="30"/>
    </row>
    <row r="9108" spans="13:13" s="60" customFormat="1" ht="15.75" hidden="1" x14ac:dyDescent="0.25">
      <c r="M9108" s="30"/>
    </row>
    <row r="9109" spans="13:13" s="60" customFormat="1" ht="15.75" hidden="1" x14ac:dyDescent="0.25">
      <c r="M9109" s="30"/>
    </row>
    <row r="9110" spans="13:13" s="60" customFormat="1" ht="15.75" hidden="1" x14ac:dyDescent="0.25">
      <c r="M9110" s="30"/>
    </row>
    <row r="9111" spans="13:13" s="60" customFormat="1" ht="15.75" hidden="1" x14ac:dyDescent="0.25">
      <c r="M9111" s="30"/>
    </row>
    <row r="9112" spans="13:13" s="60" customFormat="1" ht="15.75" hidden="1" x14ac:dyDescent="0.25">
      <c r="M9112" s="30"/>
    </row>
    <row r="9113" spans="13:13" s="60" customFormat="1" ht="15.75" hidden="1" x14ac:dyDescent="0.25">
      <c r="M9113" s="30"/>
    </row>
    <row r="9114" spans="13:13" s="60" customFormat="1" ht="15.75" hidden="1" x14ac:dyDescent="0.25">
      <c r="M9114" s="30"/>
    </row>
    <row r="9115" spans="13:13" s="60" customFormat="1" ht="15.75" hidden="1" x14ac:dyDescent="0.25">
      <c r="M9115" s="30"/>
    </row>
    <row r="9116" spans="13:13" s="60" customFormat="1" ht="15.75" hidden="1" x14ac:dyDescent="0.25">
      <c r="M9116" s="30"/>
    </row>
    <row r="9117" spans="13:13" s="60" customFormat="1" ht="15.75" hidden="1" x14ac:dyDescent="0.25">
      <c r="M9117" s="30"/>
    </row>
    <row r="9118" spans="13:13" s="60" customFormat="1" ht="15.75" hidden="1" x14ac:dyDescent="0.25">
      <c r="M9118" s="30"/>
    </row>
    <row r="9119" spans="13:13" s="60" customFormat="1" ht="15.75" hidden="1" x14ac:dyDescent="0.25">
      <c r="M9119" s="30"/>
    </row>
    <row r="9120" spans="13:13" s="60" customFormat="1" ht="15.75" hidden="1" x14ac:dyDescent="0.25">
      <c r="M9120" s="30"/>
    </row>
    <row r="9121" spans="13:13" s="60" customFormat="1" ht="15.75" hidden="1" x14ac:dyDescent="0.25">
      <c r="M9121" s="30"/>
    </row>
    <row r="9122" spans="13:13" s="60" customFormat="1" ht="15.75" hidden="1" x14ac:dyDescent="0.25">
      <c r="M9122" s="30"/>
    </row>
    <row r="9123" spans="13:13" s="60" customFormat="1" ht="15.75" hidden="1" x14ac:dyDescent="0.25">
      <c r="M9123" s="30"/>
    </row>
    <row r="9124" spans="13:13" s="60" customFormat="1" ht="15.75" hidden="1" x14ac:dyDescent="0.25">
      <c r="M9124" s="30"/>
    </row>
    <row r="9125" spans="13:13" s="60" customFormat="1" ht="15.75" hidden="1" x14ac:dyDescent="0.25">
      <c r="M9125" s="30"/>
    </row>
    <row r="9126" spans="13:13" s="60" customFormat="1" ht="15.75" hidden="1" x14ac:dyDescent="0.25">
      <c r="M9126" s="30"/>
    </row>
    <row r="9127" spans="13:13" s="60" customFormat="1" ht="15.75" hidden="1" x14ac:dyDescent="0.25">
      <c r="M9127" s="30"/>
    </row>
    <row r="9128" spans="13:13" s="60" customFormat="1" ht="15.75" hidden="1" x14ac:dyDescent="0.25">
      <c r="M9128" s="30"/>
    </row>
    <row r="9129" spans="13:13" s="60" customFormat="1" ht="15.75" hidden="1" x14ac:dyDescent="0.25">
      <c r="M9129" s="30"/>
    </row>
    <row r="9130" spans="13:13" s="60" customFormat="1" ht="15.75" hidden="1" x14ac:dyDescent="0.25">
      <c r="M9130" s="30"/>
    </row>
    <row r="9131" spans="13:13" s="60" customFormat="1" ht="15.75" hidden="1" x14ac:dyDescent="0.25">
      <c r="M9131" s="30"/>
    </row>
    <row r="9132" spans="13:13" s="60" customFormat="1" ht="15.75" hidden="1" x14ac:dyDescent="0.25">
      <c r="M9132" s="30"/>
    </row>
    <row r="9133" spans="13:13" s="60" customFormat="1" ht="15.75" hidden="1" x14ac:dyDescent="0.25">
      <c r="M9133" s="30"/>
    </row>
    <row r="9134" spans="13:13" s="60" customFormat="1" ht="15.75" hidden="1" x14ac:dyDescent="0.25">
      <c r="M9134" s="30"/>
    </row>
    <row r="9135" spans="13:13" s="60" customFormat="1" ht="15.75" hidden="1" x14ac:dyDescent="0.25">
      <c r="M9135" s="30"/>
    </row>
    <row r="9136" spans="13:13" s="60" customFormat="1" ht="15.75" hidden="1" x14ac:dyDescent="0.25">
      <c r="M9136" s="30"/>
    </row>
    <row r="9137" spans="13:13" s="60" customFormat="1" ht="15.75" hidden="1" x14ac:dyDescent="0.25">
      <c r="M9137" s="30"/>
    </row>
    <row r="9138" spans="13:13" s="60" customFormat="1" ht="15.75" hidden="1" x14ac:dyDescent="0.25">
      <c r="M9138" s="30"/>
    </row>
    <row r="9139" spans="13:13" s="60" customFormat="1" ht="15.75" hidden="1" x14ac:dyDescent="0.25">
      <c r="M9139" s="30"/>
    </row>
    <row r="9140" spans="13:13" s="60" customFormat="1" ht="15.75" hidden="1" x14ac:dyDescent="0.25">
      <c r="M9140" s="30"/>
    </row>
    <row r="9141" spans="13:13" s="60" customFormat="1" ht="15.75" hidden="1" x14ac:dyDescent="0.25">
      <c r="M9141" s="30"/>
    </row>
    <row r="9142" spans="13:13" s="60" customFormat="1" ht="15.75" hidden="1" x14ac:dyDescent="0.25">
      <c r="M9142" s="30"/>
    </row>
    <row r="9143" spans="13:13" s="60" customFormat="1" ht="15.75" hidden="1" x14ac:dyDescent="0.25">
      <c r="M9143" s="30"/>
    </row>
    <row r="9144" spans="13:13" s="60" customFormat="1" ht="15.75" hidden="1" x14ac:dyDescent="0.25">
      <c r="M9144" s="30"/>
    </row>
    <row r="9145" spans="13:13" s="60" customFormat="1" ht="15.75" hidden="1" x14ac:dyDescent="0.25">
      <c r="M9145" s="30"/>
    </row>
    <row r="9146" spans="13:13" s="60" customFormat="1" ht="15.75" hidden="1" x14ac:dyDescent="0.25">
      <c r="M9146" s="30"/>
    </row>
    <row r="9147" spans="13:13" s="60" customFormat="1" ht="15.75" hidden="1" x14ac:dyDescent="0.25">
      <c r="M9147" s="30"/>
    </row>
    <row r="9148" spans="13:13" s="60" customFormat="1" ht="15.75" hidden="1" x14ac:dyDescent="0.25">
      <c r="M9148" s="30"/>
    </row>
    <row r="9149" spans="13:13" s="60" customFormat="1" ht="15.75" hidden="1" x14ac:dyDescent="0.25">
      <c r="M9149" s="30"/>
    </row>
    <row r="9150" spans="13:13" s="60" customFormat="1" ht="15.75" hidden="1" x14ac:dyDescent="0.25">
      <c r="M9150" s="30"/>
    </row>
    <row r="9151" spans="13:13" s="60" customFormat="1" ht="15.75" hidden="1" x14ac:dyDescent="0.25">
      <c r="M9151" s="30"/>
    </row>
    <row r="9152" spans="13:13" s="60" customFormat="1" ht="15.75" hidden="1" x14ac:dyDescent="0.25">
      <c r="M9152" s="30"/>
    </row>
    <row r="9153" spans="13:13" s="60" customFormat="1" ht="15.75" hidden="1" x14ac:dyDescent="0.25">
      <c r="M9153" s="30"/>
    </row>
    <row r="9154" spans="13:13" s="60" customFormat="1" ht="15.75" hidden="1" x14ac:dyDescent="0.25">
      <c r="M9154" s="30"/>
    </row>
    <row r="9155" spans="13:13" s="60" customFormat="1" ht="15.75" hidden="1" x14ac:dyDescent="0.25">
      <c r="M9155" s="30"/>
    </row>
    <row r="9156" spans="13:13" s="60" customFormat="1" ht="15.75" hidden="1" x14ac:dyDescent="0.25">
      <c r="M9156" s="30"/>
    </row>
    <row r="9157" spans="13:13" s="60" customFormat="1" ht="15.75" hidden="1" x14ac:dyDescent="0.25">
      <c r="M9157" s="30"/>
    </row>
    <row r="9158" spans="13:13" s="60" customFormat="1" ht="15.75" hidden="1" x14ac:dyDescent="0.25">
      <c r="M9158" s="30"/>
    </row>
    <row r="9159" spans="13:13" s="60" customFormat="1" ht="15.75" hidden="1" x14ac:dyDescent="0.25">
      <c r="M9159" s="30"/>
    </row>
    <row r="9160" spans="13:13" s="60" customFormat="1" ht="15.75" hidden="1" x14ac:dyDescent="0.25">
      <c r="M9160" s="30"/>
    </row>
    <row r="9161" spans="13:13" s="60" customFormat="1" ht="15.75" hidden="1" x14ac:dyDescent="0.25">
      <c r="M9161" s="30"/>
    </row>
    <row r="9162" spans="13:13" s="60" customFormat="1" ht="15.75" hidden="1" x14ac:dyDescent="0.25">
      <c r="M9162" s="30"/>
    </row>
    <row r="9163" spans="13:13" s="60" customFormat="1" ht="15.75" hidden="1" x14ac:dyDescent="0.25">
      <c r="M9163" s="30"/>
    </row>
    <row r="9164" spans="13:13" s="60" customFormat="1" ht="15.75" hidden="1" x14ac:dyDescent="0.25">
      <c r="M9164" s="30"/>
    </row>
    <row r="9165" spans="13:13" s="60" customFormat="1" ht="15.75" hidden="1" x14ac:dyDescent="0.25">
      <c r="M9165" s="30"/>
    </row>
    <row r="9166" spans="13:13" s="60" customFormat="1" ht="15.75" hidden="1" x14ac:dyDescent="0.25">
      <c r="M9166" s="30"/>
    </row>
    <row r="9167" spans="13:13" s="60" customFormat="1" ht="15.75" hidden="1" x14ac:dyDescent="0.25">
      <c r="M9167" s="30"/>
    </row>
    <row r="9168" spans="13:13" s="60" customFormat="1" ht="15.75" hidden="1" x14ac:dyDescent="0.25">
      <c r="M9168" s="30"/>
    </row>
    <row r="9169" spans="13:13" s="60" customFormat="1" ht="15.75" hidden="1" x14ac:dyDescent="0.25">
      <c r="M9169" s="30"/>
    </row>
    <row r="9170" spans="13:13" s="60" customFormat="1" ht="15.75" hidden="1" x14ac:dyDescent="0.25">
      <c r="M9170" s="30"/>
    </row>
    <row r="9171" spans="13:13" s="60" customFormat="1" ht="15.75" hidden="1" x14ac:dyDescent="0.25">
      <c r="M9171" s="30"/>
    </row>
    <row r="9172" spans="13:13" s="60" customFormat="1" ht="15.75" hidden="1" x14ac:dyDescent="0.25">
      <c r="M9172" s="30"/>
    </row>
    <row r="9173" spans="13:13" s="60" customFormat="1" ht="15.75" hidden="1" x14ac:dyDescent="0.25">
      <c r="M9173" s="30"/>
    </row>
    <row r="9174" spans="13:13" s="60" customFormat="1" ht="15.75" hidden="1" x14ac:dyDescent="0.25">
      <c r="M9174" s="30"/>
    </row>
    <row r="9175" spans="13:13" s="60" customFormat="1" ht="15.75" hidden="1" x14ac:dyDescent="0.25">
      <c r="M9175" s="30"/>
    </row>
    <row r="9176" spans="13:13" s="60" customFormat="1" ht="15.75" hidden="1" x14ac:dyDescent="0.25">
      <c r="M9176" s="30"/>
    </row>
    <row r="9177" spans="13:13" s="60" customFormat="1" ht="15.75" hidden="1" x14ac:dyDescent="0.25">
      <c r="M9177" s="30"/>
    </row>
    <row r="9178" spans="13:13" s="60" customFormat="1" ht="15.75" hidden="1" x14ac:dyDescent="0.25">
      <c r="M9178" s="30"/>
    </row>
    <row r="9179" spans="13:13" s="60" customFormat="1" ht="15.75" hidden="1" x14ac:dyDescent="0.25">
      <c r="M9179" s="30"/>
    </row>
    <row r="9180" spans="13:13" s="60" customFormat="1" ht="15.75" hidden="1" x14ac:dyDescent="0.25">
      <c r="M9180" s="30"/>
    </row>
    <row r="9181" spans="13:13" s="60" customFormat="1" ht="15.75" hidden="1" x14ac:dyDescent="0.25">
      <c r="M9181" s="30"/>
    </row>
    <row r="9182" spans="13:13" s="60" customFormat="1" ht="15.75" hidden="1" x14ac:dyDescent="0.25">
      <c r="M9182" s="30"/>
    </row>
    <row r="9183" spans="13:13" s="60" customFormat="1" ht="15.75" hidden="1" x14ac:dyDescent="0.25">
      <c r="M9183" s="30"/>
    </row>
    <row r="9184" spans="13:13" s="60" customFormat="1" ht="15.75" hidden="1" x14ac:dyDescent="0.25">
      <c r="M9184" s="30"/>
    </row>
    <row r="9185" spans="13:13" s="60" customFormat="1" ht="15.75" hidden="1" x14ac:dyDescent="0.25">
      <c r="M9185" s="30"/>
    </row>
    <row r="9186" spans="13:13" s="60" customFormat="1" ht="15.75" hidden="1" x14ac:dyDescent="0.25">
      <c r="M9186" s="30"/>
    </row>
    <row r="9187" spans="13:13" s="60" customFormat="1" ht="15.75" hidden="1" x14ac:dyDescent="0.25">
      <c r="M9187" s="30"/>
    </row>
    <row r="9188" spans="13:13" s="60" customFormat="1" ht="15.75" hidden="1" x14ac:dyDescent="0.25">
      <c r="M9188" s="30"/>
    </row>
    <row r="9189" spans="13:13" s="60" customFormat="1" ht="15.75" hidden="1" x14ac:dyDescent="0.25">
      <c r="M9189" s="30"/>
    </row>
    <row r="9190" spans="13:13" s="60" customFormat="1" ht="15.75" hidden="1" x14ac:dyDescent="0.25">
      <c r="M9190" s="30"/>
    </row>
    <row r="9191" spans="13:13" s="60" customFormat="1" ht="15.75" hidden="1" x14ac:dyDescent="0.25">
      <c r="M9191" s="30"/>
    </row>
    <row r="9192" spans="13:13" s="60" customFormat="1" ht="15.75" hidden="1" x14ac:dyDescent="0.25">
      <c r="M9192" s="30"/>
    </row>
    <row r="9193" spans="13:13" s="60" customFormat="1" ht="15.75" hidden="1" x14ac:dyDescent="0.25">
      <c r="M9193" s="30"/>
    </row>
    <row r="9194" spans="13:13" s="60" customFormat="1" ht="15.75" hidden="1" x14ac:dyDescent="0.25">
      <c r="M9194" s="30"/>
    </row>
    <row r="9195" spans="13:13" s="60" customFormat="1" ht="15.75" hidden="1" x14ac:dyDescent="0.25">
      <c r="M9195" s="30"/>
    </row>
    <row r="9196" spans="13:13" s="60" customFormat="1" ht="15.75" hidden="1" x14ac:dyDescent="0.25">
      <c r="M9196" s="30"/>
    </row>
    <row r="9197" spans="13:13" s="60" customFormat="1" ht="15.75" hidden="1" x14ac:dyDescent="0.25">
      <c r="M9197" s="30"/>
    </row>
    <row r="9198" spans="13:13" s="60" customFormat="1" ht="15.75" hidden="1" x14ac:dyDescent="0.25">
      <c r="M9198" s="30"/>
    </row>
    <row r="9199" spans="13:13" s="60" customFormat="1" ht="15.75" hidden="1" x14ac:dyDescent="0.25">
      <c r="M9199" s="30"/>
    </row>
    <row r="9200" spans="13:13" s="60" customFormat="1" ht="15.75" hidden="1" x14ac:dyDescent="0.25">
      <c r="M9200" s="30"/>
    </row>
    <row r="9201" spans="13:13" s="60" customFormat="1" ht="15.75" hidden="1" x14ac:dyDescent="0.25">
      <c r="M9201" s="30"/>
    </row>
    <row r="9202" spans="13:13" s="60" customFormat="1" ht="15.75" hidden="1" x14ac:dyDescent="0.25">
      <c r="M9202" s="30"/>
    </row>
    <row r="9203" spans="13:13" s="60" customFormat="1" ht="15.75" hidden="1" x14ac:dyDescent="0.25">
      <c r="M9203" s="30"/>
    </row>
    <row r="9204" spans="13:13" s="60" customFormat="1" ht="15.75" hidden="1" x14ac:dyDescent="0.25">
      <c r="M9204" s="30"/>
    </row>
    <row r="9205" spans="13:13" s="60" customFormat="1" ht="15.75" hidden="1" x14ac:dyDescent="0.25">
      <c r="M9205" s="30"/>
    </row>
    <row r="9206" spans="13:13" s="60" customFormat="1" ht="15.75" hidden="1" x14ac:dyDescent="0.25">
      <c r="M9206" s="30"/>
    </row>
    <row r="9207" spans="13:13" s="60" customFormat="1" ht="15.75" hidden="1" x14ac:dyDescent="0.25">
      <c r="M9207" s="30"/>
    </row>
    <row r="9208" spans="13:13" s="60" customFormat="1" ht="15.75" hidden="1" x14ac:dyDescent="0.25">
      <c r="M9208" s="30"/>
    </row>
    <row r="9209" spans="13:13" s="60" customFormat="1" ht="15.75" hidden="1" x14ac:dyDescent="0.25">
      <c r="M9209" s="30"/>
    </row>
    <row r="9210" spans="13:13" s="60" customFormat="1" ht="15.75" hidden="1" x14ac:dyDescent="0.25">
      <c r="M9210" s="30"/>
    </row>
    <row r="9211" spans="13:13" s="60" customFormat="1" ht="15.75" hidden="1" x14ac:dyDescent="0.25">
      <c r="M9211" s="30"/>
    </row>
    <row r="9212" spans="13:13" s="60" customFormat="1" ht="15.75" hidden="1" x14ac:dyDescent="0.25">
      <c r="M9212" s="30"/>
    </row>
    <row r="9213" spans="13:13" s="60" customFormat="1" ht="15.75" hidden="1" x14ac:dyDescent="0.25">
      <c r="M9213" s="30"/>
    </row>
    <row r="9214" spans="13:13" s="60" customFormat="1" ht="15.75" hidden="1" x14ac:dyDescent="0.25">
      <c r="M9214" s="30"/>
    </row>
    <row r="9215" spans="13:13" s="60" customFormat="1" ht="15.75" hidden="1" x14ac:dyDescent="0.25">
      <c r="M9215" s="30"/>
    </row>
    <row r="9216" spans="13:13" s="60" customFormat="1" ht="15.75" hidden="1" x14ac:dyDescent="0.25">
      <c r="M9216" s="30"/>
    </row>
    <row r="9217" spans="13:13" s="60" customFormat="1" ht="15.75" hidden="1" x14ac:dyDescent="0.25">
      <c r="M9217" s="30"/>
    </row>
    <row r="9218" spans="13:13" s="60" customFormat="1" ht="15.75" hidden="1" x14ac:dyDescent="0.25">
      <c r="M9218" s="30"/>
    </row>
    <row r="9219" spans="13:13" s="60" customFormat="1" ht="15.75" hidden="1" x14ac:dyDescent="0.25">
      <c r="M9219" s="30"/>
    </row>
    <row r="9220" spans="13:13" s="60" customFormat="1" ht="15.75" hidden="1" x14ac:dyDescent="0.25">
      <c r="M9220" s="30"/>
    </row>
    <row r="9221" spans="13:13" s="60" customFormat="1" ht="15.75" hidden="1" x14ac:dyDescent="0.25">
      <c r="M9221" s="30"/>
    </row>
    <row r="9222" spans="13:13" s="60" customFormat="1" ht="15.75" hidden="1" x14ac:dyDescent="0.25">
      <c r="M9222" s="30"/>
    </row>
    <row r="9223" spans="13:13" s="60" customFormat="1" ht="15.75" hidden="1" x14ac:dyDescent="0.25">
      <c r="M9223" s="30"/>
    </row>
    <row r="9224" spans="13:13" s="60" customFormat="1" ht="15.75" hidden="1" x14ac:dyDescent="0.25">
      <c r="M9224" s="30"/>
    </row>
    <row r="9225" spans="13:13" s="60" customFormat="1" ht="15.75" hidden="1" x14ac:dyDescent="0.25">
      <c r="M9225" s="30"/>
    </row>
    <row r="9226" spans="13:13" s="60" customFormat="1" ht="15.75" hidden="1" x14ac:dyDescent="0.25">
      <c r="M9226" s="30"/>
    </row>
    <row r="9227" spans="13:13" s="60" customFormat="1" ht="15.75" hidden="1" x14ac:dyDescent="0.25">
      <c r="M9227" s="30"/>
    </row>
    <row r="9228" spans="13:13" s="60" customFormat="1" ht="15.75" hidden="1" x14ac:dyDescent="0.25">
      <c r="M9228" s="30"/>
    </row>
    <row r="9229" spans="13:13" s="60" customFormat="1" ht="15.75" hidden="1" x14ac:dyDescent="0.25">
      <c r="M9229" s="30"/>
    </row>
    <row r="9230" spans="13:13" s="60" customFormat="1" ht="15.75" hidden="1" x14ac:dyDescent="0.25">
      <c r="M9230" s="30"/>
    </row>
    <row r="9231" spans="13:13" s="60" customFormat="1" ht="15.75" hidden="1" x14ac:dyDescent="0.25">
      <c r="M9231" s="30"/>
    </row>
    <row r="9232" spans="13:13" s="60" customFormat="1" ht="15.75" hidden="1" x14ac:dyDescent="0.25">
      <c r="M9232" s="30"/>
    </row>
    <row r="9233" spans="13:13" s="60" customFormat="1" ht="15.75" hidden="1" x14ac:dyDescent="0.25">
      <c r="M9233" s="30"/>
    </row>
    <row r="9234" spans="13:13" s="60" customFormat="1" ht="15.75" hidden="1" x14ac:dyDescent="0.25">
      <c r="M9234" s="30"/>
    </row>
    <row r="9235" spans="13:13" s="60" customFormat="1" ht="15.75" hidden="1" x14ac:dyDescent="0.25">
      <c r="M9235" s="30"/>
    </row>
    <row r="9236" spans="13:13" s="60" customFormat="1" ht="15.75" hidden="1" x14ac:dyDescent="0.25">
      <c r="M9236" s="30"/>
    </row>
    <row r="9237" spans="13:13" s="60" customFormat="1" ht="15.75" hidden="1" x14ac:dyDescent="0.25">
      <c r="M9237" s="30"/>
    </row>
    <row r="9238" spans="13:13" s="60" customFormat="1" ht="15.75" hidden="1" x14ac:dyDescent="0.25">
      <c r="M9238" s="30"/>
    </row>
    <row r="9239" spans="13:13" s="60" customFormat="1" ht="15.75" hidden="1" x14ac:dyDescent="0.25">
      <c r="M9239" s="30"/>
    </row>
    <row r="9240" spans="13:13" s="60" customFormat="1" ht="15.75" hidden="1" x14ac:dyDescent="0.25">
      <c r="M9240" s="30"/>
    </row>
    <row r="9241" spans="13:13" s="60" customFormat="1" ht="15.75" hidden="1" x14ac:dyDescent="0.25">
      <c r="M9241" s="30"/>
    </row>
    <row r="9242" spans="13:13" s="60" customFormat="1" ht="15.75" hidden="1" x14ac:dyDescent="0.25">
      <c r="M9242" s="30"/>
    </row>
    <row r="9243" spans="13:13" s="60" customFormat="1" ht="15.75" hidden="1" x14ac:dyDescent="0.25">
      <c r="M9243" s="30"/>
    </row>
    <row r="9244" spans="13:13" s="60" customFormat="1" ht="15.75" hidden="1" x14ac:dyDescent="0.25">
      <c r="M9244" s="30"/>
    </row>
    <row r="9245" spans="13:13" s="60" customFormat="1" ht="15.75" hidden="1" x14ac:dyDescent="0.25">
      <c r="M9245" s="30"/>
    </row>
    <row r="9246" spans="13:13" s="60" customFormat="1" ht="15.75" hidden="1" x14ac:dyDescent="0.25">
      <c r="M9246" s="30"/>
    </row>
    <row r="9247" spans="13:13" s="60" customFormat="1" ht="15.75" hidden="1" x14ac:dyDescent="0.25">
      <c r="M9247" s="30"/>
    </row>
    <row r="9248" spans="13:13" s="60" customFormat="1" ht="15.75" hidden="1" x14ac:dyDescent="0.25">
      <c r="M9248" s="30"/>
    </row>
    <row r="9249" spans="13:13" s="60" customFormat="1" ht="15.75" hidden="1" x14ac:dyDescent="0.25">
      <c r="M9249" s="30"/>
    </row>
    <row r="9250" spans="13:13" s="60" customFormat="1" ht="15.75" hidden="1" x14ac:dyDescent="0.25">
      <c r="M9250" s="30"/>
    </row>
    <row r="9251" spans="13:13" s="60" customFormat="1" ht="15.75" hidden="1" x14ac:dyDescent="0.25">
      <c r="M9251" s="30"/>
    </row>
    <row r="9252" spans="13:13" s="60" customFormat="1" ht="15.75" hidden="1" x14ac:dyDescent="0.25">
      <c r="M9252" s="30"/>
    </row>
    <row r="9253" spans="13:13" s="60" customFormat="1" ht="15.75" hidden="1" x14ac:dyDescent="0.25">
      <c r="M9253" s="30"/>
    </row>
    <row r="9254" spans="13:13" s="60" customFormat="1" ht="15.75" hidden="1" x14ac:dyDescent="0.25">
      <c r="M9254" s="30"/>
    </row>
    <row r="9255" spans="13:13" s="60" customFormat="1" ht="15.75" hidden="1" x14ac:dyDescent="0.25">
      <c r="M9255" s="30"/>
    </row>
    <row r="9256" spans="13:13" s="60" customFormat="1" ht="15.75" hidden="1" x14ac:dyDescent="0.25">
      <c r="M9256" s="30"/>
    </row>
    <row r="9257" spans="13:13" s="60" customFormat="1" ht="15.75" hidden="1" x14ac:dyDescent="0.25">
      <c r="M9257" s="30"/>
    </row>
    <row r="9258" spans="13:13" s="60" customFormat="1" ht="15.75" hidden="1" x14ac:dyDescent="0.25">
      <c r="M9258" s="30"/>
    </row>
    <row r="9259" spans="13:13" s="60" customFormat="1" ht="15.75" hidden="1" x14ac:dyDescent="0.25">
      <c r="M9259" s="30"/>
    </row>
    <row r="9260" spans="13:13" s="60" customFormat="1" ht="15.75" hidden="1" x14ac:dyDescent="0.25">
      <c r="M9260" s="30"/>
    </row>
    <row r="9261" spans="13:13" s="60" customFormat="1" ht="15.75" hidden="1" x14ac:dyDescent="0.25">
      <c r="M9261" s="30"/>
    </row>
    <row r="9262" spans="13:13" s="60" customFormat="1" ht="15.75" hidden="1" x14ac:dyDescent="0.25">
      <c r="M9262" s="30"/>
    </row>
    <row r="9263" spans="13:13" s="60" customFormat="1" ht="15.75" hidden="1" x14ac:dyDescent="0.25">
      <c r="M9263" s="30"/>
    </row>
    <row r="9264" spans="13:13" s="60" customFormat="1" ht="15.75" hidden="1" x14ac:dyDescent="0.25">
      <c r="M9264" s="30"/>
    </row>
    <row r="9265" spans="13:13" s="60" customFormat="1" ht="15.75" hidden="1" x14ac:dyDescent="0.25">
      <c r="M9265" s="30"/>
    </row>
    <row r="9266" spans="13:13" s="60" customFormat="1" ht="15.75" hidden="1" x14ac:dyDescent="0.25">
      <c r="M9266" s="30"/>
    </row>
    <row r="9267" spans="13:13" s="60" customFormat="1" ht="15.75" hidden="1" x14ac:dyDescent="0.25">
      <c r="M9267" s="30"/>
    </row>
    <row r="9268" spans="13:13" s="60" customFormat="1" ht="15.75" hidden="1" x14ac:dyDescent="0.25">
      <c r="M9268" s="30"/>
    </row>
    <row r="9269" spans="13:13" s="60" customFormat="1" ht="15.75" hidden="1" x14ac:dyDescent="0.25">
      <c r="M9269" s="30"/>
    </row>
    <row r="9270" spans="13:13" s="60" customFormat="1" ht="15.75" hidden="1" x14ac:dyDescent="0.25">
      <c r="M9270" s="30"/>
    </row>
    <row r="9271" spans="13:13" s="60" customFormat="1" ht="15.75" hidden="1" x14ac:dyDescent="0.25">
      <c r="M9271" s="30"/>
    </row>
    <row r="9272" spans="13:13" s="60" customFormat="1" ht="15.75" hidden="1" x14ac:dyDescent="0.25">
      <c r="M9272" s="30"/>
    </row>
    <row r="9273" spans="13:13" s="60" customFormat="1" ht="15.75" hidden="1" x14ac:dyDescent="0.25">
      <c r="M9273" s="30"/>
    </row>
    <row r="9274" spans="13:13" s="60" customFormat="1" ht="15.75" hidden="1" x14ac:dyDescent="0.25">
      <c r="M9274" s="30"/>
    </row>
    <row r="9275" spans="13:13" s="60" customFormat="1" ht="15.75" hidden="1" x14ac:dyDescent="0.25">
      <c r="M9275" s="30"/>
    </row>
    <row r="9276" spans="13:13" s="60" customFormat="1" ht="15.75" hidden="1" x14ac:dyDescent="0.25">
      <c r="M9276" s="30"/>
    </row>
    <row r="9277" spans="13:13" s="60" customFormat="1" ht="15.75" hidden="1" x14ac:dyDescent="0.25">
      <c r="M9277" s="30"/>
    </row>
    <row r="9278" spans="13:13" s="60" customFormat="1" ht="15.75" hidden="1" x14ac:dyDescent="0.25">
      <c r="M9278" s="30"/>
    </row>
    <row r="9279" spans="13:13" s="60" customFormat="1" ht="15.75" hidden="1" x14ac:dyDescent="0.25">
      <c r="M9279" s="30"/>
    </row>
    <row r="9280" spans="13:13" s="60" customFormat="1" ht="15.75" hidden="1" x14ac:dyDescent="0.25">
      <c r="M9280" s="30"/>
    </row>
    <row r="9281" spans="13:13" s="60" customFormat="1" ht="15.75" hidden="1" x14ac:dyDescent="0.25">
      <c r="M9281" s="30"/>
    </row>
    <row r="9282" spans="13:13" s="60" customFormat="1" ht="15.75" hidden="1" x14ac:dyDescent="0.25">
      <c r="M9282" s="30"/>
    </row>
    <row r="9283" spans="13:13" s="60" customFormat="1" ht="15.75" hidden="1" x14ac:dyDescent="0.25">
      <c r="M9283" s="30"/>
    </row>
    <row r="9284" spans="13:13" s="60" customFormat="1" ht="15.75" hidden="1" x14ac:dyDescent="0.25">
      <c r="M9284" s="30"/>
    </row>
    <row r="9285" spans="13:13" s="60" customFormat="1" ht="15.75" hidden="1" x14ac:dyDescent="0.25">
      <c r="M9285" s="30"/>
    </row>
    <row r="9286" spans="13:13" s="60" customFormat="1" ht="15.75" hidden="1" x14ac:dyDescent="0.25">
      <c r="M9286" s="30"/>
    </row>
    <row r="9287" spans="13:13" s="60" customFormat="1" ht="15.75" hidden="1" x14ac:dyDescent="0.25">
      <c r="M9287" s="30"/>
    </row>
    <row r="9288" spans="13:13" s="60" customFormat="1" ht="15.75" hidden="1" x14ac:dyDescent="0.25">
      <c r="M9288" s="30"/>
    </row>
    <row r="9289" spans="13:13" s="60" customFormat="1" ht="15.75" hidden="1" x14ac:dyDescent="0.25">
      <c r="M9289" s="30"/>
    </row>
    <row r="9290" spans="13:13" s="60" customFormat="1" ht="15.75" hidden="1" x14ac:dyDescent="0.25">
      <c r="M9290" s="30"/>
    </row>
    <row r="9291" spans="13:13" s="60" customFormat="1" ht="15.75" hidden="1" x14ac:dyDescent="0.25">
      <c r="M9291" s="30"/>
    </row>
    <row r="9292" spans="13:13" s="60" customFormat="1" ht="15.75" hidden="1" x14ac:dyDescent="0.25">
      <c r="M9292" s="30"/>
    </row>
    <row r="9293" spans="13:13" s="60" customFormat="1" ht="15.75" hidden="1" x14ac:dyDescent="0.25">
      <c r="M9293" s="30"/>
    </row>
    <row r="9294" spans="13:13" s="60" customFormat="1" ht="15.75" hidden="1" x14ac:dyDescent="0.25">
      <c r="M9294" s="30"/>
    </row>
    <row r="9295" spans="13:13" s="60" customFormat="1" ht="15.75" hidden="1" x14ac:dyDescent="0.25">
      <c r="M9295" s="30"/>
    </row>
    <row r="9296" spans="13:13" s="60" customFormat="1" ht="15.75" hidden="1" x14ac:dyDescent="0.25">
      <c r="M9296" s="30"/>
    </row>
    <row r="9297" spans="13:13" s="60" customFormat="1" ht="15.75" hidden="1" x14ac:dyDescent="0.25">
      <c r="M9297" s="30"/>
    </row>
    <row r="9298" spans="13:13" s="60" customFormat="1" ht="15.75" hidden="1" x14ac:dyDescent="0.25">
      <c r="M9298" s="30"/>
    </row>
    <row r="9299" spans="13:13" s="60" customFormat="1" ht="15.75" hidden="1" x14ac:dyDescent="0.25">
      <c r="M9299" s="30"/>
    </row>
    <row r="9300" spans="13:13" s="60" customFormat="1" ht="15.75" hidden="1" x14ac:dyDescent="0.25">
      <c r="M9300" s="30"/>
    </row>
    <row r="9301" spans="13:13" s="60" customFormat="1" ht="15.75" hidden="1" x14ac:dyDescent="0.25">
      <c r="M9301" s="30"/>
    </row>
    <row r="9302" spans="13:13" s="60" customFormat="1" ht="15.75" hidden="1" x14ac:dyDescent="0.25">
      <c r="M9302" s="30"/>
    </row>
    <row r="9303" spans="13:13" s="60" customFormat="1" ht="15.75" hidden="1" x14ac:dyDescent="0.25">
      <c r="M9303" s="30"/>
    </row>
    <row r="9304" spans="13:13" s="60" customFormat="1" ht="15.75" hidden="1" x14ac:dyDescent="0.25">
      <c r="M9304" s="30"/>
    </row>
    <row r="9305" spans="13:13" s="60" customFormat="1" ht="15.75" hidden="1" x14ac:dyDescent="0.25">
      <c r="M9305" s="30"/>
    </row>
    <row r="9306" spans="13:13" s="60" customFormat="1" ht="15.75" hidden="1" x14ac:dyDescent="0.25">
      <c r="M9306" s="30"/>
    </row>
    <row r="9307" spans="13:13" s="60" customFormat="1" ht="15.75" hidden="1" x14ac:dyDescent="0.25">
      <c r="M9307" s="30"/>
    </row>
    <row r="9308" spans="13:13" s="60" customFormat="1" ht="15.75" hidden="1" x14ac:dyDescent="0.25">
      <c r="M9308" s="30"/>
    </row>
    <row r="9309" spans="13:13" s="60" customFormat="1" ht="15.75" hidden="1" x14ac:dyDescent="0.25">
      <c r="M9309" s="30"/>
    </row>
    <row r="9310" spans="13:13" s="60" customFormat="1" ht="15.75" hidden="1" x14ac:dyDescent="0.25">
      <c r="M9310" s="30"/>
    </row>
    <row r="9311" spans="13:13" s="60" customFormat="1" ht="15.75" hidden="1" x14ac:dyDescent="0.25">
      <c r="M9311" s="30"/>
    </row>
    <row r="9312" spans="13:13" s="60" customFormat="1" ht="15.75" hidden="1" x14ac:dyDescent="0.25">
      <c r="M9312" s="30"/>
    </row>
    <row r="9313" spans="13:13" s="60" customFormat="1" ht="15.75" hidden="1" x14ac:dyDescent="0.25">
      <c r="M9313" s="30"/>
    </row>
    <row r="9314" spans="13:13" s="60" customFormat="1" ht="15.75" hidden="1" x14ac:dyDescent="0.25">
      <c r="M9314" s="30"/>
    </row>
    <row r="9315" spans="13:13" s="60" customFormat="1" ht="15.75" hidden="1" x14ac:dyDescent="0.25">
      <c r="M9315" s="30"/>
    </row>
    <row r="9316" spans="13:13" s="60" customFormat="1" ht="15.75" hidden="1" x14ac:dyDescent="0.25">
      <c r="M9316" s="30"/>
    </row>
    <row r="9317" spans="13:13" s="60" customFormat="1" ht="15.75" hidden="1" x14ac:dyDescent="0.25">
      <c r="M9317" s="30"/>
    </row>
    <row r="9318" spans="13:13" s="60" customFormat="1" ht="15.75" hidden="1" x14ac:dyDescent="0.25">
      <c r="M9318" s="30"/>
    </row>
    <row r="9319" spans="13:13" s="60" customFormat="1" ht="15.75" hidden="1" x14ac:dyDescent="0.25">
      <c r="M9319" s="30"/>
    </row>
    <row r="9320" spans="13:13" s="60" customFormat="1" ht="15.75" hidden="1" x14ac:dyDescent="0.25">
      <c r="M9320" s="30"/>
    </row>
    <row r="9321" spans="13:13" s="60" customFormat="1" ht="15.75" hidden="1" x14ac:dyDescent="0.25">
      <c r="M9321" s="30"/>
    </row>
    <row r="9322" spans="13:13" s="60" customFormat="1" ht="15.75" hidden="1" x14ac:dyDescent="0.25">
      <c r="M9322" s="30"/>
    </row>
    <row r="9323" spans="13:13" s="60" customFormat="1" ht="15.75" hidden="1" x14ac:dyDescent="0.25">
      <c r="M9323" s="30"/>
    </row>
    <row r="9324" spans="13:13" s="60" customFormat="1" ht="15.75" hidden="1" x14ac:dyDescent="0.25">
      <c r="M9324" s="30"/>
    </row>
    <row r="9325" spans="13:13" s="60" customFormat="1" ht="15.75" hidden="1" x14ac:dyDescent="0.25">
      <c r="M9325" s="30"/>
    </row>
    <row r="9326" spans="13:13" s="60" customFormat="1" ht="15.75" hidden="1" x14ac:dyDescent="0.25">
      <c r="M9326" s="30"/>
    </row>
    <row r="9327" spans="13:13" s="60" customFormat="1" ht="15.75" hidden="1" x14ac:dyDescent="0.25">
      <c r="M9327" s="30"/>
    </row>
    <row r="9328" spans="13:13" s="60" customFormat="1" ht="15.75" hidden="1" x14ac:dyDescent="0.25">
      <c r="M9328" s="30"/>
    </row>
    <row r="9329" spans="13:13" s="60" customFormat="1" ht="15.75" hidden="1" x14ac:dyDescent="0.25">
      <c r="M9329" s="30"/>
    </row>
    <row r="9330" spans="13:13" s="60" customFormat="1" ht="15.75" hidden="1" x14ac:dyDescent="0.25">
      <c r="M9330" s="30"/>
    </row>
    <row r="9331" spans="13:13" s="60" customFormat="1" ht="15.75" hidden="1" x14ac:dyDescent="0.25">
      <c r="M9331" s="30"/>
    </row>
    <row r="9332" spans="13:13" s="60" customFormat="1" ht="15.75" hidden="1" x14ac:dyDescent="0.25">
      <c r="M9332" s="30"/>
    </row>
    <row r="9333" spans="13:13" s="60" customFormat="1" ht="15.75" hidden="1" x14ac:dyDescent="0.25">
      <c r="M9333" s="30"/>
    </row>
    <row r="9334" spans="13:13" s="60" customFormat="1" ht="15.75" hidden="1" x14ac:dyDescent="0.25">
      <c r="M9334" s="30"/>
    </row>
    <row r="9335" spans="13:13" s="60" customFormat="1" ht="15.75" hidden="1" x14ac:dyDescent="0.25">
      <c r="M9335" s="30"/>
    </row>
    <row r="9336" spans="13:13" s="60" customFormat="1" ht="15.75" hidden="1" x14ac:dyDescent="0.25">
      <c r="M9336" s="30"/>
    </row>
    <row r="9337" spans="13:13" s="60" customFormat="1" ht="15.75" hidden="1" x14ac:dyDescent="0.25">
      <c r="M9337" s="30"/>
    </row>
    <row r="9338" spans="13:13" s="60" customFormat="1" ht="15.75" hidden="1" x14ac:dyDescent="0.25">
      <c r="M9338" s="30"/>
    </row>
    <row r="9339" spans="13:13" s="60" customFormat="1" ht="15.75" hidden="1" x14ac:dyDescent="0.25">
      <c r="M9339" s="30"/>
    </row>
    <row r="9340" spans="13:13" s="60" customFormat="1" ht="15.75" hidden="1" x14ac:dyDescent="0.25">
      <c r="M9340" s="30"/>
    </row>
    <row r="9341" spans="13:13" s="60" customFormat="1" ht="15.75" hidden="1" x14ac:dyDescent="0.25">
      <c r="M9341" s="30"/>
    </row>
    <row r="9342" spans="13:13" s="60" customFormat="1" ht="15.75" hidden="1" x14ac:dyDescent="0.25">
      <c r="M9342" s="30"/>
    </row>
    <row r="9343" spans="13:13" s="60" customFormat="1" ht="15.75" hidden="1" x14ac:dyDescent="0.25">
      <c r="M9343" s="30"/>
    </row>
    <row r="9344" spans="13:13" s="60" customFormat="1" ht="15.75" hidden="1" x14ac:dyDescent="0.25">
      <c r="M9344" s="30"/>
    </row>
    <row r="9345" spans="13:13" s="60" customFormat="1" ht="15.75" hidden="1" x14ac:dyDescent="0.25">
      <c r="M9345" s="30"/>
    </row>
    <row r="9346" spans="13:13" s="60" customFormat="1" ht="15.75" hidden="1" x14ac:dyDescent="0.25">
      <c r="M9346" s="30"/>
    </row>
    <row r="9347" spans="13:13" s="60" customFormat="1" ht="15.75" hidden="1" x14ac:dyDescent="0.25">
      <c r="M9347" s="30"/>
    </row>
    <row r="9348" spans="13:13" s="60" customFormat="1" ht="15.75" hidden="1" x14ac:dyDescent="0.25">
      <c r="M9348" s="30"/>
    </row>
    <row r="9349" spans="13:13" s="60" customFormat="1" ht="15.75" hidden="1" x14ac:dyDescent="0.25">
      <c r="M9349" s="30"/>
    </row>
    <row r="9350" spans="13:13" s="60" customFormat="1" ht="15.75" hidden="1" x14ac:dyDescent="0.25">
      <c r="M9350" s="30"/>
    </row>
    <row r="9351" spans="13:13" s="60" customFormat="1" ht="15.75" hidden="1" x14ac:dyDescent="0.25">
      <c r="M9351" s="30"/>
    </row>
    <row r="9352" spans="13:13" s="60" customFormat="1" ht="15.75" hidden="1" x14ac:dyDescent="0.25">
      <c r="M9352" s="30"/>
    </row>
    <row r="9353" spans="13:13" s="60" customFormat="1" ht="15.75" hidden="1" x14ac:dyDescent="0.25">
      <c r="M9353" s="30"/>
    </row>
    <row r="9354" spans="13:13" s="60" customFormat="1" ht="15.75" hidden="1" x14ac:dyDescent="0.25">
      <c r="M9354" s="30"/>
    </row>
    <row r="9355" spans="13:13" s="60" customFormat="1" ht="15.75" hidden="1" x14ac:dyDescent="0.25">
      <c r="M9355" s="30"/>
    </row>
    <row r="9356" spans="13:13" s="60" customFormat="1" ht="15.75" hidden="1" x14ac:dyDescent="0.25">
      <c r="M9356" s="30"/>
    </row>
    <row r="9357" spans="13:13" s="60" customFormat="1" ht="15.75" hidden="1" x14ac:dyDescent="0.25">
      <c r="M9357" s="30"/>
    </row>
    <row r="9358" spans="13:13" s="60" customFormat="1" ht="15.75" hidden="1" x14ac:dyDescent="0.25">
      <c r="M9358" s="30"/>
    </row>
    <row r="9359" spans="13:13" s="60" customFormat="1" ht="15.75" hidden="1" x14ac:dyDescent="0.25">
      <c r="M9359" s="30"/>
    </row>
    <row r="9360" spans="13:13" s="60" customFormat="1" ht="15.75" hidden="1" x14ac:dyDescent="0.25">
      <c r="M9360" s="30"/>
    </row>
    <row r="9361" spans="13:13" s="60" customFormat="1" ht="15.75" hidden="1" x14ac:dyDescent="0.25">
      <c r="M9361" s="30"/>
    </row>
    <row r="9362" spans="13:13" s="60" customFormat="1" ht="15.75" hidden="1" x14ac:dyDescent="0.25">
      <c r="M9362" s="30"/>
    </row>
    <row r="9363" spans="13:13" s="60" customFormat="1" ht="15.75" hidden="1" x14ac:dyDescent="0.25">
      <c r="M9363" s="30"/>
    </row>
    <row r="9364" spans="13:13" s="60" customFormat="1" ht="15.75" hidden="1" x14ac:dyDescent="0.25">
      <c r="M9364" s="30"/>
    </row>
    <row r="9365" spans="13:13" s="60" customFormat="1" ht="15.75" hidden="1" x14ac:dyDescent="0.25">
      <c r="M9365" s="30"/>
    </row>
    <row r="9366" spans="13:13" s="60" customFormat="1" ht="15.75" hidden="1" x14ac:dyDescent="0.25">
      <c r="M9366" s="30"/>
    </row>
    <row r="9367" spans="13:13" s="60" customFormat="1" ht="15.75" hidden="1" x14ac:dyDescent="0.25">
      <c r="M9367" s="30"/>
    </row>
    <row r="9368" spans="13:13" s="60" customFormat="1" ht="15.75" hidden="1" x14ac:dyDescent="0.25">
      <c r="M9368" s="30"/>
    </row>
    <row r="9369" spans="13:13" s="60" customFormat="1" ht="15.75" hidden="1" x14ac:dyDescent="0.25">
      <c r="M9369" s="30"/>
    </row>
    <row r="9370" spans="13:13" s="60" customFormat="1" ht="15.75" hidden="1" x14ac:dyDescent="0.25">
      <c r="M9370" s="30"/>
    </row>
    <row r="9371" spans="13:13" s="60" customFormat="1" ht="15.75" hidden="1" x14ac:dyDescent="0.25">
      <c r="M9371" s="30"/>
    </row>
    <row r="9372" spans="13:13" s="60" customFormat="1" ht="15.75" hidden="1" x14ac:dyDescent="0.25">
      <c r="M9372" s="30"/>
    </row>
    <row r="9373" spans="13:13" s="60" customFormat="1" ht="15.75" hidden="1" x14ac:dyDescent="0.25">
      <c r="M9373" s="30"/>
    </row>
    <row r="9374" spans="13:13" s="60" customFormat="1" ht="15.75" hidden="1" x14ac:dyDescent="0.25">
      <c r="M9374" s="30"/>
    </row>
    <row r="9375" spans="13:13" s="60" customFormat="1" ht="15.75" hidden="1" x14ac:dyDescent="0.25">
      <c r="M9375" s="30"/>
    </row>
    <row r="9376" spans="13:13" s="60" customFormat="1" ht="15.75" hidden="1" x14ac:dyDescent="0.25">
      <c r="M9376" s="30"/>
    </row>
    <row r="9377" spans="13:13" s="60" customFormat="1" ht="15.75" hidden="1" x14ac:dyDescent="0.25">
      <c r="M9377" s="30"/>
    </row>
    <row r="9378" spans="13:13" s="60" customFormat="1" ht="15.75" hidden="1" x14ac:dyDescent="0.25">
      <c r="M9378" s="30"/>
    </row>
    <row r="9379" spans="13:13" s="60" customFormat="1" ht="15.75" hidden="1" x14ac:dyDescent="0.25">
      <c r="M9379" s="30"/>
    </row>
    <row r="9380" spans="13:13" s="60" customFormat="1" ht="15.75" hidden="1" x14ac:dyDescent="0.25">
      <c r="M9380" s="30"/>
    </row>
    <row r="9381" spans="13:13" s="60" customFormat="1" ht="15.75" hidden="1" x14ac:dyDescent="0.25">
      <c r="M9381" s="30"/>
    </row>
    <row r="9382" spans="13:13" s="60" customFormat="1" ht="15.75" hidden="1" x14ac:dyDescent="0.25">
      <c r="M9382" s="30"/>
    </row>
    <row r="9383" spans="13:13" s="60" customFormat="1" ht="15.75" hidden="1" x14ac:dyDescent="0.25">
      <c r="M9383" s="30"/>
    </row>
    <row r="9384" spans="13:13" s="60" customFormat="1" ht="15.75" hidden="1" x14ac:dyDescent="0.25">
      <c r="M9384" s="30"/>
    </row>
    <row r="9385" spans="13:13" s="60" customFormat="1" ht="15.75" hidden="1" x14ac:dyDescent="0.25">
      <c r="M9385" s="30"/>
    </row>
    <row r="9386" spans="13:13" s="60" customFormat="1" ht="15.75" hidden="1" x14ac:dyDescent="0.25">
      <c r="M9386" s="30"/>
    </row>
    <row r="9387" spans="13:13" s="60" customFormat="1" ht="15.75" hidden="1" x14ac:dyDescent="0.25">
      <c r="M9387" s="30"/>
    </row>
    <row r="9388" spans="13:13" s="60" customFormat="1" ht="15.75" hidden="1" x14ac:dyDescent="0.25">
      <c r="M9388" s="30"/>
    </row>
    <row r="9389" spans="13:13" s="60" customFormat="1" ht="15.75" hidden="1" x14ac:dyDescent="0.25">
      <c r="M9389" s="30"/>
    </row>
    <row r="9390" spans="13:13" s="60" customFormat="1" ht="15.75" hidden="1" x14ac:dyDescent="0.25">
      <c r="M9390" s="30"/>
    </row>
    <row r="9391" spans="13:13" s="60" customFormat="1" ht="15.75" hidden="1" x14ac:dyDescent="0.25">
      <c r="M9391" s="30"/>
    </row>
    <row r="9392" spans="13:13" s="60" customFormat="1" ht="15.75" hidden="1" x14ac:dyDescent="0.25">
      <c r="M9392" s="30"/>
    </row>
    <row r="9393" spans="13:13" s="60" customFormat="1" ht="15.75" hidden="1" x14ac:dyDescent="0.25">
      <c r="M9393" s="30"/>
    </row>
    <row r="9394" spans="13:13" s="60" customFormat="1" ht="15.75" hidden="1" x14ac:dyDescent="0.25">
      <c r="M9394" s="30"/>
    </row>
    <row r="9395" spans="13:13" s="60" customFormat="1" ht="15.75" hidden="1" x14ac:dyDescent="0.25">
      <c r="M9395" s="30"/>
    </row>
    <row r="9396" spans="13:13" s="60" customFormat="1" ht="15.75" hidden="1" x14ac:dyDescent="0.25">
      <c r="M9396" s="30"/>
    </row>
    <row r="9397" spans="13:13" s="60" customFormat="1" ht="15.75" hidden="1" x14ac:dyDescent="0.25">
      <c r="M9397" s="30"/>
    </row>
    <row r="9398" spans="13:13" s="60" customFormat="1" ht="15.75" hidden="1" x14ac:dyDescent="0.25">
      <c r="M9398" s="30"/>
    </row>
    <row r="9399" spans="13:13" s="60" customFormat="1" ht="15.75" hidden="1" x14ac:dyDescent="0.25">
      <c r="M9399" s="30"/>
    </row>
    <row r="9400" spans="13:13" s="60" customFormat="1" ht="15.75" hidden="1" x14ac:dyDescent="0.25">
      <c r="M9400" s="30"/>
    </row>
    <row r="9401" spans="13:13" s="60" customFormat="1" ht="15.75" hidden="1" x14ac:dyDescent="0.25">
      <c r="M9401" s="30"/>
    </row>
    <row r="9402" spans="13:13" s="60" customFormat="1" ht="15.75" hidden="1" x14ac:dyDescent="0.25">
      <c r="M9402" s="30"/>
    </row>
    <row r="9403" spans="13:13" s="60" customFormat="1" ht="15.75" hidden="1" x14ac:dyDescent="0.25">
      <c r="M9403" s="30"/>
    </row>
    <row r="9404" spans="13:13" s="60" customFormat="1" ht="15.75" hidden="1" x14ac:dyDescent="0.25">
      <c r="M9404" s="30"/>
    </row>
    <row r="9405" spans="13:13" s="60" customFormat="1" ht="15.75" hidden="1" x14ac:dyDescent="0.25">
      <c r="M9405" s="30"/>
    </row>
    <row r="9406" spans="13:13" s="60" customFormat="1" ht="15.75" hidden="1" x14ac:dyDescent="0.25">
      <c r="M9406" s="30"/>
    </row>
    <row r="9407" spans="13:13" s="60" customFormat="1" ht="15.75" hidden="1" x14ac:dyDescent="0.25">
      <c r="M9407" s="30"/>
    </row>
    <row r="9408" spans="13:13" s="60" customFormat="1" ht="15.75" hidden="1" x14ac:dyDescent="0.25">
      <c r="M9408" s="30"/>
    </row>
    <row r="9409" spans="13:13" s="60" customFormat="1" ht="15.75" hidden="1" x14ac:dyDescent="0.25">
      <c r="M9409" s="30"/>
    </row>
    <row r="9410" spans="13:13" s="60" customFormat="1" ht="15.75" hidden="1" x14ac:dyDescent="0.25">
      <c r="M9410" s="30"/>
    </row>
    <row r="9411" spans="13:13" s="60" customFormat="1" ht="15.75" hidden="1" x14ac:dyDescent="0.25">
      <c r="M9411" s="30"/>
    </row>
    <row r="9412" spans="13:13" s="60" customFormat="1" ht="15.75" hidden="1" x14ac:dyDescent="0.25">
      <c r="M9412" s="30"/>
    </row>
    <row r="9413" spans="13:13" s="60" customFormat="1" ht="15.75" hidden="1" x14ac:dyDescent="0.25">
      <c r="M9413" s="30"/>
    </row>
    <row r="9414" spans="13:13" s="60" customFormat="1" ht="15.75" hidden="1" x14ac:dyDescent="0.25">
      <c r="M9414" s="30"/>
    </row>
    <row r="9415" spans="13:13" s="60" customFormat="1" ht="15.75" hidden="1" x14ac:dyDescent="0.25">
      <c r="M9415" s="30"/>
    </row>
    <row r="9416" spans="13:13" s="60" customFormat="1" ht="15.75" hidden="1" x14ac:dyDescent="0.25">
      <c r="M9416" s="30"/>
    </row>
    <row r="9417" spans="13:13" s="60" customFormat="1" ht="15.75" hidden="1" x14ac:dyDescent="0.25">
      <c r="M9417" s="30"/>
    </row>
    <row r="9418" spans="13:13" s="60" customFormat="1" ht="15.75" hidden="1" x14ac:dyDescent="0.25">
      <c r="M9418" s="30"/>
    </row>
    <row r="9419" spans="13:13" s="60" customFormat="1" ht="15.75" hidden="1" x14ac:dyDescent="0.25">
      <c r="M9419" s="30"/>
    </row>
    <row r="9420" spans="13:13" s="60" customFormat="1" ht="15.75" hidden="1" x14ac:dyDescent="0.25">
      <c r="M9420" s="30"/>
    </row>
    <row r="9421" spans="13:13" s="60" customFormat="1" ht="15.75" hidden="1" x14ac:dyDescent="0.25">
      <c r="M9421" s="30"/>
    </row>
    <row r="9422" spans="13:13" s="60" customFormat="1" ht="15.75" hidden="1" x14ac:dyDescent="0.25">
      <c r="M9422" s="30"/>
    </row>
    <row r="9423" spans="13:13" s="60" customFormat="1" ht="15.75" hidden="1" x14ac:dyDescent="0.25">
      <c r="M9423" s="30"/>
    </row>
    <row r="9424" spans="13:13" s="60" customFormat="1" ht="15.75" hidden="1" x14ac:dyDescent="0.25">
      <c r="M9424" s="30"/>
    </row>
    <row r="9425" spans="13:13" s="60" customFormat="1" ht="15.75" hidden="1" x14ac:dyDescent="0.25">
      <c r="M9425" s="30"/>
    </row>
    <row r="9426" spans="13:13" s="60" customFormat="1" ht="15.75" hidden="1" x14ac:dyDescent="0.25">
      <c r="M9426" s="30"/>
    </row>
    <row r="9427" spans="13:13" s="60" customFormat="1" ht="15.75" hidden="1" x14ac:dyDescent="0.25">
      <c r="M9427" s="30"/>
    </row>
    <row r="9428" spans="13:13" s="60" customFormat="1" ht="15.75" hidden="1" x14ac:dyDescent="0.25">
      <c r="M9428" s="30"/>
    </row>
    <row r="9429" spans="13:13" s="60" customFormat="1" ht="15.75" hidden="1" x14ac:dyDescent="0.25">
      <c r="M9429" s="30"/>
    </row>
    <row r="9430" spans="13:13" s="60" customFormat="1" ht="15.75" hidden="1" x14ac:dyDescent="0.25">
      <c r="M9430" s="30"/>
    </row>
    <row r="9431" spans="13:13" s="60" customFormat="1" ht="15.75" hidden="1" x14ac:dyDescent="0.25">
      <c r="M9431" s="30"/>
    </row>
    <row r="9432" spans="13:13" s="60" customFormat="1" ht="15.75" hidden="1" x14ac:dyDescent="0.25">
      <c r="M9432" s="30"/>
    </row>
    <row r="9433" spans="13:13" s="60" customFormat="1" ht="15.75" hidden="1" x14ac:dyDescent="0.25">
      <c r="M9433" s="30"/>
    </row>
    <row r="9434" spans="13:13" s="60" customFormat="1" ht="15.75" hidden="1" x14ac:dyDescent="0.25">
      <c r="M9434" s="30"/>
    </row>
    <row r="9435" spans="13:13" s="60" customFormat="1" ht="15.75" hidden="1" x14ac:dyDescent="0.25">
      <c r="M9435" s="30"/>
    </row>
    <row r="9436" spans="13:13" s="60" customFormat="1" ht="15.75" hidden="1" x14ac:dyDescent="0.25">
      <c r="M9436" s="30"/>
    </row>
    <row r="9437" spans="13:13" s="60" customFormat="1" ht="15.75" hidden="1" x14ac:dyDescent="0.25">
      <c r="M9437" s="30"/>
    </row>
    <row r="9438" spans="13:13" s="60" customFormat="1" ht="15.75" hidden="1" x14ac:dyDescent="0.25">
      <c r="M9438" s="30"/>
    </row>
    <row r="9439" spans="13:13" s="60" customFormat="1" ht="15.75" hidden="1" x14ac:dyDescent="0.25">
      <c r="M9439" s="30"/>
    </row>
    <row r="9440" spans="13:13" s="60" customFormat="1" ht="15.75" hidden="1" x14ac:dyDescent="0.25">
      <c r="M9440" s="30"/>
    </row>
    <row r="9441" spans="13:13" s="60" customFormat="1" ht="15.75" hidden="1" x14ac:dyDescent="0.25">
      <c r="M9441" s="30"/>
    </row>
    <row r="9442" spans="13:13" s="60" customFormat="1" ht="15.75" hidden="1" x14ac:dyDescent="0.25">
      <c r="M9442" s="30"/>
    </row>
    <row r="9443" spans="13:13" s="60" customFormat="1" ht="15.75" hidden="1" x14ac:dyDescent="0.25">
      <c r="M9443" s="30"/>
    </row>
    <row r="9444" spans="13:13" s="60" customFormat="1" ht="15.75" hidden="1" x14ac:dyDescent="0.25">
      <c r="M9444" s="30"/>
    </row>
    <row r="9445" spans="13:13" s="60" customFormat="1" ht="15.75" hidden="1" x14ac:dyDescent="0.25">
      <c r="M9445" s="30"/>
    </row>
    <row r="9446" spans="13:13" s="60" customFormat="1" ht="15.75" hidden="1" x14ac:dyDescent="0.25">
      <c r="M9446" s="30"/>
    </row>
    <row r="9447" spans="13:13" s="60" customFormat="1" ht="15.75" hidden="1" x14ac:dyDescent="0.25">
      <c r="M9447" s="30"/>
    </row>
    <row r="9448" spans="13:13" s="60" customFormat="1" ht="15.75" hidden="1" x14ac:dyDescent="0.25">
      <c r="M9448" s="30"/>
    </row>
    <row r="9449" spans="13:13" s="60" customFormat="1" ht="15.75" hidden="1" x14ac:dyDescent="0.25">
      <c r="M9449" s="30"/>
    </row>
    <row r="9450" spans="13:13" s="60" customFormat="1" ht="15.75" hidden="1" x14ac:dyDescent="0.25">
      <c r="M9450" s="30"/>
    </row>
    <row r="9451" spans="13:13" s="60" customFormat="1" ht="15.75" hidden="1" x14ac:dyDescent="0.25">
      <c r="M9451" s="30"/>
    </row>
    <row r="9452" spans="13:13" s="60" customFormat="1" ht="15.75" hidden="1" x14ac:dyDescent="0.25">
      <c r="M9452" s="30"/>
    </row>
    <row r="9453" spans="13:13" s="60" customFormat="1" ht="15.75" hidden="1" x14ac:dyDescent="0.25">
      <c r="M9453" s="30"/>
    </row>
    <row r="9454" spans="13:13" s="60" customFormat="1" ht="15.75" hidden="1" x14ac:dyDescent="0.25">
      <c r="M9454" s="30"/>
    </row>
    <row r="9455" spans="13:13" s="60" customFormat="1" ht="15.75" hidden="1" x14ac:dyDescent="0.25">
      <c r="M9455" s="30"/>
    </row>
    <row r="9456" spans="13:13" s="60" customFormat="1" ht="15.75" hidden="1" x14ac:dyDescent="0.25">
      <c r="M9456" s="30"/>
    </row>
    <row r="9457" spans="13:13" s="60" customFormat="1" ht="15.75" hidden="1" x14ac:dyDescent="0.25">
      <c r="M9457" s="30"/>
    </row>
    <row r="9458" spans="13:13" s="60" customFormat="1" ht="15.75" hidden="1" x14ac:dyDescent="0.25">
      <c r="M9458" s="30"/>
    </row>
    <row r="9459" spans="13:13" s="60" customFormat="1" ht="15.75" hidden="1" x14ac:dyDescent="0.25">
      <c r="M9459" s="30"/>
    </row>
    <row r="9460" spans="13:13" s="60" customFormat="1" ht="15.75" hidden="1" x14ac:dyDescent="0.25">
      <c r="M9460" s="30"/>
    </row>
    <row r="9461" spans="13:13" s="60" customFormat="1" ht="15.75" hidden="1" x14ac:dyDescent="0.25">
      <c r="M9461" s="30"/>
    </row>
    <row r="9462" spans="13:13" s="60" customFormat="1" ht="15.75" hidden="1" x14ac:dyDescent="0.25">
      <c r="M9462" s="30"/>
    </row>
    <row r="9463" spans="13:13" s="60" customFormat="1" ht="15.75" hidden="1" x14ac:dyDescent="0.25">
      <c r="M9463" s="30"/>
    </row>
    <row r="9464" spans="13:13" s="60" customFormat="1" ht="15.75" hidden="1" x14ac:dyDescent="0.25">
      <c r="M9464" s="30"/>
    </row>
    <row r="9465" spans="13:13" s="60" customFormat="1" ht="15.75" hidden="1" x14ac:dyDescent="0.25">
      <c r="M9465" s="30"/>
    </row>
    <row r="9466" spans="13:13" s="60" customFormat="1" ht="15.75" hidden="1" x14ac:dyDescent="0.25">
      <c r="M9466" s="30"/>
    </row>
    <row r="9467" spans="13:13" s="60" customFormat="1" ht="15.75" hidden="1" x14ac:dyDescent="0.25">
      <c r="M9467" s="30"/>
    </row>
    <row r="9468" spans="13:13" s="60" customFormat="1" ht="15.75" hidden="1" x14ac:dyDescent="0.25">
      <c r="M9468" s="30"/>
    </row>
    <row r="9469" spans="13:13" s="60" customFormat="1" ht="15.75" hidden="1" x14ac:dyDescent="0.25">
      <c r="M9469" s="30"/>
    </row>
    <row r="9470" spans="13:13" s="60" customFormat="1" ht="15.75" hidden="1" x14ac:dyDescent="0.25">
      <c r="M9470" s="30"/>
    </row>
    <row r="9471" spans="13:13" s="60" customFormat="1" ht="15.75" hidden="1" x14ac:dyDescent="0.25">
      <c r="M9471" s="30"/>
    </row>
    <row r="9472" spans="13:13" s="60" customFormat="1" ht="15.75" hidden="1" x14ac:dyDescent="0.25">
      <c r="M9472" s="30"/>
    </row>
    <row r="9473" spans="13:13" s="60" customFormat="1" ht="15.75" hidden="1" x14ac:dyDescent="0.25">
      <c r="M9473" s="30"/>
    </row>
    <row r="9474" spans="13:13" s="60" customFormat="1" ht="15.75" hidden="1" x14ac:dyDescent="0.25">
      <c r="M9474" s="30"/>
    </row>
    <row r="9475" spans="13:13" s="60" customFormat="1" ht="15.75" hidden="1" x14ac:dyDescent="0.25">
      <c r="M9475" s="30"/>
    </row>
    <row r="9476" spans="13:13" s="60" customFormat="1" ht="15.75" hidden="1" x14ac:dyDescent="0.25">
      <c r="M9476" s="30"/>
    </row>
    <row r="9477" spans="13:13" s="60" customFormat="1" ht="15.75" hidden="1" x14ac:dyDescent="0.25">
      <c r="M9477" s="30"/>
    </row>
    <row r="9478" spans="13:13" s="60" customFormat="1" ht="15.75" hidden="1" x14ac:dyDescent="0.25">
      <c r="M9478" s="30"/>
    </row>
    <row r="9479" spans="13:13" s="60" customFormat="1" ht="15.75" hidden="1" x14ac:dyDescent="0.25">
      <c r="M9479" s="30"/>
    </row>
    <row r="9480" spans="13:13" s="60" customFormat="1" ht="15.75" hidden="1" x14ac:dyDescent="0.25">
      <c r="M9480" s="30"/>
    </row>
    <row r="9481" spans="13:13" s="60" customFormat="1" ht="15.75" hidden="1" x14ac:dyDescent="0.25">
      <c r="M9481" s="30"/>
    </row>
    <row r="9482" spans="13:13" s="60" customFormat="1" ht="15.75" hidden="1" x14ac:dyDescent="0.25">
      <c r="M9482" s="30"/>
    </row>
    <row r="9483" spans="13:13" s="60" customFormat="1" ht="15.75" hidden="1" x14ac:dyDescent="0.25">
      <c r="M9483" s="30"/>
    </row>
    <row r="9484" spans="13:13" s="60" customFormat="1" ht="15.75" hidden="1" x14ac:dyDescent="0.25">
      <c r="M9484" s="30"/>
    </row>
    <row r="9485" spans="13:13" s="60" customFormat="1" ht="15.75" hidden="1" x14ac:dyDescent="0.25">
      <c r="M9485" s="30"/>
    </row>
    <row r="9486" spans="13:13" s="60" customFormat="1" ht="15.75" hidden="1" x14ac:dyDescent="0.25">
      <c r="M9486" s="30"/>
    </row>
    <row r="9487" spans="13:13" s="60" customFormat="1" ht="15.75" hidden="1" x14ac:dyDescent="0.25">
      <c r="M9487" s="30"/>
    </row>
    <row r="9488" spans="13:13" s="60" customFormat="1" ht="15.75" hidden="1" x14ac:dyDescent="0.25">
      <c r="M9488" s="30"/>
    </row>
    <row r="9489" spans="13:13" s="60" customFormat="1" ht="15.75" hidden="1" x14ac:dyDescent="0.25">
      <c r="M9489" s="30"/>
    </row>
    <row r="9490" spans="13:13" s="60" customFormat="1" ht="15.75" hidden="1" x14ac:dyDescent="0.25">
      <c r="M9490" s="30"/>
    </row>
    <row r="9491" spans="13:13" s="60" customFormat="1" ht="15.75" hidden="1" x14ac:dyDescent="0.25">
      <c r="M9491" s="30"/>
    </row>
    <row r="9492" spans="13:13" s="60" customFormat="1" ht="15.75" hidden="1" x14ac:dyDescent="0.25">
      <c r="M9492" s="30"/>
    </row>
    <row r="9493" spans="13:13" s="60" customFormat="1" ht="15.75" hidden="1" x14ac:dyDescent="0.25">
      <c r="M9493" s="30"/>
    </row>
    <row r="9494" spans="13:13" s="60" customFormat="1" ht="15.75" hidden="1" x14ac:dyDescent="0.25">
      <c r="M9494" s="30"/>
    </row>
    <row r="9495" spans="13:13" s="60" customFormat="1" ht="15.75" hidden="1" x14ac:dyDescent="0.25">
      <c r="M9495" s="30"/>
    </row>
    <row r="9496" spans="13:13" s="60" customFormat="1" ht="15.75" hidden="1" x14ac:dyDescent="0.25">
      <c r="M9496" s="30"/>
    </row>
    <row r="9497" spans="13:13" s="60" customFormat="1" ht="15.75" hidden="1" x14ac:dyDescent="0.25">
      <c r="M9497" s="30"/>
    </row>
    <row r="9498" spans="13:13" s="60" customFormat="1" ht="15.75" hidden="1" x14ac:dyDescent="0.25">
      <c r="M9498" s="30"/>
    </row>
    <row r="9499" spans="13:13" s="60" customFormat="1" ht="15.75" hidden="1" x14ac:dyDescent="0.25">
      <c r="M9499" s="30"/>
    </row>
    <row r="9500" spans="13:13" s="60" customFormat="1" ht="15.75" hidden="1" x14ac:dyDescent="0.25">
      <c r="M9500" s="30"/>
    </row>
    <row r="9501" spans="13:13" s="60" customFormat="1" ht="15.75" hidden="1" x14ac:dyDescent="0.25">
      <c r="M9501" s="30"/>
    </row>
    <row r="9502" spans="13:13" s="60" customFormat="1" ht="15.75" hidden="1" x14ac:dyDescent="0.25">
      <c r="M9502" s="30"/>
    </row>
    <row r="9503" spans="13:13" s="60" customFormat="1" ht="15.75" hidden="1" x14ac:dyDescent="0.25">
      <c r="M9503" s="30"/>
    </row>
    <row r="9504" spans="13:13" s="60" customFormat="1" ht="15.75" hidden="1" x14ac:dyDescent="0.25">
      <c r="M9504" s="30"/>
    </row>
    <row r="9505" spans="13:13" s="60" customFormat="1" ht="15.75" hidden="1" x14ac:dyDescent="0.25">
      <c r="M9505" s="30"/>
    </row>
    <row r="9506" spans="13:13" s="60" customFormat="1" ht="15.75" hidden="1" x14ac:dyDescent="0.25">
      <c r="M9506" s="30"/>
    </row>
    <row r="9507" spans="13:13" s="60" customFormat="1" ht="15.75" hidden="1" x14ac:dyDescent="0.25">
      <c r="M9507" s="30"/>
    </row>
    <row r="9508" spans="13:13" s="60" customFormat="1" ht="15.75" hidden="1" x14ac:dyDescent="0.25">
      <c r="M9508" s="30"/>
    </row>
    <row r="9509" spans="13:13" s="60" customFormat="1" ht="15.75" hidden="1" x14ac:dyDescent="0.25">
      <c r="M9509" s="30"/>
    </row>
    <row r="9510" spans="13:13" s="60" customFormat="1" ht="15.75" hidden="1" x14ac:dyDescent="0.25">
      <c r="M9510" s="30"/>
    </row>
    <row r="9511" spans="13:13" s="60" customFormat="1" ht="15.75" hidden="1" x14ac:dyDescent="0.25">
      <c r="M9511" s="30"/>
    </row>
    <row r="9512" spans="13:13" s="60" customFormat="1" ht="15.75" hidden="1" x14ac:dyDescent="0.25">
      <c r="M9512" s="30"/>
    </row>
    <row r="9513" spans="13:13" s="60" customFormat="1" ht="15.75" hidden="1" x14ac:dyDescent="0.25">
      <c r="M9513" s="30"/>
    </row>
    <row r="9514" spans="13:13" s="60" customFormat="1" ht="15.75" hidden="1" x14ac:dyDescent="0.25">
      <c r="M9514" s="30"/>
    </row>
    <row r="9515" spans="13:13" s="60" customFormat="1" ht="15.75" hidden="1" x14ac:dyDescent="0.25">
      <c r="M9515" s="30"/>
    </row>
    <row r="9516" spans="13:13" s="60" customFormat="1" ht="15.75" hidden="1" x14ac:dyDescent="0.25">
      <c r="M9516" s="30"/>
    </row>
    <row r="9517" spans="13:13" s="60" customFormat="1" ht="15.75" hidden="1" x14ac:dyDescent="0.25">
      <c r="M9517" s="30"/>
    </row>
    <row r="9518" spans="13:13" s="60" customFormat="1" ht="15.75" hidden="1" x14ac:dyDescent="0.25">
      <c r="M9518" s="30"/>
    </row>
    <row r="9519" spans="13:13" s="60" customFormat="1" ht="15.75" hidden="1" x14ac:dyDescent="0.25">
      <c r="M9519" s="30"/>
    </row>
    <row r="9520" spans="13:13" s="60" customFormat="1" ht="15.75" hidden="1" x14ac:dyDescent="0.25">
      <c r="M9520" s="30"/>
    </row>
    <row r="9521" spans="13:13" s="60" customFormat="1" ht="15.75" hidden="1" x14ac:dyDescent="0.25">
      <c r="M9521" s="30"/>
    </row>
    <row r="9522" spans="13:13" s="60" customFormat="1" ht="15.75" hidden="1" x14ac:dyDescent="0.25">
      <c r="M9522" s="30"/>
    </row>
    <row r="9523" spans="13:13" s="60" customFormat="1" ht="15.75" hidden="1" x14ac:dyDescent="0.25">
      <c r="M9523" s="30"/>
    </row>
    <row r="9524" spans="13:13" s="60" customFormat="1" ht="15.75" hidden="1" x14ac:dyDescent="0.25">
      <c r="M9524" s="30"/>
    </row>
    <row r="9525" spans="13:13" s="60" customFormat="1" ht="15.75" hidden="1" x14ac:dyDescent="0.25">
      <c r="M9525" s="30"/>
    </row>
    <row r="9526" spans="13:13" s="60" customFormat="1" ht="15.75" hidden="1" x14ac:dyDescent="0.25">
      <c r="M9526" s="30"/>
    </row>
    <row r="9527" spans="13:13" s="60" customFormat="1" ht="15.75" hidden="1" x14ac:dyDescent="0.25">
      <c r="M9527" s="30"/>
    </row>
    <row r="9528" spans="13:13" s="60" customFormat="1" ht="15.75" hidden="1" x14ac:dyDescent="0.25">
      <c r="M9528" s="30"/>
    </row>
    <row r="9529" spans="13:13" s="60" customFormat="1" ht="15.75" hidden="1" x14ac:dyDescent="0.25">
      <c r="M9529" s="30"/>
    </row>
    <row r="9530" spans="13:13" s="60" customFormat="1" ht="15.75" hidden="1" x14ac:dyDescent="0.25">
      <c r="M9530" s="30"/>
    </row>
    <row r="9531" spans="13:13" s="60" customFormat="1" ht="15.75" hidden="1" x14ac:dyDescent="0.25">
      <c r="M9531" s="30"/>
    </row>
    <row r="9532" spans="13:13" s="60" customFormat="1" ht="15.75" hidden="1" x14ac:dyDescent="0.25">
      <c r="M9532" s="30"/>
    </row>
    <row r="9533" spans="13:13" s="60" customFormat="1" ht="15.75" hidden="1" x14ac:dyDescent="0.25">
      <c r="M9533" s="30"/>
    </row>
    <row r="9534" spans="13:13" s="60" customFormat="1" ht="15.75" hidden="1" x14ac:dyDescent="0.25">
      <c r="M9534" s="30"/>
    </row>
    <row r="9535" spans="13:13" s="60" customFormat="1" ht="15.75" hidden="1" x14ac:dyDescent="0.25">
      <c r="M9535" s="30"/>
    </row>
    <row r="9536" spans="13:13" s="60" customFormat="1" ht="15.75" hidden="1" x14ac:dyDescent="0.25">
      <c r="M9536" s="30"/>
    </row>
    <row r="9537" spans="13:13" s="60" customFormat="1" ht="15.75" hidden="1" x14ac:dyDescent="0.25">
      <c r="M9537" s="30"/>
    </row>
    <row r="9538" spans="13:13" s="60" customFormat="1" ht="15.75" hidden="1" x14ac:dyDescent="0.25">
      <c r="M9538" s="30"/>
    </row>
    <row r="9539" spans="13:13" s="60" customFormat="1" ht="15.75" hidden="1" x14ac:dyDescent="0.25">
      <c r="M9539" s="30"/>
    </row>
    <row r="9540" spans="13:13" s="60" customFormat="1" ht="15.75" hidden="1" x14ac:dyDescent="0.25">
      <c r="M9540" s="30"/>
    </row>
    <row r="9541" spans="13:13" s="60" customFormat="1" ht="15.75" hidden="1" x14ac:dyDescent="0.25">
      <c r="M9541" s="30"/>
    </row>
    <row r="9542" spans="13:13" s="60" customFormat="1" ht="15.75" hidden="1" x14ac:dyDescent="0.25">
      <c r="M9542" s="30"/>
    </row>
    <row r="9543" spans="13:13" s="60" customFormat="1" ht="15.75" hidden="1" x14ac:dyDescent="0.25">
      <c r="M9543" s="30"/>
    </row>
    <row r="9544" spans="13:13" s="60" customFormat="1" ht="15.75" hidden="1" x14ac:dyDescent="0.25">
      <c r="M9544" s="30"/>
    </row>
    <row r="9545" spans="13:13" s="60" customFormat="1" ht="15.75" hidden="1" x14ac:dyDescent="0.25">
      <c r="M9545" s="30"/>
    </row>
    <row r="9546" spans="13:13" s="60" customFormat="1" ht="15.75" hidden="1" x14ac:dyDescent="0.25">
      <c r="M9546" s="30"/>
    </row>
    <row r="9547" spans="13:13" s="60" customFormat="1" ht="15.75" hidden="1" x14ac:dyDescent="0.25">
      <c r="M9547" s="30"/>
    </row>
    <row r="9548" spans="13:13" s="60" customFormat="1" ht="15.75" hidden="1" x14ac:dyDescent="0.25">
      <c r="M9548" s="30"/>
    </row>
    <row r="9549" spans="13:13" s="60" customFormat="1" ht="15.75" hidden="1" x14ac:dyDescent="0.25">
      <c r="M9549" s="30"/>
    </row>
    <row r="9550" spans="13:13" s="60" customFormat="1" ht="15.75" hidden="1" x14ac:dyDescent="0.25">
      <c r="M9550" s="30"/>
    </row>
    <row r="9551" spans="13:13" s="60" customFormat="1" ht="15.75" hidden="1" x14ac:dyDescent="0.25">
      <c r="M9551" s="30"/>
    </row>
    <row r="9552" spans="13:13" s="60" customFormat="1" ht="15.75" hidden="1" x14ac:dyDescent="0.25">
      <c r="M9552" s="30"/>
    </row>
    <row r="9553" spans="13:13" s="60" customFormat="1" ht="15.75" hidden="1" x14ac:dyDescent="0.25">
      <c r="M9553" s="30"/>
    </row>
    <row r="9554" spans="13:13" s="60" customFormat="1" ht="15.75" hidden="1" x14ac:dyDescent="0.25">
      <c r="M9554" s="30"/>
    </row>
    <row r="9555" spans="13:13" s="60" customFormat="1" ht="15.75" hidden="1" x14ac:dyDescent="0.25">
      <c r="M9555" s="30"/>
    </row>
    <row r="9556" spans="13:13" s="60" customFormat="1" ht="15.75" hidden="1" x14ac:dyDescent="0.25">
      <c r="M9556" s="30"/>
    </row>
    <row r="9557" spans="13:13" s="60" customFormat="1" ht="15.75" hidden="1" x14ac:dyDescent="0.25">
      <c r="M9557" s="30"/>
    </row>
    <row r="9558" spans="13:13" s="60" customFormat="1" ht="15.75" hidden="1" x14ac:dyDescent="0.25">
      <c r="M9558" s="30"/>
    </row>
    <row r="9559" spans="13:13" s="60" customFormat="1" ht="15.75" hidden="1" x14ac:dyDescent="0.25">
      <c r="M9559" s="30"/>
    </row>
    <row r="9560" spans="13:13" s="60" customFormat="1" ht="15.75" hidden="1" x14ac:dyDescent="0.25">
      <c r="M9560" s="30"/>
    </row>
    <row r="9561" spans="13:13" s="60" customFormat="1" ht="15.75" hidden="1" x14ac:dyDescent="0.25">
      <c r="M9561" s="30"/>
    </row>
    <row r="9562" spans="13:13" s="60" customFormat="1" ht="15.75" hidden="1" x14ac:dyDescent="0.25">
      <c r="M9562" s="30"/>
    </row>
    <row r="9563" spans="13:13" s="60" customFormat="1" ht="15.75" hidden="1" x14ac:dyDescent="0.25">
      <c r="M9563" s="30"/>
    </row>
    <row r="9564" spans="13:13" s="60" customFormat="1" ht="15.75" hidden="1" x14ac:dyDescent="0.25">
      <c r="M9564" s="30"/>
    </row>
    <row r="9565" spans="13:13" s="60" customFormat="1" ht="15.75" hidden="1" x14ac:dyDescent="0.25">
      <c r="M9565" s="30"/>
    </row>
    <row r="9566" spans="13:13" s="60" customFormat="1" ht="15.75" hidden="1" x14ac:dyDescent="0.25">
      <c r="M9566" s="30"/>
    </row>
    <row r="9567" spans="13:13" s="60" customFormat="1" ht="15.75" hidden="1" x14ac:dyDescent="0.25">
      <c r="M9567" s="30"/>
    </row>
    <row r="9568" spans="13:13" s="60" customFormat="1" ht="15.75" hidden="1" x14ac:dyDescent="0.25">
      <c r="M9568" s="30"/>
    </row>
    <row r="9569" spans="13:13" s="60" customFormat="1" ht="15.75" hidden="1" x14ac:dyDescent="0.25">
      <c r="M9569" s="30"/>
    </row>
    <row r="9570" spans="13:13" s="60" customFormat="1" ht="15.75" hidden="1" x14ac:dyDescent="0.25">
      <c r="M9570" s="30"/>
    </row>
    <row r="9571" spans="13:13" s="60" customFormat="1" ht="15.75" hidden="1" x14ac:dyDescent="0.25">
      <c r="M9571" s="30"/>
    </row>
    <row r="9572" spans="13:13" s="60" customFormat="1" ht="15.75" hidden="1" x14ac:dyDescent="0.25">
      <c r="M9572" s="30"/>
    </row>
    <row r="9573" spans="13:13" s="60" customFormat="1" ht="15.75" hidden="1" x14ac:dyDescent="0.25">
      <c r="M9573" s="30"/>
    </row>
    <row r="9574" spans="13:13" s="60" customFormat="1" ht="15.75" hidden="1" x14ac:dyDescent="0.25">
      <c r="M9574" s="30"/>
    </row>
    <row r="9575" spans="13:13" s="60" customFormat="1" ht="15.75" hidden="1" x14ac:dyDescent="0.25">
      <c r="M9575" s="30"/>
    </row>
    <row r="9576" spans="13:13" s="60" customFormat="1" ht="15.75" hidden="1" x14ac:dyDescent="0.25">
      <c r="M9576" s="30"/>
    </row>
    <row r="9577" spans="13:13" s="60" customFormat="1" ht="15.75" hidden="1" x14ac:dyDescent="0.25">
      <c r="M9577" s="30"/>
    </row>
    <row r="9578" spans="13:13" s="60" customFormat="1" ht="15.75" hidden="1" x14ac:dyDescent="0.25">
      <c r="M9578" s="30"/>
    </row>
    <row r="9579" spans="13:13" s="60" customFormat="1" ht="15.75" hidden="1" x14ac:dyDescent="0.25">
      <c r="M9579" s="30"/>
    </row>
    <row r="9580" spans="13:13" s="60" customFormat="1" ht="15.75" hidden="1" x14ac:dyDescent="0.25">
      <c r="M9580" s="30"/>
    </row>
    <row r="9581" spans="13:13" s="60" customFormat="1" ht="15.75" hidden="1" x14ac:dyDescent="0.25">
      <c r="M9581" s="30"/>
    </row>
    <row r="9582" spans="13:13" s="60" customFormat="1" ht="15.75" hidden="1" x14ac:dyDescent="0.25">
      <c r="M9582" s="30"/>
    </row>
    <row r="9583" spans="13:13" s="60" customFormat="1" ht="15.75" hidden="1" x14ac:dyDescent="0.25">
      <c r="M9583" s="30"/>
    </row>
    <row r="9584" spans="13:13" s="60" customFormat="1" ht="15.75" hidden="1" x14ac:dyDescent="0.25">
      <c r="M9584" s="30"/>
    </row>
    <row r="9585" spans="13:13" s="60" customFormat="1" ht="15.75" hidden="1" x14ac:dyDescent="0.25">
      <c r="M9585" s="30"/>
    </row>
    <row r="9586" spans="13:13" s="60" customFormat="1" ht="15.75" hidden="1" x14ac:dyDescent="0.25">
      <c r="M9586" s="30"/>
    </row>
    <row r="9587" spans="13:13" s="60" customFormat="1" ht="15.75" hidden="1" x14ac:dyDescent="0.25">
      <c r="M9587" s="30"/>
    </row>
    <row r="9588" spans="13:13" s="60" customFormat="1" ht="15.75" hidden="1" x14ac:dyDescent="0.25">
      <c r="M9588" s="30"/>
    </row>
    <row r="9589" spans="13:13" s="60" customFormat="1" ht="15.75" hidden="1" x14ac:dyDescent="0.25">
      <c r="M9589" s="30"/>
    </row>
    <row r="9590" spans="13:13" s="60" customFormat="1" ht="15.75" hidden="1" x14ac:dyDescent="0.25">
      <c r="M9590" s="30"/>
    </row>
    <row r="9591" spans="13:13" s="60" customFormat="1" ht="15.75" hidden="1" x14ac:dyDescent="0.25">
      <c r="M9591" s="30"/>
    </row>
    <row r="9592" spans="13:13" s="60" customFormat="1" ht="15.75" hidden="1" x14ac:dyDescent="0.25">
      <c r="M9592" s="30"/>
    </row>
    <row r="9593" spans="13:13" s="60" customFormat="1" ht="15.75" hidden="1" x14ac:dyDescent="0.25">
      <c r="M9593" s="30"/>
    </row>
    <row r="9594" spans="13:13" s="60" customFormat="1" ht="15.75" hidden="1" x14ac:dyDescent="0.25">
      <c r="M9594" s="30"/>
    </row>
    <row r="9595" spans="13:13" s="60" customFormat="1" ht="15.75" hidden="1" x14ac:dyDescent="0.25">
      <c r="M9595" s="30"/>
    </row>
    <row r="9596" spans="13:13" s="60" customFormat="1" ht="15.75" hidden="1" x14ac:dyDescent="0.25">
      <c r="M9596" s="30"/>
    </row>
    <row r="9597" spans="13:13" s="60" customFormat="1" ht="15.75" hidden="1" x14ac:dyDescent="0.25">
      <c r="M9597" s="30"/>
    </row>
    <row r="9598" spans="13:13" s="60" customFormat="1" ht="15.75" hidden="1" x14ac:dyDescent="0.25">
      <c r="M9598" s="30"/>
    </row>
    <row r="9599" spans="13:13" s="60" customFormat="1" ht="15.75" hidden="1" x14ac:dyDescent="0.25">
      <c r="M9599" s="30"/>
    </row>
    <row r="9600" spans="13:13" s="60" customFormat="1" ht="15.75" hidden="1" x14ac:dyDescent="0.25">
      <c r="M9600" s="30"/>
    </row>
    <row r="9601" spans="13:13" s="60" customFormat="1" ht="15.75" hidden="1" x14ac:dyDescent="0.25">
      <c r="M9601" s="30"/>
    </row>
    <row r="9602" spans="13:13" s="60" customFormat="1" ht="15.75" hidden="1" x14ac:dyDescent="0.25">
      <c r="M9602" s="30"/>
    </row>
    <row r="9603" spans="13:13" s="60" customFormat="1" ht="15.75" hidden="1" x14ac:dyDescent="0.25">
      <c r="M9603" s="30"/>
    </row>
    <row r="9604" spans="13:13" s="60" customFormat="1" ht="15.75" hidden="1" x14ac:dyDescent="0.25">
      <c r="M9604" s="30"/>
    </row>
    <row r="9605" spans="13:13" s="60" customFormat="1" ht="15.75" hidden="1" x14ac:dyDescent="0.25">
      <c r="M9605" s="30"/>
    </row>
    <row r="9606" spans="13:13" s="60" customFormat="1" ht="15.75" hidden="1" x14ac:dyDescent="0.25">
      <c r="M9606" s="30"/>
    </row>
    <row r="9607" spans="13:13" s="60" customFormat="1" ht="15.75" hidden="1" x14ac:dyDescent="0.25">
      <c r="M9607" s="30"/>
    </row>
    <row r="9608" spans="13:13" s="60" customFormat="1" ht="15.75" hidden="1" x14ac:dyDescent="0.25">
      <c r="M9608" s="30"/>
    </row>
    <row r="9609" spans="13:13" s="60" customFormat="1" ht="15.75" hidden="1" x14ac:dyDescent="0.25">
      <c r="M9609" s="30"/>
    </row>
    <row r="9610" spans="13:13" s="60" customFormat="1" ht="15.75" hidden="1" x14ac:dyDescent="0.25">
      <c r="M9610" s="30"/>
    </row>
    <row r="9611" spans="13:13" s="60" customFormat="1" ht="15.75" hidden="1" x14ac:dyDescent="0.25">
      <c r="M9611" s="30"/>
    </row>
    <row r="9612" spans="13:13" s="60" customFormat="1" ht="15.75" hidden="1" x14ac:dyDescent="0.25">
      <c r="M9612" s="30"/>
    </row>
    <row r="9613" spans="13:13" s="60" customFormat="1" ht="15.75" hidden="1" x14ac:dyDescent="0.25">
      <c r="M9613" s="30"/>
    </row>
    <row r="9614" spans="13:13" s="60" customFormat="1" ht="15.75" hidden="1" x14ac:dyDescent="0.25">
      <c r="M9614" s="30"/>
    </row>
    <row r="9615" spans="13:13" s="60" customFormat="1" ht="15.75" hidden="1" x14ac:dyDescent="0.25">
      <c r="M9615" s="30"/>
    </row>
    <row r="9616" spans="13:13" s="60" customFormat="1" ht="15.75" hidden="1" x14ac:dyDescent="0.25">
      <c r="M9616" s="30"/>
    </row>
    <row r="9617" spans="13:13" s="60" customFormat="1" ht="15.75" hidden="1" x14ac:dyDescent="0.25">
      <c r="M9617" s="30"/>
    </row>
    <row r="9618" spans="13:13" s="60" customFormat="1" ht="15.75" hidden="1" x14ac:dyDescent="0.25">
      <c r="M9618" s="30"/>
    </row>
    <row r="9619" spans="13:13" s="60" customFormat="1" ht="15.75" hidden="1" x14ac:dyDescent="0.25">
      <c r="M9619" s="30"/>
    </row>
    <row r="9620" spans="13:13" s="60" customFormat="1" ht="15.75" hidden="1" x14ac:dyDescent="0.25">
      <c r="M9620" s="30"/>
    </row>
    <row r="9621" spans="13:13" s="60" customFormat="1" ht="15.75" hidden="1" x14ac:dyDescent="0.25">
      <c r="M9621" s="30"/>
    </row>
    <row r="9622" spans="13:13" s="60" customFormat="1" ht="15.75" hidden="1" x14ac:dyDescent="0.25">
      <c r="M9622" s="30"/>
    </row>
    <row r="9623" spans="13:13" s="60" customFormat="1" ht="15.75" hidden="1" x14ac:dyDescent="0.25">
      <c r="M9623" s="30"/>
    </row>
    <row r="9624" spans="13:13" s="60" customFormat="1" ht="15.75" hidden="1" x14ac:dyDescent="0.25">
      <c r="M9624" s="30"/>
    </row>
    <row r="9625" spans="13:13" s="60" customFormat="1" ht="15.75" hidden="1" x14ac:dyDescent="0.25">
      <c r="M9625" s="30"/>
    </row>
    <row r="9626" spans="13:13" s="60" customFormat="1" ht="15.75" hidden="1" x14ac:dyDescent="0.25">
      <c r="M9626" s="30"/>
    </row>
    <row r="9627" spans="13:13" s="60" customFormat="1" ht="15.75" hidden="1" x14ac:dyDescent="0.25">
      <c r="M9627" s="30"/>
    </row>
    <row r="9628" spans="13:13" s="60" customFormat="1" ht="15.75" hidden="1" x14ac:dyDescent="0.25">
      <c r="M9628" s="30"/>
    </row>
    <row r="9629" spans="13:13" s="60" customFormat="1" ht="15.75" hidden="1" x14ac:dyDescent="0.25">
      <c r="M9629" s="30"/>
    </row>
    <row r="9630" spans="13:13" s="60" customFormat="1" ht="15.75" hidden="1" x14ac:dyDescent="0.25">
      <c r="M9630" s="30"/>
    </row>
    <row r="9631" spans="13:13" s="60" customFormat="1" ht="15.75" hidden="1" x14ac:dyDescent="0.25">
      <c r="M9631" s="30"/>
    </row>
    <row r="9632" spans="13:13" s="60" customFormat="1" ht="15.75" hidden="1" x14ac:dyDescent="0.25">
      <c r="M9632" s="30"/>
    </row>
    <row r="9633" spans="13:13" s="60" customFormat="1" ht="15.75" hidden="1" x14ac:dyDescent="0.25">
      <c r="M9633" s="30"/>
    </row>
    <row r="9634" spans="13:13" s="60" customFormat="1" ht="15.75" hidden="1" x14ac:dyDescent="0.25">
      <c r="M9634" s="30"/>
    </row>
    <row r="9635" spans="13:13" s="60" customFormat="1" ht="15.75" hidden="1" x14ac:dyDescent="0.25">
      <c r="M9635" s="30"/>
    </row>
    <row r="9636" spans="13:13" s="60" customFormat="1" ht="15.75" hidden="1" x14ac:dyDescent="0.25">
      <c r="M9636" s="30"/>
    </row>
    <row r="9637" spans="13:13" s="60" customFormat="1" ht="15.75" hidden="1" x14ac:dyDescent="0.25">
      <c r="M9637" s="30"/>
    </row>
    <row r="9638" spans="13:13" s="60" customFormat="1" ht="15.75" hidden="1" x14ac:dyDescent="0.25">
      <c r="M9638" s="30"/>
    </row>
    <row r="9639" spans="13:13" s="60" customFormat="1" ht="15.75" hidden="1" x14ac:dyDescent="0.25">
      <c r="M9639" s="30"/>
    </row>
    <row r="9640" spans="13:13" s="60" customFormat="1" ht="15.75" hidden="1" x14ac:dyDescent="0.25">
      <c r="M9640" s="30"/>
    </row>
    <row r="9641" spans="13:13" s="60" customFormat="1" ht="15.75" hidden="1" x14ac:dyDescent="0.25">
      <c r="M9641" s="30"/>
    </row>
    <row r="9642" spans="13:13" s="60" customFormat="1" ht="15.75" hidden="1" x14ac:dyDescent="0.25">
      <c r="M9642" s="30"/>
    </row>
    <row r="9643" spans="13:13" s="60" customFormat="1" ht="15.75" hidden="1" x14ac:dyDescent="0.25">
      <c r="M9643" s="30"/>
    </row>
    <row r="9644" spans="13:13" s="60" customFormat="1" ht="15.75" hidden="1" x14ac:dyDescent="0.25">
      <c r="M9644" s="30"/>
    </row>
    <row r="9645" spans="13:13" s="60" customFormat="1" ht="15.75" hidden="1" x14ac:dyDescent="0.25">
      <c r="M9645" s="30"/>
    </row>
    <row r="9646" spans="13:13" s="60" customFormat="1" ht="15.75" hidden="1" x14ac:dyDescent="0.25">
      <c r="M9646" s="30"/>
    </row>
    <row r="9647" spans="13:13" s="60" customFormat="1" ht="15.75" hidden="1" x14ac:dyDescent="0.25">
      <c r="M9647" s="30"/>
    </row>
    <row r="9648" spans="13:13" s="60" customFormat="1" ht="15.75" hidden="1" x14ac:dyDescent="0.25">
      <c r="M9648" s="30"/>
    </row>
    <row r="9649" spans="13:13" s="60" customFormat="1" ht="15.75" hidden="1" x14ac:dyDescent="0.25">
      <c r="M9649" s="30"/>
    </row>
    <row r="9650" spans="13:13" s="60" customFormat="1" ht="15.75" hidden="1" x14ac:dyDescent="0.25">
      <c r="M9650" s="30"/>
    </row>
    <row r="9651" spans="13:13" s="60" customFormat="1" ht="15.75" hidden="1" x14ac:dyDescent="0.25">
      <c r="M9651" s="30"/>
    </row>
    <row r="9652" spans="13:13" s="60" customFormat="1" ht="15.75" hidden="1" x14ac:dyDescent="0.25">
      <c r="M9652" s="30"/>
    </row>
    <row r="9653" spans="13:13" s="60" customFormat="1" ht="15.75" hidden="1" x14ac:dyDescent="0.25">
      <c r="M9653" s="30"/>
    </row>
    <row r="9654" spans="13:13" s="60" customFormat="1" ht="15.75" hidden="1" x14ac:dyDescent="0.25">
      <c r="M9654" s="30"/>
    </row>
    <row r="9655" spans="13:13" s="60" customFormat="1" ht="15.75" hidden="1" x14ac:dyDescent="0.25">
      <c r="M9655" s="30"/>
    </row>
    <row r="9656" spans="13:13" s="60" customFormat="1" ht="15.75" hidden="1" x14ac:dyDescent="0.25">
      <c r="M9656" s="30"/>
    </row>
    <row r="9657" spans="13:13" s="60" customFormat="1" ht="15.75" hidden="1" x14ac:dyDescent="0.25">
      <c r="M9657" s="30"/>
    </row>
    <row r="9658" spans="13:13" s="60" customFormat="1" ht="15.75" hidden="1" x14ac:dyDescent="0.25">
      <c r="M9658" s="30"/>
    </row>
    <row r="9659" spans="13:13" s="60" customFormat="1" ht="15.75" hidden="1" x14ac:dyDescent="0.25">
      <c r="M9659" s="30"/>
    </row>
    <row r="9660" spans="13:13" s="60" customFormat="1" ht="15.75" hidden="1" x14ac:dyDescent="0.25">
      <c r="M9660" s="30"/>
    </row>
    <row r="9661" spans="13:13" s="60" customFormat="1" ht="15.75" hidden="1" x14ac:dyDescent="0.25">
      <c r="M9661" s="30"/>
    </row>
    <row r="9662" spans="13:13" s="60" customFormat="1" ht="15.75" hidden="1" x14ac:dyDescent="0.25">
      <c r="M9662" s="30"/>
    </row>
    <row r="9663" spans="13:13" s="60" customFormat="1" ht="15.75" hidden="1" x14ac:dyDescent="0.25">
      <c r="M9663" s="30"/>
    </row>
    <row r="9664" spans="13:13" s="60" customFormat="1" ht="15.75" hidden="1" x14ac:dyDescent="0.25">
      <c r="M9664" s="30"/>
    </row>
    <row r="9665" spans="13:13" s="60" customFormat="1" ht="15.75" hidden="1" x14ac:dyDescent="0.25">
      <c r="M9665" s="30"/>
    </row>
    <row r="9666" spans="13:13" s="60" customFormat="1" ht="15.75" hidden="1" x14ac:dyDescent="0.25">
      <c r="M9666" s="30"/>
    </row>
    <row r="9667" spans="13:13" s="60" customFormat="1" ht="15.75" hidden="1" x14ac:dyDescent="0.25">
      <c r="M9667" s="30"/>
    </row>
    <row r="9668" spans="13:13" s="60" customFormat="1" ht="15.75" hidden="1" x14ac:dyDescent="0.25">
      <c r="M9668" s="30"/>
    </row>
    <row r="9669" spans="13:13" s="60" customFormat="1" ht="15.75" hidden="1" x14ac:dyDescent="0.25">
      <c r="M9669" s="30"/>
    </row>
    <row r="9670" spans="13:13" s="60" customFormat="1" ht="15.75" hidden="1" x14ac:dyDescent="0.25">
      <c r="M9670" s="30"/>
    </row>
    <row r="9671" spans="13:13" s="60" customFormat="1" ht="15.75" hidden="1" x14ac:dyDescent="0.25">
      <c r="M9671" s="30"/>
    </row>
    <row r="9672" spans="13:13" s="60" customFormat="1" ht="15.75" hidden="1" x14ac:dyDescent="0.25">
      <c r="M9672" s="30"/>
    </row>
    <row r="9673" spans="13:13" s="60" customFormat="1" ht="15.75" hidden="1" x14ac:dyDescent="0.25">
      <c r="M9673" s="30"/>
    </row>
    <row r="9674" spans="13:13" s="60" customFormat="1" ht="15.75" hidden="1" x14ac:dyDescent="0.25">
      <c r="M9674" s="30"/>
    </row>
    <row r="9675" spans="13:13" s="60" customFormat="1" ht="15.75" hidden="1" x14ac:dyDescent="0.25">
      <c r="M9675" s="30"/>
    </row>
    <row r="9676" spans="13:13" s="60" customFormat="1" ht="15.75" hidden="1" x14ac:dyDescent="0.25">
      <c r="M9676" s="30"/>
    </row>
    <row r="9677" spans="13:13" s="60" customFormat="1" ht="15.75" hidden="1" x14ac:dyDescent="0.25">
      <c r="M9677" s="30"/>
    </row>
    <row r="9678" spans="13:13" s="60" customFormat="1" ht="15.75" hidden="1" x14ac:dyDescent="0.25">
      <c r="M9678" s="30"/>
    </row>
    <row r="9679" spans="13:13" s="60" customFormat="1" ht="15.75" hidden="1" x14ac:dyDescent="0.25">
      <c r="M9679" s="30"/>
    </row>
    <row r="9680" spans="13:13" s="60" customFormat="1" ht="15.75" hidden="1" x14ac:dyDescent="0.25">
      <c r="M9680" s="30"/>
    </row>
    <row r="9681" spans="13:13" s="60" customFormat="1" ht="15.75" hidden="1" x14ac:dyDescent="0.25">
      <c r="M9681" s="30"/>
    </row>
    <row r="9682" spans="13:13" s="60" customFormat="1" ht="15.75" hidden="1" x14ac:dyDescent="0.25">
      <c r="M9682" s="30"/>
    </row>
    <row r="9683" spans="13:13" s="60" customFormat="1" ht="15.75" hidden="1" x14ac:dyDescent="0.25">
      <c r="M9683" s="30"/>
    </row>
    <row r="9684" spans="13:13" s="60" customFormat="1" ht="15.75" hidden="1" x14ac:dyDescent="0.25">
      <c r="M9684" s="30"/>
    </row>
    <row r="9685" spans="13:13" s="60" customFormat="1" ht="15.75" hidden="1" x14ac:dyDescent="0.25">
      <c r="M9685" s="30"/>
    </row>
    <row r="9686" spans="13:13" s="60" customFormat="1" ht="15.75" hidden="1" x14ac:dyDescent="0.25">
      <c r="M9686" s="30"/>
    </row>
    <row r="9687" spans="13:13" s="60" customFormat="1" ht="15.75" hidden="1" x14ac:dyDescent="0.25">
      <c r="M9687" s="30"/>
    </row>
    <row r="9688" spans="13:13" s="60" customFormat="1" ht="15.75" hidden="1" x14ac:dyDescent="0.25">
      <c r="M9688" s="30"/>
    </row>
    <row r="9689" spans="13:13" s="60" customFormat="1" ht="15.75" hidden="1" x14ac:dyDescent="0.25">
      <c r="M9689" s="30"/>
    </row>
    <row r="9690" spans="13:13" s="60" customFormat="1" ht="15.75" hidden="1" x14ac:dyDescent="0.25">
      <c r="M9690" s="30"/>
    </row>
    <row r="9691" spans="13:13" s="60" customFormat="1" ht="15.75" hidden="1" x14ac:dyDescent="0.25">
      <c r="M9691" s="30"/>
    </row>
    <row r="9692" spans="13:13" s="60" customFormat="1" ht="15.75" hidden="1" x14ac:dyDescent="0.25">
      <c r="M9692" s="30"/>
    </row>
    <row r="9693" spans="13:13" s="60" customFormat="1" ht="15.75" hidden="1" x14ac:dyDescent="0.25">
      <c r="M9693" s="30"/>
    </row>
    <row r="9694" spans="13:13" s="60" customFormat="1" ht="15.75" hidden="1" x14ac:dyDescent="0.25">
      <c r="M9694" s="30"/>
    </row>
    <row r="9695" spans="13:13" s="60" customFormat="1" ht="15.75" hidden="1" x14ac:dyDescent="0.25">
      <c r="M9695" s="30"/>
    </row>
    <row r="9696" spans="13:13" s="60" customFormat="1" ht="15.75" hidden="1" x14ac:dyDescent="0.25">
      <c r="M9696" s="30"/>
    </row>
    <row r="9697" spans="13:13" s="60" customFormat="1" ht="15.75" hidden="1" x14ac:dyDescent="0.25">
      <c r="M9697" s="30"/>
    </row>
    <row r="9698" spans="13:13" s="60" customFormat="1" ht="15.75" hidden="1" x14ac:dyDescent="0.25">
      <c r="M9698" s="30"/>
    </row>
    <row r="9699" spans="13:13" s="60" customFormat="1" ht="15.75" hidden="1" x14ac:dyDescent="0.25">
      <c r="M9699" s="30"/>
    </row>
    <row r="9700" spans="13:13" s="60" customFormat="1" ht="15.75" hidden="1" x14ac:dyDescent="0.25">
      <c r="M9700" s="30"/>
    </row>
    <row r="9701" spans="13:13" s="60" customFormat="1" ht="15.75" hidden="1" x14ac:dyDescent="0.25">
      <c r="M9701" s="30"/>
    </row>
    <row r="9702" spans="13:13" s="60" customFormat="1" ht="15.75" hidden="1" x14ac:dyDescent="0.25">
      <c r="M9702" s="30"/>
    </row>
    <row r="9703" spans="13:13" s="60" customFormat="1" ht="15.75" hidden="1" x14ac:dyDescent="0.25">
      <c r="M9703" s="30"/>
    </row>
    <row r="9704" spans="13:13" s="60" customFormat="1" ht="15.75" hidden="1" x14ac:dyDescent="0.25">
      <c r="M9704" s="30"/>
    </row>
    <row r="9705" spans="13:13" s="60" customFormat="1" ht="15.75" hidden="1" x14ac:dyDescent="0.25">
      <c r="M9705" s="30"/>
    </row>
    <row r="9706" spans="13:13" s="60" customFormat="1" ht="15.75" hidden="1" x14ac:dyDescent="0.25">
      <c r="M9706" s="30"/>
    </row>
    <row r="9707" spans="13:13" s="60" customFormat="1" ht="15.75" hidden="1" x14ac:dyDescent="0.25">
      <c r="M9707" s="30"/>
    </row>
    <row r="9708" spans="13:13" s="60" customFormat="1" ht="15.75" hidden="1" x14ac:dyDescent="0.25">
      <c r="M9708" s="30"/>
    </row>
    <row r="9709" spans="13:13" s="60" customFormat="1" ht="15.75" hidden="1" x14ac:dyDescent="0.25">
      <c r="M9709" s="30"/>
    </row>
    <row r="9710" spans="13:13" s="60" customFormat="1" ht="15.75" hidden="1" x14ac:dyDescent="0.25">
      <c r="M9710" s="30"/>
    </row>
    <row r="9711" spans="13:13" s="60" customFormat="1" ht="15.75" hidden="1" x14ac:dyDescent="0.25">
      <c r="M9711" s="30"/>
    </row>
    <row r="9712" spans="13:13" s="60" customFormat="1" ht="15.75" hidden="1" x14ac:dyDescent="0.25">
      <c r="M9712" s="30"/>
    </row>
    <row r="9713" spans="13:13" s="60" customFormat="1" ht="15.75" hidden="1" x14ac:dyDescent="0.25">
      <c r="M9713" s="30"/>
    </row>
    <row r="9714" spans="13:13" s="60" customFormat="1" ht="15.75" hidden="1" x14ac:dyDescent="0.25">
      <c r="M9714" s="30"/>
    </row>
    <row r="9715" spans="13:13" s="60" customFormat="1" ht="15.75" hidden="1" x14ac:dyDescent="0.25">
      <c r="M9715" s="30"/>
    </row>
    <row r="9716" spans="13:13" s="60" customFormat="1" ht="15.75" hidden="1" x14ac:dyDescent="0.25">
      <c r="M9716" s="30"/>
    </row>
    <row r="9717" spans="13:13" s="60" customFormat="1" ht="15.75" hidden="1" x14ac:dyDescent="0.25">
      <c r="M9717" s="30"/>
    </row>
    <row r="9718" spans="13:13" s="60" customFormat="1" ht="15.75" hidden="1" x14ac:dyDescent="0.25">
      <c r="M9718" s="30"/>
    </row>
    <row r="9719" spans="13:13" s="60" customFormat="1" ht="15.75" hidden="1" x14ac:dyDescent="0.25">
      <c r="M9719" s="30"/>
    </row>
    <row r="9720" spans="13:13" s="60" customFormat="1" ht="15.75" hidden="1" x14ac:dyDescent="0.25">
      <c r="M9720" s="30"/>
    </row>
    <row r="9721" spans="13:13" s="60" customFormat="1" ht="15.75" hidden="1" x14ac:dyDescent="0.25">
      <c r="M9721" s="30"/>
    </row>
    <row r="9722" spans="13:13" s="60" customFormat="1" ht="15.75" hidden="1" x14ac:dyDescent="0.25">
      <c r="M9722" s="30"/>
    </row>
    <row r="9723" spans="13:13" s="60" customFormat="1" ht="15.75" hidden="1" x14ac:dyDescent="0.25">
      <c r="M9723" s="30"/>
    </row>
    <row r="9724" spans="13:13" s="60" customFormat="1" ht="15.75" hidden="1" x14ac:dyDescent="0.25">
      <c r="M9724" s="30"/>
    </row>
    <row r="9725" spans="13:13" s="60" customFormat="1" ht="15.75" hidden="1" x14ac:dyDescent="0.25">
      <c r="M9725" s="30"/>
    </row>
    <row r="9726" spans="13:13" s="60" customFormat="1" ht="15.75" hidden="1" x14ac:dyDescent="0.25">
      <c r="M9726" s="30"/>
    </row>
    <row r="9727" spans="13:13" s="60" customFormat="1" ht="15.75" hidden="1" x14ac:dyDescent="0.25">
      <c r="M9727" s="30"/>
    </row>
    <row r="9728" spans="13:13" s="60" customFormat="1" ht="15.75" hidden="1" x14ac:dyDescent="0.25">
      <c r="M9728" s="30"/>
    </row>
    <row r="9729" spans="13:13" s="60" customFormat="1" ht="15.75" hidden="1" x14ac:dyDescent="0.25">
      <c r="M9729" s="30"/>
    </row>
    <row r="9730" spans="13:13" s="60" customFormat="1" ht="15.75" hidden="1" x14ac:dyDescent="0.25">
      <c r="M9730" s="30"/>
    </row>
    <row r="9731" spans="13:13" s="60" customFormat="1" ht="15.75" hidden="1" x14ac:dyDescent="0.25">
      <c r="M9731" s="30"/>
    </row>
    <row r="9732" spans="13:13" s="60" customFormat="1" ht="15.75" hidden="1" x14ac:dyDescent="0.25">
      <c r="M9732" s="30"/>
    </row>
    <row r="9733" spans="13:13" s="60" customFormat="1" ht="15.75" hidden="1" x14ac:dyDescent="0.25">
      <c r="M9733" s="30"/>
    </row>
    <row r="9734" spans="13:13" s="60" customFormat="1" ht="15.75" hidden="1" x14ac:dyDescent="0.25">
      <c r="M9734" s="30"/>
    </row>
    <row r="9735" spans="13:13" s="60" customFormat="1" ht="15.75" hidden="1" x14ac:dyDescent="0.25">
      <c r="M9735" s="30"/>
    </row>
    <row r="9736" spans="13:13" s="60" customFormat="1" ht="15.75" hidden="1" x14ac:dyDescent="0.25">
      <c r="M9736" s="30"/>
    </row>
    <row r="9737" spans="13:13" s="60" customFormat="1" ht="15.75" hidden="1" x14ac:dyDescent="0.25">
      <c r="M9737" s="30"/>
    </row>
    <row r="9738" spans="13:13" s="60" customFormat="1" ht="15.75" hidden="1" x14ac:dyDescent="0.25">
      <c r="M9738" s="30"/>
    </row>
    <row r="9739" spans="13:13" s="60" customFormat="1" ht="15.75" hidden="1" x14ac:dyDescent="0.25">
      <c r="M9739" s="30"/>
    </row>
    <row r="9740" spans="13:13" s="60" customFormat="1" ht="15.75" hidden="1" x14ac:dyDescent="0.25">
      <c r="M9740" s="30"/>
    </row>
    <row r="9741" spans="13:13" s="60" customFormat="1" ht="15.75" hidden="1" x14ac:dyDescent="0.25">
      <c r="M9741" s="30"/>
    </row>
    <row r="9742" spans="13:13" s="60" customFormat="1" ht="15.75" hidden="1" x14ac:dyDescent="0.25">
      <c r="M9742" s="30"/>
    </row>
    <row r="9743" spans="13:13" s="60" customFormat="1" ht="15.75" hidden="1" x14ac:dyDescent="0.25">
      <c r="M9743" s="30"/>
    </row>
    <row r="9744" spans="13:13" s="60" customFormat="1" ht="15.75" hidden="1" x14ac:dyDescent="0.25">
      <c r="M9744" s="30"/>
    </row>
    <row r="9745" spans="13:13" s="60" customFormat="1" ht="15.75" hidden="1" x14ac:dyDescent="0.25">
      <c r="M9745" s="30"/>
    </row>
    <row r="9746" spans="13:13" s="60" customFormat="1" ht="15.75" hidden="1" x14ac:dyDescent="0.25">
      <c r="M9746" s="30"/>
    </row>
    <row r="9747" spans="13:13" s="60" customFormat="1" ht="15.75" hidden="1" x14ac:dyDescent="0.25">
      <c r="M9747" s="30"/>
    </row>
    <row r="9748" spans="13:13" s="60" customFormat="1" ht="15.75" hidden="1" x14ac:dyDescent="0.25">
      <c r="M9748" s="30"/>
    </row>
    <row r="9749" spans="13:13" s="60" customFormat="1" ht="15.75" hidden="1" x14ac:dyDescent="0.25">
      <c r="M9749" s="30"/>
    </row>
    <row r="9750" spans="13:13" s="60" customFormat="1" ht="15.75" hidden="1" x14ac:dyDescent="0.25">
      <c r="M9750" s="30"/>
    </row>
    <row r="9751" spans="13:13" s="60" customFormat="1" ht="15.75" hidden="1" x14ac:dyDescent="0.25">
      <c r="M9751" s="30"/>
    </row>
    <row r="9752" spans="13:13" s="60" customFormat="1" ht="15.75" hidden="1" x14ac:dyDescent="0.25">
      <c r="M9752" s="30"/>
    </row>
    <row r="9753" spans="13:13" s="60" customFormat="1" ht="15.75" hidden="1" x14ac:dyDescent="0.25">
      <c r="M9753" s="30"/>
    </row>
    <row r="9754" spans="13:13" s="60" customFormat="1" ht="15.75" hidden="1" x14ac:dyDescent="0.25">
      <c r="M9754" s="30"/>
    </row>
    <row r="9755" spans="13:13" s="60" customFormat="1" ht="15.75" hidden="1" x14ac:dyDescent="0.25">
      <c r="M9755" s="30"/>
    </row>
    <row r="9756" spans="13:13" s="60" customFormat="1" ht="15.75" hidden="1" x14ac:dyDescent="0.25">
      <c r="M9756" s="30"/>
    </row>
    <row r="9757" spans="13:13" s="60" customFormat="1" ht="15.75" hidden="1" x14ac:dyDescent="0.25">
      <c r="M9757" s="30"/>
    </row>
    <row r="9758" spans="13:13" s="60" customFormat="1" ht="15.75" hidden="1" x14ac:dyDescent="0.25">
      <c r="M9758" s="30"/>
    </row>
    <row r="9759" spans="13:13" s="60" customFormat="1" ht="15.75" hidden="1" x14ac:dyDescent="0.25">
      <c r="M9759" s="30"/>
    </row>
    <row r="9760" spans="13:13" s="60" customFormat="1" ht="15.75" hidden="1" x14ac:dyDescent="0.25">
      <c r="M9760" s="30"/>
    </row>
    <row r="9761" spans="13:13" s="60" customFormat="1" ht="15.75" hidden="1" x14ac:dyDescent="0.25">
      <c r="M9761" s="30"/>
    </row>
    <row r="9762" spans="13:13" s="60" customFormat="1" ht="15.75" hidden="1" x14ac:dyDescent="0.25">
      <c r="M9762" s="30"/>
    </row>
    <row r="9763" spans="13:13" s="60" customFormat="1" ht="15.75" hidden="1" x14ac:dyDescent="0.25">
      <c r="M9763" s="30"/>
    </row>
    <row r="9764" spans="13:13" s="60" customFormat="1" ht="15.75" hidden="1" x14ac:dyDescent="0.25">
      <c r="M9764" s="30"/>
    </row>
    <row r="9765" spans="13:13" s="60" customFormat="1" ht="15.75" hidden="1" x14ac:dyDescent="0.25">
      <c r="M9765" s="30"/>
    </row>
    <row r="9766" spans="13:13" s="60" customFormat="1" ht="15.75" hidden="1" x14ac:dyDescent="0.25">
      <c r="M9766" s="30"/>
    </row>
    <row r="9767" spans="13:13" s="60" customFormat="1" ht="15.75" hidden="1" x14ac:dyDescent="0.25">
      <c r="M9767" s="30"/>
    </row>
    <row r="9768" spans="13:13" s="60" customFormat="1" ht="15.75" hidden="1" x14ac:dyDescent="0.25">
      <c r="M9768" s="30"/>
    </row>
    <row r="9769" spans="13:13" s="60" customFormat="1" ht="15.75" hidden="1" x14ac:dyDescent="0.25">
      <c r="M9769" s="30"/>
    </row>
    <row r="9770" spans="13:13" s="60" customFormat="1" ht="15.75" hidden="1" x14ac:dyDescent="0.25">
      <c r="M9770" s="30"/>
    </row>
    <row r="9771" spans="13:13" s="60" customFormat="1" ht="15.75" hidden="1" x14ac:dyDescent="0.25">
      <c r="M9771" s="30"/>
    </row>
    <row r="9772" spans="13:13" s="60" customFormat="1" ht="15.75" hidden="1" x14ac:dyDescent="0.25">
      <c r="M9772" s="30"/>
    </row>
    <row r="9773" spans="13:13" s="60" customFormat="1" ht="15.75" hidden="1" x14ac:dyDescent="0.25">
      <c r="M9773" s="30"/>
    </row>
    <row r="9774" spans="13:13" s="60" customFormat="1" ht="15.75" hidden="1" x14ac:dyDescent="0.25">
      <c r="M9774" s="30"/>
    </row>
    <row r="9775" spans="13:13" s="60" customFormat="1" ht="15.75" hidden="1" x14ac:dyDescent="0.25">
      <c r="M9775" s="30"/>
    </row>
    <row r="9776" spans="13:13" s="60" customFormat="1" ht="15.75" hidden="1" x14ac:dyDescent="0.25">
      <c r="M9776" s="30"/>
    </row>
    <row r="9777" spans="13:13" s="60" customFormat="1" ht="15.75" hidden="1" x14ac:dyDescent="0.25">
      <c r="M9777" s="30"/>
    </row>
    <row r="9778" spans="13:13" s="60" customFormat="1" ht="15.75" hidden="1" x14ac:dyDescent="0.25">
      <c r="M9778" s="30"/>
    </row>
    <row r="9779" spans="13:13" s="60" customFormat="1" ht="15.75" hidden="1" x14ac:dyDescent="0.25">
      <c r="M9779" s="30"/>
    </row>
    <row r="9780" spans="13:13" s="60" customFormat="1" ht="15.75" hidden="1" x14ac:dyDescent="0.25">
      <c r="M9780" s="30"/>
    </row>
    <row r="9781" spans="13:13" s="60" customFormat="1" ht="15.75" hidden="1" x14ac:dyDescent="0.25">
      <c r="M9781" s="30"/>
    </row>
    <row r="9782" spans="13:13" s="60" customFormat="1" ht="15.75" hidden="1" x14ac:dyDescent="0.25">
      <c r="M9782" s="30"/>
    </row>
    <row r="9783" spans="13:13" s="60" customFormat="1" ht="15.75" hidden="1" x14ac:dyDescent="0.25">
      <c r="M9783" s="30"/>
    </row>
    <row r="9784" spans="13:13" s="60" customFormat="1" ht="15.75" hidden="1" x14ac:dyDescent="0.25">
      <c r="M9784" s="30"/>
    </row>
    <row r="9785" spans="13:13" s="60" customFormat="1" ht="15.75" hidden="1" x14ac:dyDescent="0.25">
      <c r="M9785" s="30"/>
    </row>
    <row r="9786" spans="13:13" s="60" customFormat="1" ht="15.75" hidden="1" x14ac:dyDescent="0.25">
      <c r="M9786" s="30"/>
    </row>
    <row r="9787" spans="13:13" s="60" customFormat="1" ht="15.75" hidden="1" x14ac:dyDescent="0.25">
      <c r="M9787" s="30"/>
    </row>
    <row r="9788" spans="13:13" s="60" customFormat="1" ht="15.75" hidden="1" x14ac:dyDescent="0.25">
      <c r="M9788" s="30"/>
    </row>
    <row r="9789" spans="13:13" s="60" customFormat="1" ht="15.75" hidden="1" x14ac:dyDescent="0.25">
      <c r="M9789" s="30"/>
    </row>
    <row r="9790" spans="13:13" s="60" customFormat="1" ht="15.75" hidden="1" x14ac:dyDescent="0.25">
      <c r="M9790" s="30"/>
    </row>
    <row r="9791" spans="13:13" s="60" customFormat="1" ht="15.75" hidden="1" x14ac:dyDescent="0.25">
      <c r="M9791" s="30"/>
    </row>
    <row r="9792" spans="13:13" s="60" customFormat="1" ht="15.75" hidden="1" x14ac:dyDescent="0.25">
      <c r="M9792" s="30"/>
    </row>
    <row r="9793" spans="13:13" s="60" customFormat="1" ht="15.75" hidden="1" x14ac:dyDescent="0.25">
      <c r="M9793" s="30"/>
    </row>
    <row r="9794" spans="13:13" s="60" customFormat="1" ht="15.75" hidden="1" x14ac:dyDescent="0.25">
      <c r="M9794" s="30"/>
    </row>
    <row r="9795" spans="13:13" s="60" customFormat="1" ht="15.75" hidden="1" x14ac:dyDescent="0.25">
      <c r="M9795" s="30"/>
    </row>
    <row r="9796" spans="13:13" s="60" customFormat="1" ht="15.75" hidden="1" x14ac:dyDescent="0.25">
      <c r="M9796" s="30"/>
    </row>
    <row r="9797" spans="13:13" s="60" customFormat="1" ht="15.75" hidden="1" x14ac:dyDescent="0.25">
      <c r="M9797" s="30"/>
    </row>
    <row r="9798" spans="13:13" s="60" customFormat="1" ht="15.75" hidden="1" x14ac:dyDescent="0.25">
      <c r="M9798" s="30"/>
    </row>
    <row r="9799" spans="13:13" s="60" customFormat="1" ht="15.75" hidden="1" x14ac:dyDescent="0.25">
      <c r="M9799" s="30"/>
    </row>
    <row r="9800" spans="13:13" s="60" customFormat="1" ht="15.75" hidden="1" x14ac:dyDescent="0.25">
      <c r="M9800" s="30"/>
    </row>
    <row r="9801" spans="13:13" s="60" customFormat="1" ht="15.75" hidden="1" x14ac:dyDescent="0.25">
      <c r="M9801" s="30"/>
    </row>
    <row r="9802" spans="13:13" s="60" customFormat="1" ht="15.75" hidden="1" x14ac:dyDescent="0.25">
      <c r="M9802" s="30"/>
    </row>
    <row r="9803" spans="13:13" s="60" customFormat="1" ht="15.75" hidden="1" x14ac:dyDescent="0.25">
      <c r="M9803" s="30"/>
    </row>
    <row r="9804" spans="13:13" s="60" customFormat="1" ht="15.75" hidden="1" x14ac:dyDescent="0.25">
      <c r="M9804" s="30"/>
    </row>
    <row r="9805" spans="13:13" s="60" customFormat="1" ht="15.75" hidden="1" x14ac:dyDescent="0.25">
      <c r="M9805" s="30"/>
    </row>
    <row r="9806" spans="13:13" s="60" customFormat="1" ht="15.75" hidden="1" x14ac:dyDescent="0.25">
      <c r="M9806" s="30"/>
    </row>
    <row r="9807" spans="13:13" s="60" customFormat="1" ht="15.75" hidden="1" x14ac:dyDescent="0.25">
      <c r="M9807" s="30"/>
    </row>
    <row r="9808" spans="13:13" s="60" customFormat="1" ht="15.75" hidden="1" x14ac:dyDescent="0.25">
      <c r="M9808" s="30"/>
    </row>
    <row r="9809" spans="13:13" s="60" customFormat="1" ht="15.75" hidden="1" x14ac:dyDescent="0.25">
      <c r="M9809" s="30"/>
    </row>
    <row r="9810" spans="13:13" s="60" customFormat="1" ht="15.75" hidden="1" x14ac:dyDescent="0.25">
      <c r="M9810" s="30"/>
    </row>
    <row r="9811" spans="13:13" s="60" customFormat="1" ht="15.75" hidden="1" x14ac:dyDescent="0.25">
      <c r="M9811" s="30"/>
    </row>
    <row r="9812" spans="13:13" s="60" customFormat="1" ht="15.75" hidden="1" x14ac:dyDescent="0.25">
      <c r="M9812" s="30"/>
    </row>
    <row r="9813" spans="13:13" s="60" customFormat="1" ht="15.75" hidden="1" x14ac:dyDescent="0.25">
      <c r="M9813" s="30"/>
    </row>
    <row r="9814" spans="13:13" s="60" customFormat="1" ht="15.75" hidden="1" x14ac:dyDescent="0.25">
      <c r="M9814" s="30"/>
    </row>
    <row r="9815" spans="13:13" s="60" customFormat="1" ht="15.75" hidden="1" x14ac:dyDescent="0.25">
      <c r="M9815" s="30"/>
    </row>
    <row r="9816" spans="13:13" s="60" customFormat="1" ht="15.75" hidden="1" x14ac:dyDescent="0.25">
      <c r="M9816" s="30"/>
    </row>
    <row r="9817" spans="13:13" s="60" customFormat="1" ht="15.75" hidden="1" x14ac:dyDescent="0.25">
      <c r="M9817" s="30"/>
    </row>
    <row r="9818" spans="13:13" s="60" customFormat="1" ht="15.75" hidden="1" x14ac:dyDescent="0.25">
      <c r="M9818" s="30"/>
    </row>
    <row r="9819" spans="13:13" s="60" customFormat="1" ht="15.75" hidden="1" x14ac:dyDescent="0.25">
      <c r="M9819" s="30"/>
    </row>
    <row r="9820" spans="13:13" s="60" customFormat="1" ht="15.75" hidden="1" x14ac:dyDescent="0.25">
      <c r="M9820" s="30"/>
    </row>
    <row r="9821" spans="13:13" s="60" customFormat="1" ht="15.75" hidden="1" x14ac:dyDescent="0.25">
      <c r="M9821" s="30"/>
    </row>
    <row r="9822" spans="13:13" s="60" customFormat="1" ht="15.75" hidden="1" x14ac:dyDescent="0.25">
      <c r="M9822" s="30"/>
    </row>
    <row r="9823" spans="13:13" s="60" customFormat="1" ht="15.75" hidden="1" x14ac:dyDescent="0.25">
      <c r="M9823" s="30"/>
    </row>
    <row r="9824" spans="13:13" s="60" customFormat="1" ht="15.75" hidden="1" x14ac:dyDescent="0.25">
      <c r="M9824" s="30"/>
    </row>
    <row r="9825" spans="13:13" s="60" customFormat="1" ht="15.75" hidden="1" x14ac:dyDescent="0.25">
      <c r="M9825" s="30"/>
    </row>
    <row r="9826" spans="13:13" s="60" customFormat="1" ht="15.75" hidden="1" x14ac:dyDescent="0.25">
      <c r="M9826" s="30"/>
    </row>
    <row r="9827" spans="13:13" s="60" customFormat="1" ht="15.75" hidden="1" x14ac:dyDescent="0.25">
      <c r="M9827" s="30"/>
    </row>
    <row r="9828" spans="13:13" s="60" customFormat="1" ht="15.75" hidden="1" x14ac:dyDescent="0.25">
      <c r="M9828" s="30"/>
    </row>
    <row r="9829" spans="13:13" s="60" customFormat="1" ht="15.75" hidden="1" x14ac:dyDescent="0.25">
      <c r="M9829" s="30"/>
    </row>
    <row r="9830" spans="13:13" s="60" customFormat="1" ht="15.75" hidden="1" x14ac:dyDescent="0.25">
      <c r="M9830" s="30"/>
    </row>
    <row r="9831" spans="13:13" s="60" customFormat="1" ht="15.75" hidden="1" x14ac:dyDescent="0.25">
      <c r="M9831" s="30"/>
    </row>
    <row r="9832" spans="13:13" s="60" customFormat="1" ht="15.75" hidden="1" x14ac:dyDescent="0.25">
      <c r="M9832" s="30"/>
    </row>
    <row r="9833" spans="13:13" s="60" customFormat="1" ht="15.75" hidden="1" x14ac:dyDescent="0.25">
      <c r="M9833" s="30"/>
    </row>
    <row r="9834" spans="13:13" s="60" customFormat="1" ht="15.75" hidden="1" x14ac:dyDescent="0.25">
      <c r="M9834" s="30"/>
    </row>
    <row r="9835" spans="13:13" s="60" customFormat="1" ht="15.75" hidden="1" x14ac:dyDescent="0.25">
      <c r="M9835" s="30"/>
    </row>
    <row r="9836" spans="13:13" s="60" customFormat="1" ht="15.75" hidden="1" x14ac:dyDescent="0.25">
      <c r="M9836" s="30"/>
    </row>
    <row r="9837" spans="13:13" s="60" customFormat="1" ht="15.75" hidden="1" x14ac:dyDescent="0.25">
      <c r="M9837" s="30"/>
    </row>
    <row r="9838" spans="13:13" s="60" customFormat="1" ht="15.75" hidden="1" x14ac:dyDescent="0.25">
      <c r="M9838" s="30"/>
    </row>
    <row r="9839" spans="13:13" s="60" customFormat="1" ht="15.75" hidden="1" x14ac:dyDescent="0.25">
      <c r="M9839" s="30"/>
    </row>
    <row r="9840" spans="13:13" s="60" customFormat="1" ht="15.75" hidden="1" x14ac:dyDescent="0.25">
      <c r="M9840" s="30"/>
    </row>
    <row r="9841" spans="13:13" s="60" customFormat="1" ht="15.75" hidden="1" x14ac:dyDescent="0.25">
      <c r="M9841" s="30"/>
    </row>
    <row r="9842" spans="13:13" s="60" customFormat="1" ht="15.75" hidden="1" x14ac:dyDescent="0.25">
      <c r="M9842" s="30"/>
    </row>
    <row r="9843" spans="13:13" s="60" customFormat="1" ht="15.75" hidden="1" x14ac:dyDescent="0.25">
      <c r="M9843" s="30"/>
    </row>
    <row r="9844" spans="13:13" s="60" customFormat="1" ht="15.75" hidden="1" x14ac:dyDescent="0.25">
      <c r="M9844" s="30"/>
    </row>
    <row r="9845" spans="13:13" s="60" customFormat="1" ht="15.75" hidden="1" x14ac:dyDescent="0.25">
      <c r="M9845" s="30"/>
    </row>
    <row r="9846" spans="13:13" s="60" customFormat="1" ht="15.75" hidden="1" x14ac:dyDescent="0.25">
      <c r="M9846" s="30"/>
    </row>
    <row r="9847" spans="13:13" s="60" customFormat="1" ht="15.75" hidden="1" x14ac:dyDescent="0.25">
      <c r="M9847" s="30"/>
    </row>
    <row r="9848" spans="13:13" s="60" customFormat="1" ht="15.75" hidden="1" x14ac:dyDescent="0.25">
      <c r="M9848" s="30"/>
    </row>
    <row r="9849" spans="13:13" s="60" customFormat="1" ht="15.75" hidden="1" x14ac:dyDescent="0.25">
      <c r="M9849" s="30"/>
    </row>
    <row r="9850" spans="13:13" s="60" customFormat="1" ht="15.75" hidden="1" x14ac:dyDescent="0.25">
      <c r="M9850" s="30"/>
    </row>
    <row r="9851" spans="13:13" s="60" customFormat="1" ht="15.75" hidden="1" x14ac:dyDescent="0.25">
      <c r="M9851" s="30"/>
    </row>
    <row r="9852" spans="13:13" s="60" customFormat="1" ht="15.75" hidden="1" x14ac:dyDescent="0.25">
      <c r="M9852" s="30"/>
    </row>
    <row r="9853" spans="13:13" s="60" customFormat="1" ht="15.75" hidden="1" x14ac:dyDescent="0.25">
      <c r="M9853" s="30"/>
    </row>
    <row r="9854" spans="13:13" s="60" customFormat="1" ht="15.75" hidden="1" x14ac:dyDescent="0.25">
      <c r="M9854" s="30"/>
    </row>
    <row r="9855" spans="13:13" s="60" customFormat="1" ht="15.75" hidden="1" x14ac:dyDescent="0.25">
      <c r="M9855" s="30"/>
    </row>
    <row r="9856" spans="13:13" s="60" customFormat="1" ht="15.75" hidden="1" x14ac:dyDescent="0.25">
      <c r="M9856" s="30"/>
    </row>
    <row r="9857" spans="13:13" s="60" customFormat="1" ht="15.75" hidden="1" x14ac:dyDescent="0.25">
      <c r="M9857" s="30"/>
    </row>
    <row r="9858" spans="13:13" s="60" customFormat="1" ht="15.75" hidden="1" x14ac:dyDescent="0.25">
      <c r="M9858" s="30"/>
    </row>
    <row r="9859" spans="13:13" s="60" customFormat="1" ht="15.75" hidden="1" x14ac:dyDescent="0.25">
      <c r="M9859" s="30"/>
    </row>
    <row r="9860" spans="13:13" s="60" customFormat="1" ht="15.75" hidden="1" x14ac:dyDescent="0.25">
      <c r="M9860" s="30"/>
    </row>
    <row r="9861" spans="13:13" s="60" customFormat="1" ht="15.75" hidden="1" x14ac:dyDescent="0.25">
      <c r="M9861" s="30"/>
    </row>
    <row r="9862" spans="13:13" s="60" customFormat="1" ht="15.75" hidden="1" x14ac:dyDescent="0.25">
      <c r="M9862" s="30"/>
    </row>
    <row r="9863" spans="13:13" s="60" customFormat="1" ht="15.75" hidden="1" x14ac:dyDescent="0.25">
      <c r="M9863" s="30"/>
    </row>
    <row r="9864" spans="13:13" s="60" customFormat="1" ht="15.75" hidden="1" x14ac:dyDescent="0.25">
      <c r="M9864" s="30"/>
    </row>
    <row r="9865" spans="13:13" s="60" customFormat="1" ht="15.75" hidden="1" x14ac:dyDescent="0.25">
      <c r="M9865" s="30"/>
    </row>
    <row r="9866" spans="13:13" s="60" customFormat="1" ht="15.75" hidden="1" x14ac:dyDescent="0.25">
      <c r="M9866" s="30"/>
    </row>
    <row r="9867" spans="13:13" s="60" customFormat="1" ht="15.75" hidden="1" x14ac:dyDescent="0.25">
      <c r="M9867" s="30"/>
    </row>
    <row r="9868" spans="13:13" s="60" customFormat="1" ht="15.75" hidden="1" x14ac:dyDescent="0.25">
      <c r="M9868" s="30"/>
    </row>
    <row r="9869" spans="13:13" s="60" customFormat="1" ht="15.75" hidden="1" x14ac:dyDescent="0.25">
      <c r="M9869" s="30"/>
    </row>
    <row r="9870" spans="13:13" s="60" customFormat="1" ht="15.75" hidden="1" x14ac:dyDescent="0.25">
      <c r="M9870" s="30"/>
    </row>
    <row r="9871" spans="13:13" s="60" customFormat="1" ht="15.75" hidden="1" x14ac:dyDescent="0.25">
      <c r="M9871" s="30"/>
    </row>
    <row r="9872" spans="13:13" s="60" customFormat="1" ht="15.75" hidden="1" x14ac:dyDescent="0.25">
      <c r="M9872" s="30"/>
    </row>
    <row r="9873" spans="13:13" s="60" customFormat="1" ht="15.75" hidden="1" x14ac:dyDescent="0.25">
      <c r="M9873" s="30"/>
    </row>
    <row r="9874" spans="13:13" s="60" customFormat="1" ht="15.75" hidden="1" x14ac:dyDescent="0.25">
      <c r="M9874" s="30"/>
    </row>
    <row r="9875" spans="13:13" s="60" customFormat="1" ht="15.75" hidden="1" x14ac:dyDescent="0.25">
      <c r="M9875" s="30"/>
    </row>
    <row r="9876" spans="13:13" s="60" customFormat="1" ht="15.75" hidden="1" x14ac:dyDescent="0.25">
      <c r="M9876" s="30"/>
    </row>
    <row r="9877" spans="13:13" s="60" customFormat="1" ht="15.75" hidden="1" x14ac:dyDescent="0.25">
      <c r="M9877" s="30"/>
    </row>
    <row r="9878" spans="13:13" s="60" customFormat="1" ht="15.75" hidden="1" x14ac:dyDescent="0.25">
      <c r="M9878" s="30"/>
    </row>
    <row r="9879" spans="13:13" s="60" customFormat="1" ht="15.75" hidden="1" x14ac:dyDescent="0.25">
      <c r="M9879" s="30"/>
    </row>
    <row r="9880" spans="13:13" s="60" customFormat="1" ht="15.75" hidden="1" x14ac:dyDescent="0.25">
      <c r="M9880" s="30"/>
    </row>
    <row r="9881" spans="13:13" s="60" customFormat="1" ht="15.75" hidden="1" x14ac:dyDescent="0.25">
      <c r="M9881" s="30"/>
    </row>
    <row r="9882" spans="13:13" s="60" customFormat="1" ht="15.75" hidden="1" x14ac:dyDescent="0.25">
      <c r="M9882" s="30"/>
    </row>
    <row r="9883" spans="13:13" s="60" customFormat="1" ht="15.75" hidden="1" x14ac:dyDescent="0.25">
      <c r="M9883" s="30"/>
    </row>
    <row r="9884" spans="13:13" s="60" customFormat="1" ht="15.75" hidden="1" x14ac:dyDescent="0.25">
      <c r="M9884" s="30"/>
    </row>
    <row r="9885" spans="13:13" s="60" customFormat="1" ht="15.75" hidden="1" x14ac:dyDescent="0.25">
      <c r="M9885" s="30"/>
    </row>
    <row r="9886" spans="13:13" s="60" customFormat="1" ht="15.75" hidden="1" x14ac:dyDescent="0.25">
      <c r="M9886" s="30"/>
    </row>
    <row r="9887" spans="13:13" s="60" customFormat="1" ht="15.75" hidden="1" x14ac:dyDescent="0.25">
      <c r="M9887" s="30"/>
    </row>
    <row r="9888" spans="13:13" s="60" customFormat="1" ht="15.75" hidden="1" x14ac:dyDescent="0.25">
      <c r="M9888" s="30"/>
    </row>
    <row r="9889" spans="13:13" s="60" customFormat="1" ht="15.75" hidden="1" x14ac:dyDescent="0.25">
      <c r="M9889" s="30"/>
    </row>
    <row r="9890" spans="13:13" s="60" customFormat="1" ht="15.75" hidden="1" x14ac:dyDescent="0.25">
      <c r="M9890" s="30"/>
    </row>
    <row r="9891" spans="13:13" s="60" customFormat="1" ht="15.75" hidden="1" x14ac:dyDescent="0.25">
      <c r="M9891" s="30"/>
    </row>
    <row r="9892" spans="13:13" s="60" customFormat="1" ht="15.75" hidden="1" x14ac:dyDescent="0.25">
      <c r="M9892" s="30"/>
    </row>
    <row r="9893" spans="13:13" s="60" customFormat="1" ht="15.75" hidden="1" x14ac:dyDescent="0.25">
      <c r="M9893" s="30"/>
    </row>
    <row r="9894" spans="13:13" s="60" customFormat="1" ht="15.75" hidden="1" x14ac:dyDescent="0.25">
      <c r="M9894" s="30"/>
    </row>
    <row r="9895" spans="13:13" s="60" customFormat="1" ht="15.75" hidden="1" x14ac:dyDescent="0.25">
      <c r="M9895" s="30"/>
    </row>
    <row r="9896" spans="13:13" s="60" customFormat="1" ht="15.75" hidden="1" x14ac:dyDescent="0.25">
      <c r="M9896" s="30"/>
    </row>
    <row r="9897" spans="13:13" s="60" customFormat="1" ht="15.75" hidden="1" x14ac:dyDescent="0.25">
      <c r="M9897" s="30"/>
    </row>
    <row r="9898" spans="13:13" s="60" customFormat="1" ht="15.75" hidden="1" x14ac:dyDescent="0.25">
      <c r="M9898" s="30"/>
    </row>
    <row r="9899" spans="13:13" s="60" customFormat="1" ht="15.75" hidden="1" x14ac:dyDescent="0.25">
      <c r="M9899" s="30"/>
    </row>
    <row r="9900" spans="13:13" s="60" customFormat="1" ht="15.75" hidden="1" x14ac:dyDescent="0.25">
      <c r="M9900" s="30"/>
    </row>
    <row r="9901" spans="13:13" s="60" customFormat="1" ht="15.75" hidden="1" x14ac:dyDescent="0.25">
      <c r="M9901" s="30"/>
    </row>
    <row r="9902" spans="13:13" s="60" customFormat="1" ht="15.75" hidden="1" x14ac:dyDescent="0.25">
      <c r="M9902" s="30"/>
    </row>
    <row r="9903" spans="13:13" s="60" customFormat="1" ht="15.75" hidden="1" x14ac:dyDescent="0.25">
      <c r="M9903" s="30"/>
    </row>
    <row r="9904" spans="13:13" s="60" customFormat="1" ht="15.75" hidden="1" x14ac:dyDescent="0.25">
      <c r="M9904" s="30"/>
    </row>
    <row r="9905" spans="13:13" s="60" customFormat="1" ht="15.75" hidden="1" x14ac:dyDescent="0.25">
      <c r="M9905" s="30"/>
    </row>
    <row r="9906" spans="13:13" s="60" customFormat="1" ht="15.75" hidden="1" x14ac:dyDescent="0.25">
      <c r="M9906" s="30"/>
    </row>
    <row r="9907" spans="13:13" s="60" customFormat="1" ht="15.75" hidden="1" x14ac:dyDescent="0.25">
      <c r="M9907" s="30"/>
    </row>
    <row r="9908" spans="13:13" s="60" customFormat="1" ht="15.75" hidden="1" x14ac:dyDescent="0.25">
      <c r="M9908" s="30"/>
    </row>
    <row r="9909" spans="13:13" s="60" customFormat="1" ht="15.75" hidden="1" x14ac:dyDescent="0.25">
      <c r="M9909" s="30"/>
    </row>
    <row r="9910" spans="13:13" s="60" customFormat="1" ht="15.75" hidden="1" x14ac:dyDescent="0.25">
      <c r="M9910" s="30"/>
    </row>
    <row r="9911" spans="13:13" s="60" customFormat="1" ht="15.75" hidden="1" x14ac:dyDescent="0.25">
      <c r="M9911" s="30"/>
    </row>
    <row r="9912" spans="13:13" s="60" customFormat="1" ht="15.75" hidden="1" x14ac:dyDescent="0.25">
      <c r="M9912" s="30"/>
    </row>
    <row r="9913" spans="13:13" s="60" customFormat="1" ht="15.75" hidden="1" x14ac:dyDescent="0.25">
      <c r="M9913" s="30"/>
    </row>
    <row r="9914" spans="13:13" s="60" customFormat="1" ht="15.75" hidden="1" x14ac:dyDescent="0.25">
      <c r="M9914" s="30"/>
    </row>
    <row r="9915" spans="13:13" s="60" customFormat="1" ht="15.75" hidden="1" x14ac:dyDescent="0.25">
      <c r="M9915" s="30"/>
    </row>
    <row r="9916" spans="13:13" s="60" customFormat="1" ht="15.75" hidden="1" x14ac:dyDescent="0.25">
      <c r="M9916" s="30"/>
    </row>
    <row r="9917" spans="13:13" s="60" customFormat="1" ht="15.75" hidden="1" x14ac:dyDescent="0.25">
      <c r="M9917" s="30"/>
    </row>
    <row r="9918" spans="13:13" s="60" customFormat="1" ht="15.75" hidden="1" x14ac:dyDescent="0.25">
      <c r="M9918" s="30"/>
    </row>
    <row r="9919" spans="13:13" s="60" customFormat="1" ht="15.75" hidden="1" x14ac:dyDescent="0.25">
      <c r="M9919" s="30"/>
    </row>
    <row r="9920" spans="13:13" s="60" customFormat="1" ht="15.75" hidden="1" x14ac:dyDescent="0.25">
      <c r="M9920" s="30"/>
    </row>
    <row r="9921" spans="13:13" s="60" customFormat="1" ht="15.75" hidden="1" x14ac:dyDescent="0.25">
      <c r="M9921" s="30"/>
    </row>
    <row r="9922" spans="13:13" s="60" customFormat="1" ht="15.75" hidden="1" x14ac:dyDescent="0.25">
      <c r="M9922" s="30"/>
    </row>
    <row r="9923" spans="13:13" s="60" customFormat="1" ht="15.75" hidden="1" x14ac:dyDescent="0.25">
      <c r="M9923" s="30"/>
    </row>
    <row r="9924" spans="13:13" s="60" customFormat="1" ht="15.75" hidden="1" x14ac:dyDescent="0.25">
      <c r="M9924" s="30"/>
    </row>
    <row r="9925" spans="13:13" s="60" customFormat="1" ht="15.75" hidden="1" x14ac:dyDescent="0.25">
      <c r="M9925" s="30"/>
    </row>
    <row r="9926" spans="13:13" s="60" customFormat="1" ht="15.75" hidden="1" x14ac:dyDescent="0.25">
      <c r="M9926" s="30"/>
    </row>
    <row r="9927" spans="13:13" s="60" customFormat="1" ht="15.75" hidden="1" x14ac:dyDescent="0.25">
      <c r="M9927" s="30"/>
    </row>
    <row r="9928" spans="13:13" s="60" customFormat="1" ht="15.75" hidden="1" x14ac:dyDescent="0.25">
      <c r="M9928" s="30"/>
    </row>
    <row r="9929" spans="13:13" s="60" customFormat="1" ht="15.75" hidden="1" x14ac:dyDescent="0.25">
      <c r="M9929" s="30"/>
    </row>
    <row r="9930" spans="13:13" s="60" customFormat="1" ht="15.75" hidden="1" x14ac:dyDescent="0.25">
      <c r="M9930" s="30"/>
    </row>
    <row r="9931" spans="13:13" s="60" customFormat="1" ht="15.75" hidden="1" x14ac:dyDescent="0.25">
      <c r="M9931" s="30"/>
    </row>
    <row r="9932" spans="13:13" s="60" customFormat="1" ht="15.75" hidden="1" x14ac:dyDescent="0.25">
      <c r="M9932" s="30"/>
    </row>
    <row r="9933" spans="13:13" s="60" customFormat="1" ht="15.75" hidden="1" x14ac:dyDescent="0.25">
      <c r="M9933" s="30"/>
    </row>
    <row r="9934" spans="13:13" s="60" customFormat="1" ht="15.75" hidden="1" x14ac:dyDescent="0.25">
      <c r="M9934" s="30"/>
    </row>
    <row r="9935" spans="13:13" s="60" customFormat="1" ht="15.75" hidden="1" x14ac:dyDescent="0.25">
      <c r="M9935" s="30"/>
    </row>
    <row r="9936" spans="13:13" s="60" customFormat="1" ht="15.75" hidden="1" x14ac:dyDescent="0.25">
      <c r="M9936" s="30"/>
    </row>
    <row r="9937" spans="13:13" s="60" customFormat="1" ht="15.75" hidden="1" x14ac:dyDescent="0.25">
      <c r="M9937" s="30"/>
    </row>
    <row r="9938" spans="13:13" s="60" customFormat="1" ht="15.75" hidden="1" x14ac:dyDescent="0.25">
      <c r="M9938" s="30"/>
    </row>
    <row r="9939" spans="13:13" s="60" customFormat="1" ht="15.75" hidden="1" x14ac:dyDescent="0.25">
      <c r="M9939" s="30"/>
    </row>
    <row r="9940" spans="13:13" s="60" customFormat="1" ht="15.75" hidden="1" x14ac:dyDescent="0.25">
      <c r="M9940" s="30"/>
    </row>
    <row r="9941" spans="13:13" s="60" customFormat="1" ht="15.75" hidden="1" x14ac:dyDescent="0.25">
      <c r="M9941" s="30"/>
    </row>
    <row r="9942" spans="13:13" s="60" customFormat="1" ht="15.75" hidden="1" x14ac:dyDescent="0.25">
      <c r="M9942" s="30"/>
    </row>
    <row r="9943" spans="13:13" s="60" customFormat="1" ht="15.75" hidden="1" x14ac:dyDescent="0.25">
      <c r="M9943" s="30"/>
    </row>
    <row r="9944" spans="13:13" s="60" customFormat="1" ht="15.75" hidden="1" x14ac:dyDescent="0.25">
      <c r="M9944" s="30"/>
    </row>
    <row r="9945" spans="13:13" s="60" customFormat="1" ht="15.75" hidden="1" x14ac:dyDescent="0.25">
      <c r="M9945" s="30"/>
    </row>
    <row r="9946" spans="13:13" s="60" customFormat="1" ht="15.75" hidden="1" x14ac:dyDescent="0.25">
      <c r="M9946" s="30"/>
    </row>
    <row r="9947" spans="13:13" s="60" customFormat="1" ht="15.75" hidden="1" x14ac:dyDescent="0.25">
      <c r="M9947" s="30"/>
    </row>
    <row r="9948" spans="13:13" s="60" customFormat="1" ht="15.75" hidden="1" x14ac:dyDescent="0.25">
      <c r="M9948" s="30"/>
    </row>
    <row r="9949" spans="13:13" s="60" customFormat="1" ht="15.75" hidden="1" x14ac:dyDescent="0.25">
      <c r="M9949" s="30"/>
    </row>
    <row r="9950" spans="13:13" s="60" customFormat="1" ht="15.75" hidden="1" x14ac:dyDescent="0.25">
      <c r="M9950" s="30"/>
    </row>
    <row r="9951" spans="13:13" s="60" customFormat="1" ht="15.75" hidden="1" x14ac:dyDescent="0.25">
      <c r="M9951" s="30"/>
    </row>
    <row r="9952" spans="13:13" s="60" customFormat="1" ht="15.75" hidden="1" x14ac:dyDescent="0.25">
      <c r="M9952" s="30"/>
    </row>
    <row r="9953" spans="13:13" s="60" customFormat="1" ht="15.75" hidden="1" x14ac:dyDescent="0.25">
      <c r="M9953" s="30"/>
    </row>
    <row r="9954" spans="13:13" s="60" customFormat="1" ht="15.75" hidden="1" x14ac:dyDescent="0.25">
      <c r="M9954" s="30"/>
    </row>
    <row r="9955" spans="13:13" s="60" customFormat="1" ht="15.75" hidden="1" x14ac:dyDescent="0.25">
      <c r="M9955" s="30"/>
    </row>
    <row r="9956" spans="13:13" s="60" customFormat="1" ht="15.75" hidden="1" x14ac:dyDescent="0.25">
      <c r="M9956" s="30"/>
    </row>
    <row r="9957" spans="13:13" s="60" customFormat="1" ht="15.75" hidden="1" x14ac:dyDescent="0.25">
      <c r="M9957" s="30"/>
    </row>
    <row r="9958" spans="13:13" s="60" customFormat="1" ht="15.75" hidden="1" x14ac:dyDescent="0.25">
      <c r="M9958" s="30"/>
    </row>
    <row r="9959" spans="13:13" s="60" customFormat="1" ht="15.75" hidden="1" x14ac:dyDescent="0.25">
      <c r="M9959" s="30"/>
    </row>
    <row r="9960" spans="13:13" s="60" customFormat="1" ht="15.75" hidden="1" x14ac:dyDescent="0.25">
      <c r="M9960" s="30"/>
    </row>
    <row r="9961" spans="13:13" s="60" customFormat="1" ht="15.75" hidden="1" x14ac:dyDescent="0.25">
      <c r="M9961" s="30"/>
    </row>
    <row r="9962" spans="13:13" s="60" customFormat="1" ht="15.75" hidden="1" x14ac:dyDescent="0.25">
      <c r="M9962" s="30"/>
    </row>
    <row r="9963" spans="13:13" s="60" customFormat="1" ht="15.75" hidden="1" x14ac:dyDescent="0.25">
      <c r="M9963" s="30"/>
    </row>
    <row r="9964" spans="13:13" s="60" customFormat="1" ht="15.75" hidden="1" x14ac:dyDescent="0.25">
      <c r="M9964" s="30"/>
    </row>
    <row r="9965" spans="13:13" s="60" customFormat="1" ht="15.75" hidden="1" x14ac:dyDescent="0.25">
      <c r="M9965" s="30"/>
    </row>
    <row r="9966" spans="13:13" s="60" customFormat="1" ht="15.75" hidden="1" x14ac:dyDescent="0.25">
      <c r="M9966" s="30"/>
    </row>
    <row r="9967" spans="13:13" s="60" customFormat="1" ht="15.75" hidden="1" x14ac:dyDescent="0.25">
      <c r="M9967" s="30"/>
    </row>
    <row r="9968" spans="13:13" s="60" customFormat="1" ht="15.75" hidden="1" x14ac:dyDescent="0.25">
      <c r="M9968" s="30"/>
    </row>
    <row r="9969" spans="13:13" s="60" customFormat="1" ht="15.75" hidden="1" x14ac:dyDescent="0.25">
      <c r="M9969" s="30"/>
    </row>
    <row r="9970" spans="13:13" s="60" customFormat="1" ht="15.75" hidden="1" x14ac:dyDescent="0.25">
      <c r="M9970" s="30"/>
    </row>
    <row r="9971" spans="13:13" s="60" customFormat="1" ht="15.75" hidden="1" x14ac:dyDescent="0.25">
      <c r="M9971" s="30"/>
    </row>
    <row r="9972" spans="13:13" s="60" customFormat="1" ht="15.75" hidden="1" x14ac:dyDescent="0.25">
      <c r="M9972" s="30"/>
    </row>
    <row r="9973" spans="13:13" s="60" customFormat="1" ht="15.75" hidden="1" x14ac:dyDescent="0.25">
      <c r="M9973" s="30"/>
    </row>
    <row r="9974" spans="13:13" s="60" customFormat="1" ht="15.75" hidden="1" x14ac:dyDescent="0.25">
      <c r="M9974" s="30"/>
    </row>
    <row r="9975" spans="13:13" s="60" customFormat="1" ht="15.75" hidden="1" x14ac:dyDescent="0.25">
      <c r="M9975" s="30"/>
    </row>
    <row r="9976" spans="13:13" s="60" customFormat="1" ht="15.75" hidden="1" x14ac:dyDescent="0.25">
      <c r="M9976" s="30"/>
    </row>
    <row r="9977" spans="13:13" s="60" customFormat="1" ht="15.75" hidden="1" x14ac:dyDescent="0.25">
      <c r="M9977" s="30"/>
    </row>
    <row r="9978" spans="13:13" s="60" customFormat="1" ht="15.75" hidden="1" x14ac:dyDescent="0.25">
      <c r="M9978" s="30"/>
    </row>
    <row r="9979" spans="13:13" s="60" customFormat="1" ht="15.75" hidden="1" x14ac:dyDescent="0.25">
      <c r="M9979" s="30"/>
    </row>
    <row r="9980" spans="13:13" s="60" customFormat="1" ht="15.75" hidden="1" x14ac:dyDescent="0.25">
      <c r="M9980" s="30"/>
    </row>
    <row r="9981" spans="13:13" s="60" customFormat="1" ht="15.75" hidden="1" x14ac:dyDescent="0.25">
      <c r="M9981" s="30"/>
    </row>
    <row r="9982" spans="13:13" s="60" customFormat="1" ht="15.75" hidden="1" x14ac:dyDescent="0.25">
      <c r="M9982" s="30"/>
    </row>
    <row r="9983" spans="13:13" s="60" customFormat="1" ht="15.75" hidden="1" x14ac:dyDescent="0.25">
      <c r="M9983" s="30"/>
    </row>
    <row r="9984" spans="13:13" s="60" customFormat="1" ht="15.75" hidden="1" x14ac:dyDescent="0.25">
      <c r="M9984" s="30"/>
    </row>
    <row r="9985" spans="13:13" s="60" customFormat="1" ht="15.75" hidden="1" x14ac:dyDescent="0.25">
      <c r="M9985" s="30"/>
    </row>
    <row r="9986" spans="13:13" s="60" customFormat="1" ht="15.75" hidden="1" x14ac:dyDescent="0.25">
      <c r="M9986" s="30"/>
    </row>
    <row r="9987" spans="13:13" s="60" customFormat="1" ht="15.75" hidden="1" x14ac:dyDescent="0.25">
      <c r="M9987" s="30"/>
    </row>
    <row r="9988" spans="13:13" s="60" customFormat="1" ht="15.75" hidden="1" x14ac:dyDescent="0.25">
      <c r="M9988" s="30"/>
    </row>
    <row r="9989" spans="13:13" s="60" customFormat="1" ht="15.75" hidden="1" x14ac:dyDescent="0.25">
      <c r="M9989" s="30"/>
    </row>
    <row r="9990" spans="13:13" s="60" customFormat="1" ht="15.75" hidden="1" x14ac:dyDescent="0.25">
      <c r="M9990" s="30"/>
    </row>
    <row r="9991" spans="13:13" s="60" customFormat="1" ht="15.75" hidden="1" x14ac:dyDescent="0.25">
      <c r="M9991" s="30"/>
    </row>
    <row r="9992" spans="13:13" s="60" customFormat="1" ht="15.75" hidden="1" x14ac:dyDescent="0.25">
      <c r="M9992" s="30"/>
    </row>
    <row r="9993" spans="13:13" s="60" customFormat="1" ht="15.75" hidden="1" x14ac:dyDescent="0.25">
      <c r="M9993" s="30"/>
    </row>
    <row r="9994" spans="13:13" s="60" customFormat="1" ht="15.75" hidden="1" x14ac:dyDescent="0.25">
      <c r="M9994" s="30"/>
    </row>
    <row r="9995" spans="13:13" s="60" customFormat="1" ht="15.75" hidden="1" x14ac:dyDescent="0.25">
      <c r="M9995" s="30"/>
    </row>
    <row r="9996" spans="13:13" s="60" customFormat="1" ht="15.75" hidden="1" x14ac:dyDescent="0.25">
      <c r="M9996" s="30"/>
    </row>
    <row r="9997" spans="13:13" s="60" customFormat="1" ht="15.75" hidden="1" x14ac:dyDescent="0.25">
      <c r="M9997" s="30"/>
    </row>
    <row r="9998" spans="13:13" s="60" customFormat="1" ht="15.75" hidden="1" x14ac:dyDescent="0.25">
      <c r="M9998" s="30"/>
    </row>
    <row r="9999" spans="13:13" s="60" customFormat="1" ht="15.75" hidden="1" x14ac:dyDescent="0.25">
      <c r="M9999" s="30"/>
    </row>
    <row r="10000" spans="13:13" s="60" customFormat="1" ht="15.75" hidden="1" x14ac:dyDescent="0.25">
      <c r="M10000" s="30"/>
    </row>
    <row r="10001" spans="13:13" s="60" customFormat="1" ht="15.75" hidden="1" x14ac:dyDescent="0.25">
      <c r="M10001" s="30"/>
    </row>
    <row r="10002" spans="13:13" s="60" customFormat="1" ht="15.75" hidden="1" x14ac:dyDescent="0.25">
      <c r="M10002" s="30"/>
    </row>
    <row r="10003" spans="13:13" s="60" customFormat="1" ht="15.75" hidden="1" x14ac:dyDescent="0.25">
      <c r="M10003" s="30"/>
    </row>
    <row r="10004" spans="13:13" s="60" customFormat="1" ht="15.75" hidden="1" x14ac:dyDescent="0.25">
      <c r="M10004" s="30"/>
    </row>
    <row r="10005" spans="13:13" s="60" customFormat="1" ht="15.75" hidden="1" x14ac:dyDescent="0.25">
      <c r="M10005" s="30"/>
    </row>
    <row r="10006" spans="13:13" s="60" customFormat="1" ht="15.75" hidden="1" x14ac:dyDescent="0.25">
      <c r="M10006" s="30"/>
    </row>
    <row r="10007" spans="13:13" s="60" customFormat="1" ht="15.75" hidden="1" x14ac:dyDescent="0.25">
      <c r="M10007" s="30"/>
    </row>
    <row r="10008" spans="13:13" s="60" customFormat="1" ht="15.75" hidden="1" x14ac:dyDescent="0.25">
      <c r="M10008" s="30"/>
    </row>
    <row r="10009" spans="13:13" s="60" customFormat="1" ht="15.75" hidden="1" x14ac:dyDescent="0.25">
      <c r="M10009" s="30"/>
    </row>
    <row r="10010" spans="13:13" s="60" customFormat="1" ht="15.75" hidden="1" x14ac:dyDescent="0.25">
      <c r="M10010" s="30"/>
    </row>
    <row r="10011" spans="13:13" s="60" customFormat="1" ht="15.75" hidden="1" x14ac:dyDescent="0.25">
      <c r="M10011" s="30"/>
    </row>
    <row r="10012" spans="13:13" s="60" customFormat="1" ht="15.75" hidden="1" x14ac:dyDescent="0.25">
      <c r="M10012" s="30"/>
    </row>
    <row r="10013" spans="13:13" s="60" customFormat="1" ht="15.75" hidden="1" x14ac:dyDescent="0.25">
      <c r="M10013" s="30"/>
    </row>
    <row r="10014" spans="13:13" s="60" customFormat="1" ht="15.75" hidden="1" x14ac:dyDescent="0.25">
      <c r="M10014" s="30"/>
    </row>
    <row r="10015" spans="13:13" s="60" customFormat="1" ht="15.75" hidden="1" x14ac:dyDescent="0.25">
      <c r="M10015" s="30"/>
    </row>
    <row r="10016" spans="13:13" s="60" customFormat="1" ht="15.75" hidden="1" x14ac:dyDescent="0.25">
      <c r="M10016" s="30"/>
    </row>
    <row r="10017" spans="13:13" s="60" customFormat="1" ht="15.75" hidden="1" x14ac:dyDescent="0.25">
      <c r="M10017" s="30"/>
    </row>
    <row r="10018" spans="13:13" s="60" customFormat="1" ht="15.75" hidden="1" x14ac:dyDescent="0.25">
      <c r="M10018" s="30"/>
    </row>
    <row r="10019" spans="13:13" s="60" customFormat="1" ht="15.75" hidden="1" x14ac:dyDescent="0.25">
      <c r="M10019" s="30"/>
    </row>
    <row r="10020" spans="13:13" s="60" customFormat="1" ht="15.75" hidden="1" x14ac:dyDescent="0.25">
      <c r="M10020" s="30"/>
    </row>
    <row r="10021" spans="13:13" s="60" customFormat="1" ht="15.75" hidden="1" x14ac:dyDescent="0.25">
      <c r="M10021" s="30"/>
    </row>
    <row r="10022" spans="13:13" s="60" customFormat="1" ht="15.75" hidden="1" x14ac:dyDescent="0.25">
      <c r="M10022" s="30"/>
    </row>
    <row r="10023" spans="13:13" s="60" customFormat="1" ht="15.75" hidden="1" x14ac:dyDescent="0.25">
      <c r="M10023" s="30"/>
    </row>
    <row r="10024" spans="13:13" s="60" customFormat="1" ht="15.75" hidden="1" x14ac:dyDescent="0.25">
      <c r="M10024" s="30"/>
    </row>
    <row r="10025" spans="13:13" s="60" customFormat="1" ht="15.75" hidden="1" x14ac:dyDescent="0.25">
      <c r="M10025" s="30"/>
    </row>
    <row r="10026" spans="13:13" s="60" customFormat="1" ht="15.75" hidden="1" x14ac:dyDescent="0.25">
      <c r="M10026" s="30"/>
    </row>
    <row r="10027" spans="13:13" s="60" customFormat="1" ht="15.75" hidden="1" x14ac:dyDescent="0.25">
      <c r="M10027" s="30"/>
    </row>
    <row r="10028" spans="13:13" s="60" customFormat="1" ht="15.75" hidden="1" x14ac:dyDescent="0.25">
      <c r="M10028" s="30"/>
    </row>
    <row r="10029" spans="13:13" s="60" customFormat="1" ht="15.75" hidden="1" x14ac:dyDescent="0.25">
      <c r="M10029" s="30"/>
    </row>
    <row r="10030" spans="13:13" s="60" customFormat="1" ht="15.75" hidden="1" x14ac:dyDescent="0.25">
      <c r="M10030" s="30"/>
    </row>
    <row r="10031" spans="13:13" s="60" customFormat="1" ht="15.75" hidden="1" x14ac:dyDescent="0.25">
      <c r="M10031" s="30"/>
    </row>
    <row r="10032" spans="13:13" s="60" customFormat="1" ht="15.75" hidden="1" x14ac:dyDescent="0.25">
      <c r="M10032" s="30"/>
    </row>
    <row r="10033" spans="13:13" s="60" customFormat="1" ht="15.75" hidden="1" x14ac:dyDescent="0.25">
      <c r="M10033" s="30"/>
    </row>
    <row r="10034" spans="13:13" s="60" customFormat="1" ht="15.75" hidden="1" x14ac:dyDescent="0.25">
      <c r="M10034" s="30"/>
    </row>
    <row r="10035" spans="13:13" s="60" customFormat="1" ht="15.75" hidden="1" x14ac:dyDescent="0.25">
      <c r="M10035" s="30"/>
    </row>
    <row r="10036" spans="13:13" s="60" customFormat="1" ht="15.75" hidden="1" x14ac:dyDescent="0.25">
      <c r="M10036" s="30"/>
    </row>
    <row r="10037" spans="13:13" s="60" customFormat="1" ht="15.75" hidden="1" x14ac:dyDescent="0.25">
      <c r="M10037" s="30"/>
    </row>
    <row r="10038" spans="13:13" s="60" customFormat="1" ht="15.75" hidden="1" x14ac:dyDescent="0.25">
      <c r="M10038" s="30"/>
    </row>
    <row r="10039" spans="13:13" s="60" customFormat="1" ht="15.75" hidden="1" x14ac:dyDescent="0.25">
      <c r="M10039" s="30"/>
    </row>
    <row r="10040" spans="13:13" s="60" customFormat="1" ht="15.75" hidden="1" x14ac:dyDescent="0.25">
      <c r="M10040" s="30"/>
    </row>
    <row r="10041" spans="13:13" s="60" customFormat="1" ht="15.75" hidden="1" x14ac:dyDescent="0.25">
      <c r="M10041" s="30"/>
    </row>
    <row r="10042" spans="13:13" s="60" customFormat="1" ht="15.75" hidden="1" x14ac:dyDescent="0.25">
      <c r="M10042" s="30"/>
    </row>
    <row r="10043" spans="13:13" s="60" customFormat="1" ht="15.75" hidden="1" x14ac:dyDescent="0.25">
      <c r="M10043" s="30"/>
    </row>
    <row r="10044" spans="13:13" s="60" customFormat="1" ht="15.75" hidden="1" x14ac:dyDescent="0.25">
      <c r="M10044" s="30"/>
    </row>
    <row r="10045" spans="13:13" s="60" customFormat="1" ht="15.75" hidden="1" x14ac:dyDescent="0.25">
      <c r="M10045" s="30"/>
    </row>
    <row r="10046" spans="13:13" s="60" customFormat="1" ht="15.75" hidden="1" x14ac:dyDescent="0.25">
      <c r="M10046" s="30"/>
    </row>
    <row r="10047" spans="13:13" s="60" customFormat="1" ht="15.75" hidden="1" x14ac:dyDescent="0.25">
      <c r="M10047" s="30"/>
    </row>
    <row r="10048" spans="13:13" s="60" customFormat="1" ht="15.75" hidden="1" x14ac:dyDescent="0.25">
      <c r="M10048" s="30"/>
    </row>
    <row r="10049" spans="13:13" s="60" customFormat="1" ht="15.75" hidden="1" x14ac:dyDescent="0.25">
      <c r="M10049" s="30"/>
    </row>
    <row r="10050" spans="13:13" s="60" customFormat="1" ht="15.75" hidden="1" x14ac:dyDescent="0.25">
      <c r="M10050" s="30"/>
    </row>
    <row r="10051" spans="13:13" s="60" customFormat="1" ht="15.75" hidden="1" x14ac:dyDescent="0.25">
      <c r="M10051" s="30"/>
    </row>
    <row r="10052" spans="13:13" s="60" customFormat="1" ht="15.75" hidden="1" x14ac:dyDescent="0.25">
      <c r="M10052" s="30"/>
    </row>
    <row r="10053" spans="13:13" s="60" customFormat="1" ht="15.75" hidden="1" x14ac:dyDescent="0.25">
      <c r="M10053" s="30"/>
    </row>
    <row r="10054" spans="13:13" s="60" customFormat="1" ht="15.75" hidden="1" x14ac:dyDescent="0.25">
      <c r="M10054" s="30"/>
    </row>
    <row r="10055" spans="13:13" s="60" customFormat="1" ht="15.75" hidden="1" x14ac:dyDescent="0.25">
      <c r="M10055" s="30"/>
    </row>
    <row r="10056" spans="13:13" s="60" customFormat="1" ht="15.75" hidden="1" x14ac:dyDescent="0.25">
      <c r="M10056" s="30"/>
    </row>
    <row r="10057" spans="13:13" s="60" customFormat="1" ht="15.75" hidden="1" x14ac:dyDescent="0.25">
      <c r="M10057" s="30"/>
    </row>
    <row r="10058" spans="13:13" s="60" customFormat="1" ht="15.75" hidden="1" x14ac:dyDescent="0.25">
      <c r="M10058" s="30"/>
    </row>
    <row r="10059" spans="13:13" s="60" customFormat="1" ht="15.75" hidden="1" x14ac:dyDescent="0.25">
      <c r="M10059" s="30"/>
    </row>
    <row r="10060" spans="13:13" s="60" customFormat="1" ht="15.75" hidden="1" x14ac:dyDescent="0.25">
      <c r="M10060" s="30"/>
    </row>
    <row r="10061" spans="13:13" s="60" customFormat="1" ht="15.75" hidden="1" x14ac:dyDescent="0.25">
      <c r="M10061" s="30"/>
    </row>
    <row r="10062" spans="13:13" s="60" customFormat="1" ht="15.75" hidden="1" x14ac:dyDescent="0.25">
      <c r="M10062" s="30"/>
    </row>
    <row r="10063" spans="13:13" s="60" customFormat="1" ht="15.75" hidden="1" x14ac:dyDescent="0.25">
      <c r="M10063" s="30"/>
    </row>
    <row r="10064" spans="13:13" s="60" customFormat="1" ht="15.75" hidden="1" x14ac:dyDescent="0.25">
      <c r="M10064" s="30"/>
    </row>
    <row r="10065" spans="13:13" s="60" customFormat="1" ht="15.75" hidden="1" x14ac:dyDescent="0.25">
      <c r="M10065" s="30"/>
    </row>
    <row r="10066" spans="13:13" s="60" customFormat="1" ht="15.75" hidden="1" x14ac:dyDescent="0.25">
      <c r="M10066" s="30"/>
    </row>
    <row r="10067" spans="13:13" s="60" customFormat="1" ht="15.75" hidden="1" x14ac:dyDescent="0.25">
      <c r="M10067" s="30"/>
    </row>
    <row r="10068" spans="13:13" s="60" customFormat="1" ht="15.75" hidden="1" x14ac:dyDescent="0.25">
      <c r="M10068" s="30"/>
    </row>
    <row r="10069" spans="13:13" s="60" customFormat="1" ht="15.75" hidden="1" x14ac:dyDescent="0.25">
      <c r="M10069" s="30"/>
    </row>
    <row r="10070" spans="13:13" s="60" customFormat="1" ht="15.75" hidden="1" x14ac:dyDescent="0.25">
      <c r="M10070" s="30"/>
    </row>
    <row r="10071" spans="13:13" s="60" customFormat="1" ht="15.75" hidden="1" x14ac:dyDescent="0.25">
      <c r="M10071" s="30"/>
    </row>
    <row r="10072" spans="13:13" s="60" customFormat="1" ht="15.75" hidden="1" x14ac:dyDescent="0.25">
      <c r="M10072" s="30"/>
    </row>
    <row r="10073" spans="13:13" s="60" customFormat="1" ht="15.75" hidden="1" x14ac:dyDescent="0.25">
      <c r="M10073" s="30"/>
    </row>
    <row r="10074" spans="13:13" s="60" customFormat="1" ht="15.75" hidden="1" x14ac:dyDescent="0.25">
      <c r="M10074" s="30"/>
    </row>
    <row r="10075" spans="13:13" s="60" customFormat="1" ht="15.75" hidden="1" x14ac:dyDescent="0.25">
      <c r="M10075" s="30"/>
    </row>
    <row r="10076" spans="13:13" s="60" customFormat="1" ht="15.75" hidden="1" x14ac:dyDescent="0.25">
      <c r="M10076" s="30"/>
    </row>
    <row r="10077" spans="13:13" s="60" customFormat="1" ht="15.75" hidden="1" x14ac:dyDescent="0.25">
      <c r="M10077" s="30"/>
    </row>
    <row r="10078" spans="13:13" s="60" customFormat="1" ht="15.75" hidden="1" x14ac:dyDescent="0.25">
      <c r="M10078" s="30"/>
    </row>
    <row r="10079" spans="13:13" s="60" customFormat="1" ht="15.75" hidden="1" x14ac:dyDescent="0.25">
      <c r="M10079" s="30"/>
    </row>
    <row r="10080" spans="13:13" s="60" customFormat="1" ht="15.75" hidden="1" x14ac:dyDescent="0.25">
      <c r="M10080" s="30"/>
    </row>
    <row r="10081" spans="13:13" s="60" customFormat="1" ht="15.75" hidden="1" x14ac:dyDescent="0.25">
      <c r="M10081" s="30"/>
    </row>
    <row r="10082" spans="13:13" s="60" customFormat="1" ht="15.75" hidden="1" x14ac:dyDescent="0.25">
      <c r="M10082" s="30"/>
    </row>
    <row r="10083" spans="13:13" s="60" customFormat="1" ht="15.75" hidden="1" x14ac:dyDescent="0.25">
      <c r="M10083" s="30"/>
    </row>
    <row r="10084" spans="13:13" s="60" customFormat="1" ht="15.75" hidden="1" x14ac:dyDescent="0.25">
      <c r="M10084" s="30"/>
    </row>
    <row r="10085" spans="13:13" s="60" customFormat="1" ht="15.75" hidden="1" x14ac:dyDescent="0.25">
      <c r="M10085" s="30"/>
    </row>
    <row r="10086" spans="13:13" s="60" customFormat="1" ht="15.75" hidden="1" x14ac:dyDescent="0.25">
      <c r="M10086" s="30"/>
    </row>
    <row r="10087" spans="13:13" s="60" customFormat="1" ht="15.75" hidden="1" x14ac:dyDescent="0.25">
      <c r="M10087" s="30"/>
    </row>
    <row r="10088" spans="13:13" s="60" customFormat="1" ht="15.75" hidden="1" x14ac:dyDescent="0.25">
      <c r="M10088" s="30"/>
    </row>
    <row r="10089" spans="13:13" s="60" customFormat="1" ht="15.75" hidden="1" x14ac:dyDescent="0.25">
      <c r="M10089" s="30"/>
    </row>
    <row r="10090" spans="13:13" s="60" customFormat="1" ht="15.75" hidden="1" x14ac:dyDescent="0.25">
      <c r="M10090" s="30"/>
    </row>
    <row r="10091" spans="13:13" s="60" customFormat="1" ht="15.75" hidden="1" x14ac:dyDescent="0.25">
      <c r="M10091" s="30"/>
    </row>
    <row r="10092" spans="13:13" s="60" customFormat="1" ht="15.75" hidden="1" x14ac:dyDescent="0.25">
      <c r="M10092" s="30"/>
    </row>
    <row r="10093" spans="13:13" s="60" customFormat="1" ht="15.75" hidden="1" x14ac:dyDescent="0.25">
      <c r="M10093" s="30"/>
    </row>
    <row r="10094" spans="13:13" s="60" customFormat="1" ht="15.75" hidden="1" x14ac:dyDescent="0.25">
      <c r="M10094" s="30"/>
    </row>
    <row r="10095" spans="13:13" s="60" customFormat="1" ht="15.75" hidden="1" x14ac:dyDescent="0.25">
      <c r="M10095" s="30"/>
    </row>
    <row r="10096" spans="13:13" s="60" customFormat="1" ht="15.75" hidden="1" x14ac:dyDescent="0.25">
      <c r="M10096" s="30"/>
    </row>
    <row r="10097" spans="13:13" s="60" customFormat="1" ht="15.75" hidden="1" x14ac:dyDescent="0.25">
      <c r="M10097" s="30"/>
    </row>
    <row r="10098" spans="13:13" s="60" customFormat="1" ht="15.75" hidden="1" x14ac:dyDescent="0.25">
      <c r="M10098" s="30"/>
    </row>
    <row r="10099" spans="13:13" s="60" customFormat="1" ht="15.75" hidden="1" x14ac:dyDescent="0.25">
      <c r="M10099" s="30"/>
    </row>
    <row r="10100" spans="13:13" s="60" customFormat="1" ht="15.75" hidden="1" x14ac:dyDescent="0.25">
      <c r="M10100" s="30"/>
    </row>
    <row r="10101" spans="13:13" s="60" customFormat="1" ht="15.75" hidden="1" x14ac:dyDescent="0.25">
      <c r="M10101" s="30"/>
    </row>
    <row r="10102" spans="13:13" s="60" customFormat="1" ht="15.75" hidden="1" x14ac:dyDescent="0.25">
      <c r="M10102" s="30"/>
    </row>
    <row r="10103" spans="13:13" s="60" customFormat="1" ht="15.75" hidden="1" x14ac:dyDescent="0.25">
      <c r="M10103" s="30"/>
    </row>
    <row r="10104" spans="13:13" s="60" customFormat="1" ht="15.75" hidden="1" x14ac:dyDescent="0.25">
      <c r="M10104" s="30"/>
    </row>
    <row r="10105" spans="13:13" s="60" customFormat="1" ht="15.75" hidden="1" x14ac:dyDescent="0.25">
      <c r="M10105" s="30"/>
    </row>
    <row r="10106" spans="13:13" s="60" customFormat="1" ht="15.75" hidden="1" x14ac:dyDescent="0.25">
      <c r="M10106" s="30"/>
    </row>
    <row r="10107" spans="13:13" s="60" customFormat="1" ht="15.75" hidden="1" x14ac:dyDescent="0.25">
      <c r="M10107" s="30"/>
    </row>
    <row r="10108" spans="13:13" s="60" customFormat="1" ht="15.75" hidden="1" x14ac:dyDescent="0.25">
      <c r="M10108" s="30"/>
    </row>
    <row r="10109" spans="13:13" s="60" customFormat="1" ht="15.75" hidden="1" x14ac:dyDescent="0.25">
      <c r="M10109" s="30"/>
    </row>
    <row r="10110" spans="13:13" s="60" customFormat="1" ht="15.75" hidden="1" x14ac:dyDescent="0.25">
      <c r="M10110" s="30"/>
    </row>
    <row r="10111" spans="13:13" s="60" customFormat="1" ht="15.75" hidden="1" x14ac:dyDescent="0.25">
      <c r="M10111" s="30"/>
    </row>
    <row r="10112" spans="13:13" s="60" customFormat="1" ht="15.75" hidden="1" x14ac:dyDescent="0.25">
      <c r="M10112" s="30"/>
    </row>
    <row r="10113" spans="13:13" s="60" customFormat="1" ht="15.75" hidden="1" x14ac:dyDescent="0.25">
      <c r="M10113" s="30"/>
    </row>
    <row r="10114" spans="13:13" s="60" customFormat="1" ht="15.75" hidden="1" x14ac:dyDescent="0.25">
      <c r="M10114" s="30"/>
    </row>
    <row r="10115" spans="13:13" s="60" customFormat="1" ht="15.75" hidden="1" x14ac:dyDescent="0.25">
      <c r="M10115" s="30"/>
    </row>
    <row r="10116" spans="13:13" s="60" customFormat="1" ht="15.75" hidden="1" x14ac:dyDescent="0.25">
      <c r="M10116" s="30"/>
    </row>
    <row r="10117" spans="13:13" s="60" customFormat="1" ht="15.75" hidden="1" x14ac:dyDescent="0.25">
      <c r="M10117" s="30"/>
    </row>
    <row r="10118" spans="13:13" s="60" customFormat="1" ht="15.75" hidden="1" x14ac:dyDescent="0.25">
      <c r="M10118" s="30"/>
    </row>
    <row r="10119" spans="13:13" s="60" customFormat="1" ht="15.75" hidden="1" x14ac:dyDescent="0.25">
      <c r="M10119" s="30"/>
    </row>
    <row r="10120" spans="13:13" s="60" customFormat="1" ht="15.75" hidden="1" x14ac:dyDescent="0.25">
      <c r="M10120" s="30"/>
    </row>
    <row r="10121" spans="13:13" s="60" customFormat="1" ht="15.75" hidden="1" x14ac:dyDescent="0.25">
      <c r="M10121" s="30"/>
    </row>
    <row r="10122" spans="13:13" s="60" customFormat="1" ht="15.75" hidden="1" x14ac:dyDescent="0.25">
      <c r="M10122" s="30"/>
    </row>
    <row r="10123" spans="13:13" s="60" customFormat="1" ht="15.75" hidden="1" x14ac:dyDescent="0.25">
      <c r="M10123" s="30"/>
    </row>
    <row r="10124" spans="13:13" s="60" customFormat="1" ht="15.75" hidden="1" x14ac:dyDescent="0.25">
      <c r="M10124" s="30"/>
    </row>
    <row r="10125" spans="13:13" s="60" customFormat="1" ht="15.75" hidden="1" x14ac:dyDescent="0.25">
      <c r="M10125" s="30"/>
    </row>
    <row r="10126" spans="13:13" s="60" customFormat="1" ht="15.75" hidden="1" x14ac:dyDescent="0.25">
      <c r="M10126" s="30"/>
    </row>
    <row r="10127" spans="13:13" s="60" customFormat="1" ht="15.75" hidden="1" x14ac:dyDescent="0.25">
      <c r="M10127" s="30"/>
    </row>
    <row r="10128" spans="13:13" s="60" customFormat="1" ht="15.75" hidden="1" x14ac:dyDescent="0.25">
      <c r="M10128" s="30"/>
    </row>
    <row r="10129" spans="13:13" s="60" customFormat="1" ht="15.75" hidden="1" x14ac:dyDescent="0.25">
      <c r="M10129" s="30"/>
    </row>
    <row r="10130" spans="13:13" s="60" customFormat="1" ht="15.75" hidden="1" x14ac:dyDescent="0.25">
      <c r="M10130" s="30"/>
    </row>
    <row r="10131" spans="13:13" s="60" customFormat="1" ht="15.75" hidden="1" x14ac:dyDescent="0.25">
      <c r="M10131" s="30"/>
    </row>
    <row r="10132" spans="13:13" s="60" customFormat="1" ht="15.75" hidden="1" x14ac:dyDescent="0.25">
      <c r="M10132" s="30"/>
    </row>
    <row r="10133" spans="13:13" s="60" customFormat="1" ht="15.75" hidden="1" x14ac:dyDescent="0.25">
      <c r="M10133" s="30"/>
    </row>
    <row r="10134" spans="13:13" s="60" customFormat="1" ht="15.75" hidden="1" x14ac:dyDescent="0.25">
      <c r="M10134" s="30"/>
    </row>
    <row r="10135" spans="13:13" s="60" customFormat="1" ht="15.75" hidden="1" x14ac:dyDescent="0.25">
      <c r="M10135" s="30"/>
    </row>
    <row r="10136" spans="13:13" s="60" customFormat="1" ht="15.75" hidden="1" x14ac:dyDescent="0.25">
      <c r="M10136" s="30"/>
    </row>
    <row r="10137" spans="13:13" s="60" customFormat="1" ht="15.75" hidden="1" x14ac:dyDescent="0.25">
      <c r="M10137" s="30"/>
    </row>
    <row r="10138" spans="13:13" s="60" customFormat="1" ht="15.75" hidden="1" x14ac:dyDescent="0.25">
      <c r="M10138" s="30"/>
    </row>
    <row r="10139" spans="13:13" s="60" customFormat="1" ht="15.75" hidden="1" x14ac:dyDescent="0.25">
      <c r="M10139" s="30"/>
    </row>
    <row r="10140" spans="13:13" s="60" customFormat="1" ht="15.75" hidden="1" x14ac:dyDescent="0.25">
      <c r="M10140" s="30"/>
    </row>
    <row r="10141" spans="13:13" s="60" customFormat="1" ht="15.75" hidden="1" x14ac:dyDescent="0.25">
      <c r="M10141" s="30"/>
    </row>
    <row r="10142" spans="13:13" s="60" customFormat="1" ht="15.75" hidden="1" x14ac:dyDescent="0.25">
      <c r="M10142" s="30"/>
    </row>
    <row r="10143" spans="13:13" s="60" customFormat="1" ht="15.75" hidden="1" x14ac:dyDescent="0.25">
      <c r="M10143" s="30"/>
    </row>
    <row r="10144" spans="13:13" s="60" customFormat="1" ht="15.75" hidden="1" x14ac:dyDescent="0.25">
      <c r="M10144" s="30"/>
    </row>
    <row r="10145" spans="13:13" s="60" customFormat="1" ht="15.75" hidden="1" x14ac:dyDescent="0.25">
      <c r="M10145" s="30"/>
    </row>
    <row r="10146" spans="13:13" s="60" customFormat="1" ht="15.75" hidden="1" x14ac:dyDescent="0.25">
      <c r="M10146" s="30"/>
    </row>
    <row r="10147" spans="13:13" s="60" customFormat="1" ht="15.75" hidden="1" x14ac:dyDescent="0.25">
      <c r="M10147" s="30"/>
    </row>
    <row r="10148" spans="13:13" s="60" customFormat="1" ht="15.75" hidden="1" x14ac:dyDescent="0.25">
      <c r="M10148" s="30"/>
    </row>
    <row r="10149" spans="13:13" s="60" customFormat="1" ht="15.75" hidden="1" x14ac:dyDescent="0.25">
      <c r="M10149" s="30"/>
    </row>
    <row r="10150" spans="13:13" s="60" customFormat="1" ht="15.75" hidden="1" x14ac:dyDescent="0.25">
      <c r="M10150" s="30"/>
    </row>
    <row r="10151" spans="13:13" s="60" customFormat="1" ht="15.75" hidden="1" x14ac:dyDescent="0.25">
      <c r="M10151" s="30"/>
    </row>
    <row r="10152" spans="13:13" s="60" customFormat="1" ht="15.75" hidden="1" x14ac:dyDescent="0.25">
      <c r="M10152" s="30"/>
    </row>
    <row r="10153" spans="13:13" s="60" customFormat="1" ht="15.75" hidden="1" x14ac:dyDescent="0.25">
      <c r="M10153" s="30"/>
    </row>
    <row r="10154" spans="13:13" s="60" customFormat="1" ht="15.75" hidden="1" x14ac:dyDescent="0.25">
      <c r="M10154" s="30"/>
    </row>
    <row r="10155" spans="13:13" s="60" customFormat="1" ht="15.75" hidden="1" x14ac:dyDescent="0.25">
      <c r="M10155" s="30"/>
    </row>
    <row r="10156" spans="13:13" s="60" customFormat="1" ht="15.75" hidden="1" x14ac:dyDescent="0.25">
      <c r="M10156" s="30"/>
    </row>
    <row r="10157" spans="13:13" s="60" customFormat="1" ht="15.75" hidden="1" x14ac:dyDescent="0.25">
      <c r="M10157" s="30"/>
    </row>
    <row r="10158" spans="13:13" s="60" customFormat="1" ht="15.75" hidden="1" x14ac:dyDescent="0.25">
      <c r="M10158" s="30"/>
    </row>
    <row r="10159" spans="13:13" s="60" customFormat="1" ht="15.75" hidden="1" x14ac:dyDescent="0.25">
      <c r="M10159" s="30"/>
    </row>
    <row r="10160" spans="13:13" s="60" customFormat="1" ht="15.75" hidden="1" x14ac:dyDescent="0.25">
      <c r="M10160" s="30"/>
    </row>
    <row r="10161" spans="13:13" s="60" customFormat="1" ht="15.75" hidden="1" x14ac:dyDescent="0.25">
      <c r="M10161" s="30"/>
    </row>
    <row r="10162" spans="13:13" s="60" customFormat="1" ht="15.75" hidden="1" x14ac:dyDescent="0.25">
      <c r="M10162" s="30"/>
    </row>
    <row r="10163" spans="13:13" s="60" customFormat="1" ht="15.75" hidden="1" x14ac:dyDescent="0.25">
      <c r="M10163" s="30"/>
    </row>
    <row r="10164" spans="13:13" s="60" customFormat="1" ht="15.75" hidden="1" x14ac:dyDescent="0.25">
      <c r="M10164" s="30"/>
    </row>
    <row r="10165" spans="13:13" s="60" customFormat="1" ht="15.75" hidden="1" x14ac:dyDescent="0.25">
      <c r="M10165" s="30"/>
    </row>
    <row r="10166" spans="13:13" s="60" customFormat="1" ht="15.75" hidden="1" x14ac:dyDescent="0.25">
      <c r="M10166" s="30"/>
    </row>
    <row r="10167" spans="13:13" s="60" customFormat="1" ht="15.75" hidden="1" x14ac:dyDescent="0.25">
      <c r="M10167" s="30"/>
    </row>
    <row r="10168" spans="13:13" s="60" customFormat="1" ht="15.75" hidden="1" x14ac:dyDescent="0.25">
      <c r="M10168" s="30"/>
    </row>
    <row r="10169" spans="13:13" s="60" customFormat="1" ht="15.75" hidden="1" x14ac:dyDescent="0.25">
      <c r="M10169" s="30"/>
    </row>
    <row r="10170" spans="13:13" s="60" customFormat="1" ht="15.75" hidden="1" x14ac:dyDescent="0.25">
      <c r="M10170" s="30"/>
    </row>
    <row r="10171" spans="13:13" s="60" customFormat="1" ht="15.75" hidden="1" x14ac:dyDescent="0.25">
      <c r="M10171" s="30"/>
    </row>
    <row r="10172" spans="13:13" s="60" customFormat="1" ht="15.75" hidden="1" x14ac:dyDescent="0.25">
      <c r="M10172" s="30"/>
    </row>
    <row r="10173" spans="13:13" s="60" customFormat="1" ht="15.75" hidden="1" x14ac:dyDescent="0.25">
      <c r="M10173" s="30"/>
    </row>
    <row r="10174" spans="13:13" s="60" customFormat="1" ht="15.75" hidden="1" x14ac:dyDescent="0.25">
      <c r="M10174" s="30"/>
    </row>
    <row r="10175" spans="13:13" s="60" customFormat="1" ht="15.75" hidden="1" x14ac:dyDescent="0.25">
      <c r="M10175" s="30"/>
    </row>
    <row r="10176" spans="13:13" s="60" customFormat="1" ht="15.75" hidden="1" x14ac:dyDescent="0.25">
      <c r="M10176" s="30"/>
    </row>
    <row r="10177" spans="13:13" s="60" customFormat="1" ht="15.75" hidden="1" x14ac:dyDescent="0.25">
      <c r="M10177" s="30"/>
    </row>
    <row r="10178" spans="13:13" s="60" customFormat="1" ht="15.75" hidden="1" x14ac:dyDescent="0.25">
      <c r="M10178" s="30"/>
    </row>
    <row r="10179" spans="13:13" s="60" customFormat="1" ht="15.75" hidden="1" x14ac:dyDescent="0.25">
      <c r="M10179" s="30"/>
    </row>
    <row r="10180" spans="13:13" s="60" customFormat="1" ht="15.75" hidden="1" x14ac:dyDescent="0.25">
      <c r="M10180" s="30"/>
    </row>
    <row r="10181" spans="13:13" s="60" customFormat="1" ht="15.75" hidden="1" x14ac:dyDescent="0.25">
      <c r="M10181" s="30"/>
    </row>
    <row r="10182" spans="13:13" s="60" customFormat="1" ht="15.75" hidden="1" x14ac:dyDescent="0.25">
      <c r="M10182" s="30"/>
    </row>
    <row r="10183" spans="13:13" s="60" customFormat="1" ht="15.75" hidden="1" x14ac:dyDescent="0.25">
      <c r="M10183" s="30"/>
    </row>
    <row r="10184" spans="13:13" s="60" customFormat="1" ht="15.75" hidden="1" x14ac:dyDescent="0.25">
      <c r="M10184" s="30"/>
    </row>
    <row r="10185" spans="13:13" s="60" customFormat="1" ht="15.75" hidden="1" x14ac:dyDescent="0.25">
      <c r="M10185" s="30"/>
    </row>
    <row r="10186" spans="13:13" s="60" customFormat="1" ht="15.75" hidden="1" x14ac:dyDescent="0.25">
      <c r="M10186" s="30"/>
    </row>
    <row r="10187" spans="13:13" s="60" customFormat="1" ht="15.75" hidden="1" x14ac:dyDescent="0.25">
      <c r="M10187" s="30"/>
    </row>
    <row r="10188" spans="13:13" s="60" customFormat="1" ht="15.75" hidden="1" x14ac:dyDescent="0.25">
      <c r="M10188" s="30"/>
    </row>
    <row r="10189" spans="13:13" s="60" customFormat="1" ht="15.75" hidden="1" x14ac:dyDescent="0.25">
      <c r="M10189" s="30"/>
    </row>
    <row r="10190" spans="13:13" s="60" customFormat="1" ht="15.75" hidden="1" x14ac:dyDescent="0.25">
      <c r="M10190" s="30"/>
    </row>
    <row r="10191" spans="13:13" s="60" customFormat="1" ht="15.75" hidden="1" x14ac:dyDescent="0.25">
      <c r="M10191" s="30"/>
    </row>
    <row r="10192" spans="13:13" s="60" customFormat="1" ht="15.75" hidden="1" x14ac:dyDescent="0.25">
      <c r="M10192" s="30"/>
    </row>
    <row r="10193" spans="13:13" s="60" customFormat="1" ht="15.75" hidden="1" x14ac:dyDescent="0.25">
      <c r="M10193" s="30"/>
    </row>
    <row r="10194" spans="13:13" s="60" customFormat="1" ht="15.75" hidden="1" x14ac:dyDescent="0.25">
      <c r="M10194" s="30"/>
    </row>
    <row r="10195" spans="13:13" s="60" customFormat="1" ht="15.75" hidden="1" x14ac:dyDescent="0.25">
      <c r="M10195" s="30"/>
    </row>
    <row r="10196" spans="13:13" s="60" customFormat="1" ht="15.75" hidden="1" x14ac:dyDescent="0.25">
      <c r="M10196" s="30"/>
    </row>
    <row r="10197" spans="13:13" s="60" customFormat="1" ht="15.75" hidden="1" x14ac:dyDescent="0.25">
      <c r="M10197" s="30"/>
    </row>
    <row r="10198" spans="13:13" s="60" customFormat="1" ht="15.75" hidden="1" x14ac:dyDescent="0.25">
      <c r="M10198" s="30"/>
    </row>
    <row r="10199" spans="13:13" s="60" customFormat="1" ht="15.75" hidden="1" x14ac:dyDescent="0.25">
      <c r="M10199" s="30"/>
    </row>
    <row r="10200" spans="13:13" s="60" customFormat="1" ht="15.75" hidden="1" x14ac:dyDescent="0.25">
      <c r="M10200" s="30"/>
    </row>
    <row r="10201" spans="13:13" s="60" customFormat="1" ht="15.75" hidden="1" x14ac:dyDescent="0.25">
      <c r="M10201" s="30"/>
    </row>
    <row r="10202" spans="13:13" s="60" customFormat="1" ht="15.75" hidden="1" x14ac:dyDescent="0.25">
      <c r="M10202" s="30"/>
    </row>
    <row r="10203" spans="13:13" s="60" customFormat="1" ht="15.75" hidden="1" x14ac:dyDescent="0.25">
      <c r="M10203" s="30"/>
    </row>
    <row r="10204" spans="13:13" s="60" customFormat="1" ht="15.75" hidden="1" x14ac:dyDescent="0.25">
      <c r="M10204" s="30"/>
    </row>
    <row r="10205" spans="13:13" s="60" customFormat="1" ht="15.75" hidden="1" x14ac:dyDescent="0.25">
      <c r="M10205" s="30"/>
    </row>
    <row r="10206" spans="13:13" s="60" customFormat="1" ht="15.75" hidden="1" x14ac:dyDescent="0.25">
      <c r="M10206" s="30"/>
    </row>
    <row r="10207" spans="13:13" s="60" customFormat="1" ht="15.75" hidden="1" x14ac:dyDescent="0.25">
      <c r="M10207" s="30"/>
    </row>
    <row r="10208" spans="13:13" s="60" customFormat="1" ht="15.75" hidden="1" x14ac:dyDescent="0.25">
      <c r="M10208" s="30"/>
    </row>
    <row r="10209" spans="13:13" s="60" customFormat="1" ht="15.75" hidden="1" x14ac:dyDescent="0.25">
      <c r="M10209" s="30"/>
    </row>
    <row r="10210" spans="13:13" s="60" customFormat="1" ht="15.75" hidden="1" x14ac:dyDescent="0.25">
      <c r="M10210" s="30"/>
    </row>
    <row r="10211" spans="13:13" s="60" customFormat="1" ht="15.75" hidden="1" x14ac:dyDescent="0.25">
      <c r="M10211" s="30"/>
    </row>
    <row r="10212" spans="13:13" s="60" customFormat="1" ht="15.75" hidden="1" x14ac:dyDescent="0.25">
      <c r="M10212" s="30"/>
    </row>
    <row r="10213" spans="13:13" s="60" customFormat="1" ht="15.75" hidden="1" x14ac:dyDescent="0.25">
      <c r="M10213" s="30"/>
    </row>
    <row r="10214" spans="13:13" s="60" customFormat="1" ht="15.75" hidden="1" x14ac:dyDescent="0.25">
      <c r="M10214" s="30"/>
    </row>
    <row r="10215" spans="13:13" s="60" customFormat="1" ht="15.75" hidden="1" x14ac:dyDescent="0.25">
      <c r="M10215" s="30"/>
    </row>
    <row r="10216" spans="13:13" s="60" customFormat="1" ht="15.75" hidden="1" x14ac:dyDescent="0.25">
      <c r="M10216" s="30"/>
    </row>
    <row r="10217" spans="13:13" s="60" customFormat="1" ht="15.75" hidden="1" x14ac:dyDescent="0.25">
      <c r="M10217" s="30"/>
    </row>
    <row r="10218" spans="13:13" s="60" customFormat="1" ht="15.75" hidden="1" x14ac:dyDescent="0.25">
      <c r="M10218" s="30"/>
    </row>
    <row r="10219" spans="13:13" s="60" customFormat="1" ht="15.75" hidden="1" x14ac:dyDescent="0.25">
      <c r="M10219" s="30"/>
    </row>
    <row r="10220" spans="13:13" s="60" customFormat="1" ht="15.75" hidden="1" x14ac:dyDescent="0.25">
      <c r="M10220" s="30"/>
    </row>
    <row r="10221" spans="13:13" s="60" customFormat="1" ht="15.75" hidden="1" x14ac:dyDescent="0.25">
      <c r="M10221" s="30"/>
    </row>
    <row r="10222" spans="13:13" s="60" customFormat="1" ht="15.75" hidden="1" x14ac:dyDescent="0.25">
      <c r="M10222" s="30"/>
    </row>
    <row r="10223" spans="13:13" s="60" customFormat="1" ht="15.75" hidden="1" x14ac:dyDescent="0.25">
      <c r="M10223" s="30"/>
    </row>
    <row r="10224" spans="13:13" s="60" customFormat="1" ht="15.75" hidden="1" x14ac:dyDescent="0.25">
      <c r="M10224" s="30"/>
    </row>
    <row r="10225" spans="13:13" s="60" customFormat="1" ht="15.75" hidden="1" x14ac:dyDescent="0.25">
      <c r="M10225" s="30"/>
    </row>
    <row r="10226" spans="13:13" s="60" customFormat="1" ht="15.75" hidden="1" x14ac:dyDescent="0.25">
      <c r="M10226" s="30"/>
    </row>
    <row r="10227" spans="13:13" s="60" customFormat="1" ht="15.75" hidden="1" x14ac:dyDescent="0.25">
      <c r="M10227" s="30"/>
    </row>
    <row r="10228" spans="13:13" s="60" customFormat="1" ht="15.75" hidden="1" x14ac:dyDescent="0.25">
      <c r="M10228" s="30"/>
    </row>
    <row r="10229" spans="13:13" s="60" customFormat="1" ht="15.75" hidden="1" x14ac:dyDescent="0.25">
      <c r="M10229" s="30"/>
    </row>
    <row r="10230" spans="13:13" s="60" customFormat="1" ht="15.75" hidden="1" x14ac:dyDescent="0.25">
      <c r="M10230" s="30"/>
    </row>
    <row r="10231" spans="13:13" s="60" customFormat="1" ht="15.75" hidden="1" x14ac:dyDescent="0.25">
      <c r="M10231" s="30"/>
    </row>
    <row r="10232" spans="13:13" s="60" customFormat="1" ht="15.75" hidden="1" x14ac:dyDescent="0.25">
      <c r="M10232" s="30"/>
    </row>
    <row r="10233" spans="13:13" s="60" customFormat="1" ht="15.75" hidden="1" x14ac:dyDescent="0.25">
      <c r="M10233" s="30"/>
    </row>
    <row r="10234" spans="13:13" s="60" customFormat="1" ht="15.75" hidden="1" x14ac:dyDescent="0.25">
      <c r="M10234" s="30"/>
    </row>
    <row r="10235" spans="13:13" s="60" customFormat="1" ht="15.75" hidden="1" x14ac:dyDescent="0.25">
      <c r="M10235" s="30"/>
    </row>
    <row r="10236" spans="13:13" s="60" customFormat="1" ht="15.75" hidden="1" x14ac:dyDescent="0.25">
      <c r="M10236" s="30"/>
    </row>
    <row r="10237" spans="13:13" s="60" customFormat="1" ht="15.75" hidden="1" x14ac:dyDescent="0.25">
      <c r="M10237" s="30"/>
    </row>
    <row r="10238" spans="13:13" s="60" customFormat="1" ht="15.75" hidden="1" x14ac:dyDescent="0.25">
      <c r="M10238" s="30"/>
    </row>
    <row r="10239" spans="13:13" s="60" customFormat="1" ht="15.75" hidden="1" x14ac:dyDescent="0.25">
      <c r="M10239" s="30"/>
    </row>
    <row r="10240" spans="13:13" s="60" customFormat="1" ht="15.75" hidden="1" x14ac:dyDescent="0.25">
      <c r="M10240" s="30"/>
    </row>
    <row r="10241" spans="13:13" s="60" customFormat="1" ht="15.75" hidden="1" x14ac:dyDescent="0.25">
      <c r="M10241" s="30"/>
    </row>
    <row r="10242" spans="13:13" s="60" customFormat="1" ht="15.75" hidden="1" x14ac:dyDescent="0.25">
      <c r="M10242" s="30"/>
    </row>
    <row r="10243" spans="13:13" s="60" customFormat="1" ht="15.75" hidden="1" x14ac:dyDescent="0.25">
      <c r="M10243" s="30"/>
    </row>
    <row r="10244" spans="13:13" s="60" customFormat="1" ht="15.75" hidden="1" x14ac:dyDescent="0.25">
      <c r="M10244" s="30"/>
    </row>
    <row r="10245" spans="13:13" s="60" customFormat="1" ht="15.75" hidden="1" x14ac:dyDescent="0.25">
      <c r="M10245" s="30"/>
    </row>
    <row r="10246" spans="13:13" s="60" customFormat="1" ht="15.75" hidden="1" x14ac:dyDescent="0.25">
      <c r="M10246" s="30"/>
    </row>
    <row r="10247" spans="13:13" s="60" customFormat="1" ht="15.75" hidden="1" x14ac:dyDescent="0.25">
      <c r="M10247" s="30"/>
    </row>
    <row r="10248" spans="13:13" s="60" customFormat="1" ht="15.75" hidden="1" x14ac:dyDescent="0.25">
      <c r="M10248" s="30"/>
    </row>
    <row r="10249" spans="13:13" s="60" customFormat="1" ht="15.75" hidden="1" x14ac:dyDescent="0.25">
      <c r="M10249" s="30"/>
    </row>
    <row r="10250" spans="13:13" s="60" customFormat="1" ht="15.75" hidden="1" x14ac:dyDescent="0.25">
      <c r="M10250" s="30"/>
    </row>
    <row r="10251" spans="13:13" s="60" customFormat="1" ht="15.75" hidden="1" x14ac:dyDescent="0.25">
      <c r="M10251" s="30"/>
    </row>
    <row r="10252" spans="13:13" s="60" customFormat="1" ht="15.75" hidden="1" x14ac:dyDescent="0.25">
      <c r="M10252" s="30"/>
    </row>
    <row r="10253" spans="13:13" s="60" customFormat="1" ht="15.75" hidden="1" x14ac:dyDescent="0.25">
      <c r="M10253" s="30"/>
    </row>
    <row r="10254" spans="13:13" s="60" customFormat="1" ht="15.75" hidden="1" x14ac:dyDescent="0.25">
      <c r="M10254" s="30"/>
    </row>
    <row r="10255" spans="13:13" s="60" customFormat="1" ht="15.75" hidden="1" x14ac:dyDescent="0.25">
      <c r="M10255" s="30"/>
    </row>
    <row r="10256" spans="13:13" s="60" customFormat="1" ht="15.75" hidden="1" x14ac:dyDescent="0.25">
      <c r="M10256" s="30"/>
    </row>
    <row r="10257" spans="13:13" s="60" customFormat="1" ht="15.75" hidden="1" x14ac:dyDescent="0.25">
      <c r="M10257" s="30"/>
    </row>
    <row r="10258" spans="13:13" s="60" customFormat="1" ht="15.75" hidden="1" x14ac:dyDescent="0.25">
      <c r="M10258" s="30"/>
    </row>
    <row r="10259" spans="13:13" s="60" customFormat="1" ht="15.75" hidden="1" x14ac:dyDescent="0.25">
      <c r="M10259" s="30"/>
    </row>
    <row r="10260" spans="13:13" s="60" customFormat="1" ht="15.75" hidden="1" x14ac:dyDescent="0.25">
      <c r="M10260" s="30"/>
    </row>
    <row r="10261" spans="13:13" s="60" customFormat="1" ht="15.75" hidden="1" x14ac:dyDescent="0.25">
      <c r="M10261" s="30"/>
    </row>
    <row r="10262" spans="13:13" s="60" customFormat="1" ht="15.75" hidden="1" x14ac:dyDescent="0.25">
      <c r="M10262" s="30"/>
    </row>
    <row r="10263" spans="13:13" s="60" customFormat="1" ht="15.75" hidden="1" x14ac:dyDescent="0.25">
      <c r="M10263" s="30"/>
    </row>
    <row r="10264" spans="13:13" s="60" customFormat="1" ht="15.75" hidden="1" x14ac:dyDescent="0.25">
      <c r="M10264" s="30"/>
    </row>
    <row r="10265" spans="13:13" s="60" customFormat="1" ht="15.75" hidden="1" x14ac:dyDescent="0.25">
      <c r="M10265" s="30"/>
    </row>
    <row r="10266" spans="13:13" s="60" customFormat="1" ht="15.75" hidden="1" x14ac:dyDescent="0.25">
      <c r="M10266" s="30"/>
    </row>
    <row r="10267" spans="13:13" s="60" customFormat="1" ht="15.75" hidden="1" x14ac:dyDescent="0.25">
      <c r="M10267" s="30"/>
    </row>
    <row r="10268" spans="13:13" s="60" customFormat="1" ht="15.75" hidden="1" x14ac:dyDescent="0.25">
      <c r="M10268" s="30"/>
    </row>
    <row r="10269" spans="13:13" s="60" customFormat="1" ht="15.75" hidden="1" x14ac:dyDescent="0.25">
      <c r="M10269" s="30"/>
    </row>
    <row r="10270" spans="13:13" s="60" customFormat="1" ht="15.75" hidden="1" x14ac:dyDescent="0.25">
      <c r="M10270" s="30"/>
    </row>
    <row r="10271" spans="13:13" s="60" customFormat="1" ht="15.75" hidden="1" x14ac:dyDescent="0.25">
      <c r="M10271" s="30"/>
    </row>
    <row r="10272" spans="13:13" s="60" customFormat="1" ht="15.75" hidden="1" x14ac:dyDescent="0.25">
      <c r="M10272" s="30"/>
    </row>
    <row r="10273" spans="13:13" s="60" customFormat="1" ht="15.75" hidden="1" x14ac:dyDescent="0.25">
      <c r="M10273" s="30"/>
    </row>
    <row r="10274" spans="13:13" s="60" customFormat="1" ht="15.75" hidden="1" x14ac:dyDescent="0.25">
      <c r="M10274" s="30"/>
    </row>
    <row r="10275" spans="13:13" s="60" customFormat="1" ht="15.75" hidden="1" x14ac:dyDescent="0.25">
      <c r="M10275" s="30"/>
    </row>
    <row r="10276" spans="13:13" s="60" customFormat="1" ht="15.75" hidden="1" x14ac:dyDescent="0.25">
      <c r="M10276" s="30"/>
    </row>
    <row r="10277" spans="13:13" s="60" customFormat="1" ht="15.75" hidden="1" x14ac:dyDescent="0.25">
      <c r="M10277" s="30"/>
    </row>
    <row r="10278" spans="13:13" s="60" customFormat="1" ht="15.75" hidden="1" x14ac:dyDescent="0.25">
      <c r="M10278" s="30"/>
    </row>
    <row r="10279" spans="13:13" s="60" customFormat="1" ht="15.75" hidden="1" x14ac:dyDescent="0.25">
      <c r="M10279" s="30"/>
    </row>
    <row r="10280" spans="13:13" s="60" customFormat="1" ht="15.75" hidden="1" x14ac:dyDescent="0.25">
      <c r="M10280" s="30"/>
    </row>
    <row r="10281" spans="13:13" s="60" customFormat="1" ht="15.75" hidden="1" x14ac:dyDescent="0.25">
      <c r="M10281" s="30"/>
    </row>
    <row r="10282" spans="13:13" s="60" customFormat="1" ht="15.75" hidden="1" x14ac:dyDescent="0.25">
      <c r="M10282" s="30"/>
    </row>
    <row r="10283" spans="13:13" s="60" customFormat="1" ht="15.75" hidden="1" x14ac:dyDescent="0.25">
      <c r="M10283" s="30"/>
    </row>
    <row r="10284" spans="13:13" s="60" customFormat="1" ht="15.75" hidden="1" x14ac:dyDescent="0.25">
      <c r="M10284" s="30"/>
    </row>
    <row r="10285" spans="13:13" s="60" customFormat="1" ht="15.75" hidden="1" x14ac:dyDescent="0.25">
      <c r="M10285" s="30"/>
    </row>
    <row r="10286" spans="13:13" s="60" customFormat="1" ht="15.75" hidden="1" x14ac:dyDescent="0.25">
      <c r="M10286" s="30"/>
    </row>
    <row r="10287" spans="13:13" s="60" customFormat="1" ht="15.75" hidden="1" x14ac:dyDescent="0.25">
      <c r="M10287" s="30"/>
    </row>
    <row r="10288" spans="13:13" s="60" customFormat="1" ht="15.75" hidden="1" x14ac:dyDescent="0.25">
      <c r="M10288" s="30"/>
    </row>
    <row r="10289" spans="13:13" s="60" customFormat="1" ht="15.75" hidden="1" x14ac:dyDescent="0.25">
      <c r="M10289" s="30"/>
    </row>
    <row r="10290" spans="13:13" s="60" customFormat="1" ht="15.75" hidden="1" x14ac:dyDescent="0.25">
      <c r="M10290" s="30"/>
    </row>
    <row r="10291" spans="13:13" s="60" customFormat="1" ht="15.75" hidden="1" x14ac:dyDescent="0.25">
      <c r="M10291" s="30"/>
    </row>
    <row r="10292" spans="13:13" s="60" customFormat="1" ht="15.75" hidden="1" x14ac:dyDescent="0.25">
      <c r="M10292" s="30"/>
    </row>
    <row r="10293" spans="13:13" s="60" customFormat="1" ht="15.75" hidden="1" x14ac:dyDescent="0.25">
      <c r="M10293" s="30"/>
    </row>
    <row r="10294" spans="13:13" s="60" customFormat="1" ht="15.75" hidden="1" x14ac:dyDescent="0.25">
      <c r="M10294" s="30"/>
    </row>
    <row r="10295" spans="13:13" s="60" customFormat="1" ht="15.75" hidden="1" x14ac:dyDescent="0.25">
      <c r="M10295" s="30"/>
    </row>
    <row r="10296" spans="13:13" s="60" customFormat="1" ht="15.75" hidden="1" x14ac:dyDescent="0.25">
      <c r="M10296" s="30"/>
    </row>
    <row r="10297" spans="13:13" s="60" customFormat="1" ht="15.75" hidden="1" x14ac:dyDescent="0.25">
      <c r="M10297" s="30"/>
    </row>
    <row r="10298" spans="13:13" s="60" customFormat="1" ht="15.75" hidden="1" x14ac:dyDescent="0.25">
      <c r="M10298" s="30"/>
    </row>
    <row r="10299" spans="13:13" s="60" customFormat="1" ht="15.75" hidden="1" x14ac:dyDescent="0.25">
      <c r="M10299" s="30"/>
    </row>
    <row r="10300" spans="13:13" s="60" customFormat="1" ht="15.75" hidden="1" x14ac:dyDescent="0.25">
      <c r="M10300" s="30"/>
    </row>
    <row r="10301" spans="13:13" s="60" customFormat="1" ht="15.75" hidden="1" x14ac:dyDescent="0.25">
      <c r="M10301" s="30"/>
    </row>
    <row r="10302" spans="13:13" s="60" customFormat="1" ht="15.75" hidden="1" x14ac:dyDescent="0.25">
      <c r="M10302" s="30"/>
    </row>
    <row r="10303" spans="13:13" s="60" customFormat="1" ht="15.75" hidden="1" x14ac:dyDescent="0.25">
      <c r="M10303" s="30"/>
    </row>
    <row r="10304" spans="13:13" s="60" customFormat="1" ht="15.75" hidden="1" x14ac:dyDescent="0.25">
      <c r="M10304" s="30"/>
    </row>
    <row r="10305" spans="13:13" s="60" customFormat="1" ht="15.75" hidden="1" x14ac:dyDescent="0.25">
      <c r="M10305" s="30"/>
    </row>
    <row r="10306" spans="13:13" s="60" customFormat="1" ht="15.75" hidden="1" x14ac:dyDescent="0.25">
      <c r="M10306" s="30"/>
    </row>
    <row r="10307" spans="13:13" s="60" customFormat="1" ht="15.75" hidden="1" x14ac:dyDescent="0.25">
      <c r="M10307" s="30"/>
    </row>
    <row r="10308" spans="13:13" s="60" customFormat="1" ht="15.75" hidden="1" x14ac:dyDescent="0.25">
      <c r="M10308" s="30"/>
    </row>
    <row r="10309" spans="13:13" s="60" customFormat="1" ht="15.75" hidden="1" x14ac:dyDescent="0.25">
      <c r="M10309" s="30"/>
    </row>
    <row r="10310" spans="13:13" s="60" customFormat="1" ht="15.75" hidden="1" x14ac:dyDescent="0.25">
      <c r="M10310" s="30"/>
    </row>
    <row r="10311" spans="13:13" s="60" customFormat="1" ht="15.75" hidden="1" x14ac:dyDescent="0.25">
      <c r="M10311" s="30"/>
    </row>
    <row r="10312" spans="13:13" s="60" customFormat="1" ht="15.75" hidden="1" x14ac:dyDescent="0.25">
      <c r="M10312" s="30"/>
    </row>
    <row r="10313" spans="13:13" s="60" customFormat="1" ht="15.75" hidden="1" x14ac:dyDescent="0.25">
      <c r="M10313" s="30"/>
    </row>
    <row r="10314" spans="13:13" s="60" customFormat="1" ht="15.75" hidden="1" x14ac:dyDescent="0.25">
      <c r="M10314" s="30"/>
    </row>
    <row r="10315" spans="13:13" s="60" customFormat="1" ht="15.75" hidden="1" x14ac:dyDescent="0.25">
      <c r="M10315" s="30"/>
    </row>
    <row r="10316" spans="13:13" s="60" customFormat="1" ht="15.75" hidden="1" x14ac:dyDescent="0.25">
      <c r="M10316" s="30"/>
    </row>
    <row r="10317" spans="13:13" s="60" customFormat="1" ht="15.75" hidden="1" x14ac:dyDescent="0.25">
      <c r="M10317" s="30"/>
    </row>
    <row r="10318" spans="13:13" s="60" customFormat="1" ht="15.75" hidden="1" x14ac:dyDescent="0.25">
      <c r="M10318" s="30"/>
    </row>
    <row r="10319" spans="13:13" s="60" customFormat="1" ht="15.75" hidden="1" x14ac:dyDescent="0.25">
      <c r="M10319" s="30"/>
    </row>
    <row r="10320" spans="13:13" s="60" customFormat="1" ht="15.75" hidden="1" x14ac:dyDescent="0.25">
      <c r="M10320" s="30"/>
    </row>
    <row r="10321" spans="13:13" s="60" customFormat="1" ht="15.75" hidden="1" x14ac:dyDescent="0.25">
      <c r="M10321" s="30"/>
    </row>
    <row r="10322" spans="13:13" s="60" customFormat="1" ht="15.75" hidden="1" x14ac:dyDescent="0.25">
      <c r="M10322" s="30"/>
    </row>
    <row r="10323" spans="13:13" s="60" customFormat="1" ht="15.75" hidden="1" x14ac:dyDescent="0.25">
      <c r="M10323" s="30"/>
    </row>
    <row r="10324" spans="13:13" s="60" customFormat="1" ht="15.75" hidden="1" x14ac:dyDescent="0.25">
      <c r="M10324" s="30"/>
    </row>
    <row r="10325" spans="13:13" s="60" customFormat="1" ht="15.75" hidden="1" x14ac:dyDescent="0.25">
      <c r="M10325" s="30"/>
    </row>
    <row r="10326" spans="13:13" s="60" customFormat="1" ht="15.75" hidden="1" x14ac:dyDescent="0.25">
      <c r="M10326" s="30"/>
    </row>
    <row r="10327" spans="13:13" s="60" customFormat="1" ht="15.75" hidden="1" x14ac:dyDescent="0.25">
      <c r="M10327" s="30"/>
    </row>
    <row r="10328" spans="13:13" s="60" customFormat="1" ht="15.75" hidden="1" x14ac:dyDescent="0.25">
      <c r="M10328" s="30"/>
    </row>
    <row r="10329" spans="13:13" s="60" customFormat="1" ht="15.75" hidden="1" x14ac:dyDescent="0.25">
      <c r="M10329" s="30"/>
    </row>
    <row r="10330" spans="13:13" s="60" customFormat="1" ht="15.75" hidden="1" x14ac:dyDescent="0.25">
      <c r="M10330" s="30"/>
    </row>
    <row r="10331" spans="13:13" s="60" customFormat="1" ht="15.75" hidden="1" x14ac:dyDescent="0.25">
      <c r="M10331" s="30"/>
    </row>
    <row r="10332" spans="13:13" s="60" customFormat="1" ht="15.75" hidden="1" x14ac:dyDescent="0.25">
      <c r="M10332" s="30"/>
    </row>
    <row r="10333" spans="13:13" s="60" customFormat="1" ht="15.75" hidden="1" x14ac:dyDescent="0.25">
      <c r="M10333" s="30"/>
    </row>
    <row r="10334" spans="13:13" s="60" customFormat="1" ht="15.75" hidden="1" x14ac:dyDescent="0.25">
      <c r="M10334" s="30"/>
    </row>
    <row r="10335" spans="13:13" s="60" customFormat="1" ht="15.75" hidden="1" x14ac:dyDescent="0.25">
      <c r="M10335" s="30"/>
    </row>
    <row r="10336" spans="13:13" s="60" customFormat="1" ht="15.75" hidden="1" x14ac:dyDescent="0.25">
      <c r="M10336" s="30"/>
    </row>
    <row r="10337" spans="13:13" s="60" customFormat="1" ht="15.75" hidden="1" x14ac:dyDescent="0.25">
      <c r="M10337" s="30"/>
    </row>
    <row r="10338" spans="13:13" s="60" customFormat="1" ht="15.75" hidden="1" x14ac:dyDescent="0.25">
      <c r="M10338" s="30"/>
    </row>
    <row r="10339" spans="13:13" s="60" customFormat="1" ht="15.75" hidden="1" x14ac:dyDescent="0.25">
      <c r="M10339" s="30"/>
    </row>
    <row r="10340" spans="13:13" s="60" customFormat="1" ht="15.75" hidden="1" x14ac:dyDescent="0.25">
      <c r="M10340" s="30"/>
    </row>
    <row r="10341" spans="13:13" s="60" customFormat="1" ht="15.75" hidden="1" x14ac:dyDescent="0.25">
      <c r="M10341" s="30"/>
    </row>
    <row r="10342" spans="13:13" s="60" customFormat="1" ht="15.75" hidden="1" x14ac:dyDescent="0.25">
      <c r="M10342" s="30"/>
    </row>
    <row r="10343" spans="13:13" s="60" customFormat="1" ht="15.75" hidden="1" x14ac:dyDescent="0.25">
      <c r="M10343" s="30"/>
    </row>
    <row r="10344" spans="13:13" s="60" customFormat="1" ht="15.75" hidden="1" x14ac:dyDescent="0.25">
      <c r="M10344" s="30"/>
    </row>
    <row r="10345" spans="13:13" s="60" customFormat="1" ht="15.75" hidden="1" x14ac:dyDescent="0.25">
      <c r="M10345" s="30"/>
    </row>
    <row r="10346" spans="13:13" s="60" customFormat="1" ht="15.75" hidden="1" x14ac:dyDescent="0.25">
      <c r="M10346" s="30"/>
    </row>
    <row r="10347" spans="13:13" s="60" customFormat="1" ht="15.75" hidden="1" x14ac:dyDescent="0.25">
      <c r="M10347" s="30"/>
    </row>
    <row r="10348" spans="13:13" s="60" customFormat="1" ht="15.75" hidden="1" x14ac:dyDescent="0.25">
      <c r="M10348" s="30"/>
    </row>
    <row r="10349" spans="13:13" s="60" customFormat="1" ht="15.75" hidden="1" x14ac:dyDescent="0.25">
      <c r="M10349" s="30"/>
    </row>
    <row r="10350" spans="13:13" s="60" customFormat="1" ht="15.75" hidden="1" x14ac:dyDescent="0.25">
      <c r="M10350" s="30"/>
    </row>
    <row r="10351" spans="13:13" s="60" customFormat="1" ht="15.75" hidden="1" x14ac:dyDescent="0.25">
      <c r="M10351" s="30"/>
    </row>
    <row r="10352" spans="13:13" s="60" customFormat="1" ht="15.75" hidden="1" x14ac:dyDescent="0.25">
      <c r="M10352" s="30"/>
    </row>
    <row r="10353" spans="13:13" s="60" customFormat="1" ht="15.75" hidden="1" x14ac:dyDescent="0.25">
      <c r="M10353" s="30"/>
    </row>
    <row r="10354" spans="13:13" s="60" customFormat="1" ht="15.75" hidden="1" x14ac:dyDescent="0.25">
      <c r="M10354" s="30"/>
    </row>
    <row r="10355" spans="13:13" s="60" customFormat="1" ht="15.75" hidden="1" x14ac:dyDescent="0.25">
      <c r="M10355" s="30"/>
    </row>
    <row r="10356" spans="13:13" s="60" customFormat="1" ht="15.75" hidden="1" x14ac:dyDescent="0.25">
      <c r="M10356" s="30"/>
    </row>
    <row r="10357" spans="13:13" s="60" customFormat="1" ht="15.75" hidden="1" x14ac:dyDescent="0.25">
      <c r="M10357" s="30"/>
    </row>
    <row r="10358" spans="13:13" s="60" customFormat="1" ht="15.75" hidden="1" x14ac:dyDescent="0.25">
      <c r="M10358" s="30"/>
    </row>
    <row r="10359" spans="13:13" s="60" customFormat="1" ht="15.75" hidden="1" x14ac:dyDescent="0.25">
      <c r="M10359" s="30"/>
    </row>
    <row r="10360" spans="13:13" s="60" customFormat="1" ht="15.75" hidden="1" x14ac:dyDescent="0.25">
      <c r="M10360" s="30"/>
    </row>
    <row r="10361" spans="13:13" s="60" customFormat="1" ht="15.75" hidden="1" x14ac:dyDescent="0.25">
      <c r="M10361" s="30"/>
    </row>
    <row r="10362" spans="13:13" s="60" customFormat="1" ht="15.75" hidden="1" x14ac:dyDescent="0.25">
      <c r="M10362" s="30"/>
    </row>
    <row r="10363" spans="13:13" s="60" customFormat="1" ht="15.75" hidden="1" x14ac:dyDescent="0.25">
      <c r="M10363" s="30"/>
    </row>
    <row r="10364" spans="13:13" s="60" customFormat="1" ht="15.75" hidden="1" x14ac:dyDescent="0.25">
      <c r="M10364" s="30"/>
    </row>
    <row r="10365" spans="13:13" s="60" customFormat="1" ht="15.75" hidden="1" x14ac:dyDescent="0.25">
      <c r="M10365" s="30"/>
    </row>
    <row r="10366" spans="13:13" s="60" customFormat="1" ht="15.75" hidden="1" x14ac:dyDescent="0.25">
      <c r="M10366" s="30"/>
    </row>
    <row r="10367" spans="13:13" s="60" customFormat="1" ht="15.75" hidden="1" x14ac:dyDescent="0.25">
      <c r="M10367" s="30"/>
    </row>
    <row r="10368" spans="13:13" s="60" customFormat="1" ht="15.75" hidden="1" x14ac:dyDescent="0.25">
      <c r="M10368" s="30"/>
    </row>
    <row r="10369" spans="13:13" s="60" customFormat="1" ht="15.75" hidden="1" x14ac:dyDescent="0.25">
      <c r="M10369" s="30"/>
    </row>
    <row r="10370" spans="13:13" s="60" customFormat="1" ht="15.75" hidden="1" x14ac:dyDescent="0.25">
      <c r="M10370" s="30"/>
    </row>
    <row r="10371" spans="13:13" s="60" customFormat="1" ht="15.75" hidden="1" x14ac:dyDescent="0.25">
      <c r="M10371" s="30"/>
    </row>
    <row r="10372" spans="13:13" s="60" customFormat="1" ht="15.75" hidden="1" x14ac:dyDescent="0.25">
      <c r="M10372" s="30"/>
    </row>
    <row r="10373" spans="13:13" s="60" customFormat="1" ht="15.75" hidden="1" x14ac:dyDescent="0.25">
      <c r="M10373" s="30"/>
    </row>
    <row r="10374" spans="13:13" s="60" customFormat="1" ht="15.75" hidden="1" x14ac:dyDescent="0.25">
      <c r="M10374" s="30"/>
    </row>
    <row r="10375" spans="13:13" s="60" customFormat="1" ht="15.75" hidden="1" x14ac:dyDescent="0.25">
      <c r="M10375" s="30"/>
    </row>
    <row r="10376" spans="13:13" s="60" customFormat="1" ht="15.75" hidden="1" x14ac:dyDescent="0.25">
      <c r="M10376" s="30"/>
    </row>
    <row r="10377" spans="13:13" s="60" customFormat="1" ht="15.75" hidden="1" x14ac:dyDescent="0.25">
      <c r="M10377" s="30"/>
    </row>
    <row r="10378" spans="13:13" s="60" customFormat="1" ht="15.75" hidden="1" x14ac:dyDescent="0.25">
      <c r="M10378" s="30"/>
    </row>
    <row r="10379" spans="13:13" s="60" customFormat="1" ht="15.75" hidden="1" x14ac:dyDescent="0.25">
      <c r="M10379" s="30"/>
    </row>
    <row r="10380" spans="13:13" s="60" customFormat="1" ht="15.75" hidden="1" x14ac:dyDescent="0.25">
      <c r="M10380" s="30"/>
    </row>
    <row r="10381" spans="13:13" s="60" customFormat="1" ht="15.75" hidden="1" x14ac:dyDescent="0.25">
      <c r="M10381" s="30"/>
    </row>
    <row r="10382" spans="13:13" s="60" customFormat="1" ht="15.75" hidden="1" x14ac:dyDescent="0.25">
      <c r="M10382" s="30"/>
    </row>
    <row r="10383" spans="13:13" s="60" customFormat="1" ht="15.75" hidden="1" x14ac:dyDescent="0.25">
      <c r="M10383" s="30"/>
    </row>
    <row r="10384" spans="13:13" s="60" customFormat="1" ht="15.75" hidden="1" x14ac:dyDescent="0.25">
      <c r="M10384" s="30"/>
    </row>
    <row r="10385" spans="13:13" s="60" customFormat="1" ht="15.75" hidden="1" x14ac:dyDescent="0.25">
      <c r="M10385" s="30"/>
    </row>
    <row r="10386" spans="13:13" s="60" customFormat="1" ht="15.75" hidden="1" x14ac:dyDescent="0.25">
      <c r="M10386" s="30"/>
    </row>
    <row r="10387" spans="13:13" s="60" customFormat="1" ht="15.75" hidden="1" x14ac:dyDescent="0.25">
      <c r="M10387" s="30"/>
    </row>
    <row r="10388" spans="13:13" s="60" customFormat="1" ht="15.75" hidden="1" x14ac:dyDescent="0.25">
      <c r="M10388" s="30"/>
    </row>
    <row r="10389" spans="13:13" s="60" customFormat="1" ht="15.75" hidden="1" x14ac:dyDescent="0.25">
      <c r="M10389" s="30"/>
    </row>
    <row r="10390" spans="13:13" s="60" customFormat="1" ht="15.75" hidden="1" x14ac:dyDescent="0.25">
      <c r="M10390" s="30"/>
    </row>
    <row r="10391" spans="13:13" s="60" customFormat="1" ht="15.75" hidden="1" x14ac:dyDescent="0.25">
      <c r="M10391" s="30"/>
    </row>
    <row r="10392" spans="13:13" s="60" customFormat="1" ht="15.75" hidden="1" x14ac:dyDescent="0.25">
      <c r="M10392" s="30"/>
    </row>
    <row r="10393" spans="13:13" s="60" customFormat="1" ht="15.75" hidden="1" x14ac:dyDescent="0.25">
      <c r="M10393" s="30"/>
    </row>
    <row r="10394" spans="13:13" s="60" customFormat="1" ht="15.75" hidden="1" x14ac:dyDescent="0.25">
      <c r="M10394" s="30"/>
    </row>
    <row r="10395" spans="13:13" s="60" customFormat="1" ht="15.75" hidden="1" x14ac:dyDescent="0.25">
      <c r="M10395" s="30"/>
    </row>
    <row r="10396" spans="13:13" s="60" customFormat="1" ht="15.75" hidden="1" x14ac:dyDescent="0.25">
      <c r="M10396" s="30"/>
    </row>
    <row r="10397" spans="13:13" s="60" customFormat="1" ht="15.75" hidden="1" x14ac:dyDescent="0.25">
      <c r="M10397" s="30"/>
    </row>
    <row r="10398" spans="13:13" s="60" customFormat="1" ht="15.75" hidden="1" x14ac:dyDescent="0.25">
      <c r="M10398" s="30"/>
    </row>
    <row r="10399" spans="13:13" s="60" customFormat="1" ht="15.75" hidden="1" x14ac:dyDescent="0.25">
      <c r="M10399" s="30"/>
    </row>
    <row r="10400" spans="13:13" s="60" customFormat="1" ht="15.75" hidden="1" x14ac:dyDescent="0.25">
      <c r="M10400" s="30"/>
    </row>
    <row r="10401" spans="13:13" s="60" customFormat="1" ht="15.75" hidden="1" x14ac:dyDescent="0.25">
      <c r="M10401" s="30"/>
    </row>
    <row r="10402" spans="13:13" s="60" customFormat="1" ht="15.75" hidden="1" x14ac:dyDescent="0.25">
      <c r="M10402" s="30"/>
    </row>
    <row r="10403" spans="13:13" s="60" customFormat="1" ht="15.75" hidden="1" x14ac:dyDescent="0.25">
      <c r="M10403" s="30"/>
    </row>
    <row r="10404" spans="13:13" s="60" customFormat="1" ht="15.75" hidden="1" x14ac:dyDescent="0.25">
      <c r="M10404" s="30"/>
    </row>
    <row r="10405" spans="13:13" s="60" customFormat="1" ht="15.75" hidden="1" x14ac:dyDescent="0.25">
      <c r="M10405" s="30"/>
    </row>
    <row r="10406" spans="13:13" s="60" customFormat="1" ht="15.75" hidden="1" x14ac:dyDescent="0.25">
      <c r="M10406" s="30"/>
    </row>
    <row r="10407" spans="13:13" s="60" customFormat="1" ht="15.75" hidden="1" x14ac:dyDescent="0.25">
      <c r="M10407" s="30"/>
    </row>
    <row r="10408" spans="13:13" s="60" customFormat="1" ht="15.75" hidden="1" x14ac:dyDescent="0.25">
      <c r="M10408" s="30"/>
    </row>
    <row r="10409" spans="13:13" s="60" customFormat="1" ht="15.75" hidden="1" x14ac:dyDescent="0.25">
      <c r="M10409" s="30"/>
    </row>
    <row r="10410" spans="13:13" s="60" customFormat="1" ht="15.75" hidden="1" x14ac:dyDescent="0.25">
      <c r="M10410" s="30"/>
    </row>
    <row r="10411" spans="13:13" s="60" customFormat="1" ht="15.75" hidden="1" x14ac:dyDescent="0.25">
      <c r="M10411" s="30"/>
    </row>
    <row r="10412" spans="13:13" s="60" customFormat="1" ht="15.75" hidden="1" x14ac:dyDescent="0.25">
      <c r="M10412" s="30"/>
    </row>
    <row r="10413" spans="13:13" s="60" customFormat="1" ht="15.75" hidden="1" x14ac:dyDescent="0.25">
      <c r="M10413" s="30"/>
    </row>
    <row r="10414" spans="13:13" s="60" customFormat="1" ht="15.75" hidden="1" x14ac:dyDescent="0.25">
      <c r="M10414" s="30"/>
    </row>
    <row r="10415" spans="13:13" s="60" customFormat="1" ht="15.75" hidden="1" x14ac:dyDescent="0.25">
      <c r="M10415" s="30"/>
    </row>
    <row r="10416" spans="13:13" s="60" customFormat="1" ht="15.75" hidden="1" x14ac:dyDescent="0.25">
      <c r="M10416" s="30"/>
    </row>
    <row r="10417" spans="13:13" s="60" customFormat="1" ht="15.75" hidden="1" x14ac:dyDescent="0.25">
      <c r="M10417" s="30"/>
    </row>
    <row r="10418" spans="13:13" s="60" customFormat="1" ht="15.75" hidden="1" x14ac:dyDescent="0.25">
      <c r="M10418" s="30"/>
    </row>
    <row r="10419" spans="13:13" s="60" customFormat="1" ht="15.75" hidden="1" x14ac:dyDescent="0.25">
      <c r="M10419" s="30"/>
    </row>
    <row r="10420" spans="13:13" s="60" customFormat="1" ht="15.75" hidden="1" x14ac:dyDescent="0.25">
      <c r="M10420" s="30"/>
    </row>
    <row r="10421" spans="13:13" s="60" customFormat="1" ht="15.75" hidden="1" x14ac:dyDescent="0.25">
      <c r="M10421" s="30"/>
    </row>
    <row r="10422" spans="13:13" s="60" customFormat="1" ht="15.75" hidden="1" x14ac:dyDescent="0.25">
      <c r="M10422" s="30"/>
    </row>
    <row r="10423" spans="13:13" s="60" customFormat="1" ht="15.75" hidden="1" x14ac:dyDescent="0.25">
      <c r="M10423" s="30"/>
    </row>
    <row r="10424" spans="13:13" s="60" customFormat="1" ht="15.75" hidden="1" x14ac:dyDescent="0.25">
      <c r="M10424" s="30"/>
    </row>
    <row r="10425" spans="13:13" s="60" customFormat="1" ht="15.75" hidden="1" x14ac:dyDescent="0.25">
      <c r="M10425" s="30"/>
    </row>
    <row r="10426" spans="13:13" s="60" customFormat="1" ht="15.75" hidden="1" x14ac:dyDescent="0.25">
      <c r="M10426" s="30"/>
    </row>
    <row r="10427" spans="13:13" s="60" customFormat="1" ht="15.75" hidden="1" x14ac:dyDescent="0.25">
      <c r="M10427" s="30"/>
    </row>
    <row r="10428" spans="13:13" s="60" customFormat="1" ht="15.75" hidden="1" x14ac:dyDescent="0.25">
      <c r="M10428" s="30"/>
    </row>
    <row r="10429" spans="13:13" s="60" customFormat="1" ht="15.75" hidden="1" x14ac:dyDescent="0.25">
      <c r="M10429" s="30"/>
    </row>
    <row r="10430" spans="13:13" s="60" customFormat="1" ht="15.75" hidden="1" x14ac:dyDescent="0.25">
      <c r="M10430" s="30"/>
    </row>
    <row r="10431" spans="13:13" s="60" customFormat="1" ht="15.75" hidden="1" x14ac:dyDescent="0.25">
      <c r="M10431" s="30"/>
    </row>
    <row r="10432" spans="13:13" s="60" customFormat="1" ht="15.75" hidden="1" x14ac:dyDescent="0.25">
      <c r="M10432" s="30"/>
    </row>
    <row r="10433" spans="13:13" s="60" customFormat="1" ht="15.75" hidden="1" x14ac:dyDescent="0.25">
      <c r="M10433" s="30"/>
    </row>
    <row r="10434" spans="13:13" s="60" customFormat="1" ht="15.75" hidden="1" x14ac:dyDescent="0.25">
      <c r="M10434" s="30"/>
    </row>
    <row r="10435" spans="13:13" s="60" customFormat="1" ht="15.75" hidden="1" x14ac:dyDescent="0.25">
      <c r="M10435" s="30"/>
    </row>
    <row r="10436" spans="13:13" s="60" customFormat="1" ht="15.75" hidden="1" x14ac:dyDescent="0.25">
      <c r="M10436" s="30"/>
    </row>
    <row r="10437" spans="13:13" s="60" customFormat="1" ht="15.75" hidden="1" x14ac:dyDescent="0.25">
      <c r="M10437" s="30"/>
    </row>
    <row r="10438" spans="13:13" s="60" customFormat="1" ht="15.75" hidden="1" x14ac:dyDescent="0.25">
      <c r="M10438" s="30"/>
    </row>
    <row r="10439" spans="13:13" s="60" customFormat="1" ht="15.75" hidden="1" x14ac:dyDescent="0.25">
      <c r="M10439" s="30"/>
    </row>
    <row r="10440" spans="13:13" s="60" customFormat="1" ht="15.75" hidden="1" x14ac:dyDescent="0.25">
      <c r="M10440" s="30"/>
    </row>
    <row r="10441" spans="13:13" s="60" customFormat="1" ht="15.75" hidden="1" x14ac:dyDescent="0.25">
      <c r="M10441" s="30"/>
    </row>
    <row r="10442" spans="13:13" s="60" customFormat="1" ht="15.75" hidden="1" x14ac:dyDescent="0.25">
      <c r="M10442" s="30"/>
    </row>
    <row r="10443" spans="13:13" s="60" customFormat="1" ht="15.75" hidden="1" x14ac:dyDescent="0.25">
      <c r="M10443" s="30"/>
    </row>
    <row r="10444" spans="13:13" s="60" customFormat="1" ht="15.75" hidden="1" x14ac:dyDescent="0.25">
      <c r="M10444" s="30"/>
    </row>
    <row r="10445" spans="13:13" s="60" customFormat="1" ht="15.75" hidden="1" x14ac:dyDescent="0.25">
      <c r="M10445" s="30"/>
    </row>
    <row r="10446" spans="13:13" s="60" customFormat="1" ht="15.75" hidden="1" x14ac:dyDescent="0.25">
      <c r="M10446" s="30"/>
    </row>
    <row r="10447" spans="13:13" s="60" customFormat="1" ht="15.75" hidden="1" x14ac:dyDescent="0.25">
      <c r="M10447" s="30"/>
    </row>
    <row r="10448" spans="13:13" s="60" customFormat="1" ht="15.75" hidden="1" x14ac:dyDescent="0.25">
      <c r="M10448" s="30"/>
    </row>
    <row r="10449" spans="13:13" s="60" customFormat="1" ht="15.75" hidden="1" x14ac:dyDescent="0.25">
      <c r="M10449" s="30"/>
    </row>
    <row r="10450" spans="13:13" s="60" customFormat="1" ht="15.75" hidden="1" x14ac:dyDescent="0.25">
      <c r="M10450" s="30"/>
    </row>
    <row r="10451" spans="13:13" s="60" customFormat="1" ht="15.75" hidden="1" x14ac:dyDescent="0.25">
      <c r="M10451" s="30"/>
    </row>
    <row r="10452" spans="13:13" s="60" customFormat="1" ht="15.75" hidden="1" x14ac:dyDescent="0.25">
      <c r="M10452" s="30"/>
    </row>
    <row r="10453" spans="13:13" s="60" customFormat="1" ht="15.75" hidden="1" x14ac:dyDescent="0.25">
      <c r="M10453" s="30"/>
    </row>
    <row r="10454" spans="13:13" s="60" customFormat="1" ht="15.75" hidden="1" x14ac:dyDescent="0.25">
      <c r="M10454" s="30"/>
    </row>
    <row r="10455" spans="13:13" s="60" customFormat="1" ht="15.75" hidden="1" x14ac:dyDescent="0.25">
      <c r="M10455" s="30"/>
    </row>
    <row r="10456" spans="13:13" s="60" customFormat="1" ht="15.75" hidden="1" x14ac:dyDescent="0.25">
      <c r="M10456" s="30"/>
    </row>
    <row r="10457" spans="13:13" s="60" customFormat="1" ht="15.75" hidden="1" x14ac:dyDescent="0.25">
      <c r="M10457" s="30"/>
    </row>
    <row r="10458" spans="13:13" s="60" customFormat="1" ht="15.75" hidden="1" x14ac:dyDescent="0.25">
      <c r="M10458" s="30"/>
    </row>
    <row r="10459" spans="13:13" s="60" customFormat="1" ht="15.75" hidden="1" x14ac:dyDescent="0.25">
      <c r="M10459" s="30"/>
    </row>
    <row r="10460" spans="13:13" s="60" customFormat="1" ht="15.75" hidden="1" x14ac:dyDescent="0.25">
      <c r="M10460" s="30"/>
    </row>
    <row r="10461" spans="13:13" s="60" customFormat="1" ht="15.75" hidden="1" x14ac:dyDescent="0.25">
      <c r="M10461" s="30"/>
    </row>
    <row r="10462" spans="13:13" s="60" customFormat="1" ht="15.75" hidden="1" x14ac:dyDescent="0.25">
      <c r="M10462" s="30"/>
    </row>
    <row r="10463" spans="13:13" s="60" customFormat="1" ht="15.75" hidden="1" x14ac:dyDescent="0.25">
      <c r="M10463" s="30"/>
    </row>
    <row r="10464" spans="13:13" s="60" customFormat="1" ht="15.75" hidden="1" x14ac:dyDescent="0.25">
      <c r="M10464" s="30"/>
    </row>
    <row r="10465" spans="13:13" s="60" customFormat="1" ht="15.75" hidden="1" x14ac:dyDescent="0.25">
      <c r="M10465" s="30"/>
    </row>
    <row r="10466" spans="13:13" s="60" customFormat="1" ht="15.75" hidden="1" x14ac:dyDescent="0.25">
      <c r="M10466" s="30"/>
    </row>
    <row r="10467" spans="13:13" s="60" customFormat="1" ht="15.75" hidden="1" x14ac:dyDescent="0.25">
      <c r="M10467" s="30"/>
    </row>
    <row r="10468" spans="13:13" s="60" customFormat="1" ht="15.75" hidden="1" x14ac:dyDescent="0.25">
      <c r="M10468" s="30"/>
    </row>
    <row r="10469" spans="13:13" s="60" customFormat="1" ht="15.75" hidden="1" x14ac:dyDescent="0.25">
      <c r="M10469" s="30"/>
    </row>
    <row r="10470" spans="13:13" s="60" customFormat="1" ht="15.75" hidden="1" x14ac:dyDescent="0.25">
      <c r="M10470" s="30"/>
    </row>
    <row r="10471" spans="13:13" s="60" customFormat="1" ht="15.75" hidden="1" x14ac:dyDescent="0.25">
      <c r="M10471" s="30"/>
    </row>
    <row r="10472" spans="13:13" s="60" customFormat="1" ht="15.75" hidden="1" x14ac:dyDescent="0.25">
      <c r="M10472" s="30"/>
    </row>
    <row r="10473" spans="13:13" s="60" customFormat="1" ht="15.75" hidden="1" x14ac:dyDescent="0.25">
      <c r="M10473" s="30"/>
    </row>
    <row r="10474" spans="13:13" s="60" customFormat="1" ht="15.75" hidden="1" x14ac:dyDescent="0.25">
      <c r="M10474" s="30"/>
    </row>
    <row r="10475" spans="13:13" s="60" customFormat="1" ht="15.75" hidden="1" x14ac:dyDescent="0.25">
      <c r="M10475" s="30"/>
    </row>
    <row r="10476" spans="13:13" s="60" customFormat="1" ht="15.75" hidden="1" x14ac:dyDescent="0.25">
      <c r="M10476" s="30"/>
    </row>
    <row r="10477" spans="13:13" s="60" customFormat="1" ht="15.75" hidden="1" x14ac:dyDescent="0.25">
      <c r="M10477" s="30"/>
    </row>
    <row r="10478" spans="13:13" s="60" customFormat="1" ht="15.75" hidden="1" x14ac:dyDescent="0.25">
      <c r="M10478" s="30"/>
    </row>
    <row r="10479" spans="13:13" s="60" customFormat="1" ht="15.75" hidden="1" x14ac:dyDescent="0.25">
      <c r="M10479" s="30"/>
    </row>
    <row r="10480" spans="13:13" s="60" customFormat="1" ht="15.75" hidden="1" x14ac:dyDescent="0.25">
      <c r="M10480" s="30"/>
    </row>
    <row r="10481" spans="13:13" s="60" customFormat="1" ht="15.75" hidden="1" x14ac:dyDescent="0.25">
      <c r="M10481" s="30"/>
    </row>
    <row r="10482" spans="13:13" s="60" customFormat="1" ht="15.75" hidden="1" x14ac:dyDescent="0.25">
      <c r="M10482" s="30"/>
    </row>
    <row r="10483" spans="13:13" s="60" customFormat="1" ht="15.75" hidden="1" x14ac:dyDescent="0.25">
      <c r="M10483" s="30"/>
    </row>
    <row r="10484" spans="13:13" s="60" customFormat="1" ht="15.75" hidden="1" x14ac:dyDescent="0.25">
      <c r="M10484" s="30"/>
    </row>
    <row r="10485" spans="13:13" s="60" customFormat="1" ht="15.75" hidden="1" x14ac:dyDescent="0.25">
      <c r="M10485" s="30"/>
    </row>
    <row r="10486" spans="13:13" s="60" customFormat="1" ht="15.75" hidden="1" x14ac:dyDescent="0.25">
      <c r="M10486" s="30"/>
    </row>
    <row r="10487" spans="13:13" s="60" customFormat="1" ht="15.75" hidden="1" x14ac:dyDescent="0.25">
      <c r="M10487" s="30"/>
    </row>
    <row r="10488" spans="13:13" s="60" customFormat="1" ht="15.75" hidden="1" x14ac:dyDescent="0.25">
      <c r="M10488" s="30"/>
    </row>
    <row r="10489" spans="13:13" s="60" customFormat="1" ht="15.75" hidden="1" x14ac:dyDescent="0.25">
      <c r="M10489" s="30"/>
    </row>
    <row r="10490" spans="13:13" s="60" customFormat="1" ht="15.75" hidden="1" x14ac:dyDescent="0.25">
      <c r="M10490" s="30"/>
    </row>
    <row r="10491" spans="13:13" s="60" customFormat="1" ht="15.75" hidden="1" x14ac:dyDescent="0.25">
      <c r="M10491" s="30"/>
    </row>
    <row r="10492" spans="13:13" s="60" customFormat="1" ht="15.75" hidden="1" x14ac:dyDescent="0.25">
      <c r="M10492" s="30"/>
    </row>
    <row r="10493" spans="13:13" s="60" customFormat="1" ht="15.75" hidden="1" x14ac:dyDescent="0.25">
      <c r="M10493" s="30"/>
    </row>
    <row r="10494" spans="13:13" s="60" customFormat="1" ht="15.75" hidden="1" x14ac:dyDescent="0.25">
      <c r="M10494" s="30"/>
    </row>
    <row r="10495" spans="13:13" s="60" customFormat="1" ht="15.75" hidden="1" x14ac:dyDescent="0.25">
      <c r="M10495" s="30"/>
    </row>
    <row r="10496" spans="13:13" s="60" customFormat="1" ht="15.75" hidden="1" x14ac:dyDescent="0.25">
      <c r="M10496" s="30"/>
    </row>
    <row r="10497" spans="13:13" s="60" customFormat="1" ht="15.75" hidden="1" x14ac:dyDescent="0.25">
      <c r="M10497" s="30"/>
    </row>
    <row r="10498" spans="13:13" s="60" customFormat="1" ht="15.75" hidden="1" x14ac:dyDescent="0.25">
      <c r="M10498" s="30"/>
    </row>
    <row r="10499" spans="13:13" s="60" customFormat="1" ht="15.75" hidden="1" x14ac:dyDescent="0.25">
      <c r="M10499" s="30"/>
    </row>
    <row r="10500" spans="13:13" s="60" customFormat="1" ht="15.75" hidden="1" x14ac:dyDescent="0.25">
      <c r="M10500" s="30"/>
    </row>
    <row r="10501" spans="13:13" s="60" customFormat="1" ht="15.75" hidden="1" x14ac:dyDescent="0.25">
      <c r="M10501" s="30"/>
    </row>
    <row r="10502" spans="13:13" s="60" customFormat="1" ht="15.75" hidden="1" x14ac:dyDescent="0.25">
      <c r="M10502" s="30"/>
    </row>
    <row r="10503" spans="13:13" s="60" customFormat="1" ht="15.75" hidden="1" x14ac:dyDescent="0.25">
      <c r="M10503" s="30"/>
    </row>
    <row r="10504" spans="13:13" s="60" customFormat="1" ht="15.75" hidden="1" x14ac:dyDescent="0.25">
      <c r="M10504" s="30"/>
    </row>
    <row r="10505" spans="13:13" s="60" customFormat="1" ht="15.75" hidden="1" x14ac:dyDescent="0.25">
      <c r="M10505" s="30"/>
    </row>
    <row r="10506" spans="13:13" s="60" customFormat="1" ht="15.75" hidden="1" x14ac:dyDescent="0.25">
      <c r="M10506" s="30"/>
    </row>
    <row r="10507" spans="13:13" s="60" customFormat="1" ht="15.75" hidden="1" x14ac:dyDescent="0.25">
      <c r="M10507" s="30"/>
    </row>
    <row r="10508" spans="13:13" s="60" customFormat="1" ht="15.75" hidden="1" x14ac:dyDescent="0.25">
      <c r="M10508" s="30"/>
    </row>
    <row r="10509" spans="13:13" s="60" customFormat="1" ht="15.75" hidden="1" x14ac:dyDescent="0.25">
      <c r="M10509" s="30"/>
    </row>
    <row r="10510" spans="13:13" s="60" customFormat="1" ht="15.75" hidden="1" x14ac:dyDescent="0.25">
      <c r="M10510" s="30"/>
    </row>
    <row r="10511" spans="13:13" s="60" customFormat="1" ht="15.75" hidden="1" x14ac:dyDescent="0.25">
      <c r="M10511" s="30"/>
    </row>
    <row r="10512" spans="13:13" s="60" customFormat="1" ht="15.75" hidden="1" x14ac:dyDescent="0.25">
      <c r="M10512" s="30"/>
    </row>
    <row r="10513" spans="13:13" s="60" customFormat="1" ht="15.75" hidden="1" x14ac:dyDescent="0.25">
      <c r="M10513" s="30"/>
    </row>
    <row r="10514" spans="13:13" s="60" customFormat="1" ht="15.75" hidden="1" x14ac:dyDescent="0.25">
      <c r="M10514" s="30"/>
    </row>
    <row r="10515" spans="13:13" s="60" customFormat="1" ht="15.75" hidden="1" x14ac:dyDescent="0.25">
      <c r="M10515" s="30"/>
    </row>
    <row r="10516" spans="13:13" s="60" customFormat="1" ht="15.75" hidden="1" x14ac:dyDescent="0.25">
      <c r="M10516" s="30"/>
    </row>
    <row r="10517" spans="13:13" s="60" customFormat="1" ht="15.75" hidden="1" x14ac:dyDescent="0.25">
      <c r="M10517" s="30"/>
    </row>
    <row r="10518" spans="13:13" s="60" customFormat="1" ht="15.75" hidden="1" x14ac:dyDescent="0.25">
      <c r="M10518" s="30"/>
    </row>
    <row r="10519" spans="13:13" s="60" customFormat="1" ht="15.75" hidden="1" x14ac:dyDescent="0.25">
      <c r="M10519" s="30"/>
    </row>
    <row r="10520" spans="13:13" s="60" customFormat="1" ht="15.75" hidden="1" x14ac:dyDescent="0.25">
      <c r="M10520" s="30"/>
    </row>
    <row r="10521" spans="13:13" s="60" customFormat="1" ht="15.75" hidden="1" x14ac:dyDescent="0.25">
      <c r="M10521" s="30"/>
    </row>
    <row r="10522" spans="13:13" s="60" customFormat="1" ht="15.75" hidden="1" x14ac:dyDescent="0.25">
      <c r="M10522" s="30"/>
    </row>
    <row r="10523" spans="13:13" s="60" customFormat="1" ht="15.75" hidden="1" x14ac:dyDescent="0.25">
      <c r="M10523" s="30"/>
    </row>
    <row r="10524" spans="13:13" s="60" customFormat="1" ht="15.75" hidden="1" x14ac:dyDescent="0.25">
      <c r="M10524" s="30"/>
    </row>
    <row r="10525" spans="13:13" s="60" customFormat="1" ht="15.75" hidden="1" x14ac:dyDescent="0.25">
      <c r="M10525" s="30"/>
    </row>
    <row r="10526" spans="13:13" s="60" customFormat="1" ht="15.75" hidden="1" x14ac:dyDescent="0.25">
      <c r="M10526" s="30"/>
    </row>
    <row r="10527" spans="13:13" s="60" customFormat="1" ht="15.75" hidden="1" x14ac:dyDescent="0.25">
      <c r="M10527" s="30"/>
    </row>
    <row r="10528" spans="13:13" s="60" customFormat="1" ht="15.75" hidden="1" x14ac:dyDescent="0.25">
      <c r="M10528" s="30"/>
    </row>
    <row r="10529" spans="13:13" s="60" customFormat="1" ht="15.75" hidden="1" x14ac:dyDescent="0.25">
      <c r="M10529" s="30"/>
    </row>
    <row r="10530" spans="13:13" s="60" customFormat="1" ht="15.75" hidden="1" x14ac:dyDescent="0.25">
      <c r="M10530" s="30"/>
    </row>
    <row r="10531" spans="13:13" s="60" customFormat="1" ht="15.75" hidden="1" x14ac:dyDescent="0.25">
      <c r="M10531" s="30"/>
    </row>
    <row r="10532" spans="13:13" s="60" customFormat="1" ht="15.75" hidden="1" x14ac:dyDescent="0.25">
      <c r="M10532" s="30"/>
    </row>
    <row r="10533" spans="13:13" s="60" customFormat="1" ht="15.75" hidden="1" x14ac:dyDescent="0.25">
      <c r="M10533" s="30"/>
    </row>
    <row r="10534" spans="13:13" s="60" customFormat="1" ht="15.75" hidden="1" x14ac:dyDescent="0.25">
      <c r="M10534" s="30"/>
    </row>
    <row r="10535" spans="13:13" s="60" customFormat="1" ht="15.75" hidden="1" x14ac:dyDescent="0.25">
      <c r="M10535" s="30"/>
    </row>
    <row r="10536" spans="13:13" s="60" customFormat="1" ht="15.75" hidden="1" x14ac:dyDescent="0.25">
      <c r="M10536" s="30"/>
    </row>
    <row r="10537" spans="13:13" s="60" customFormat="1" ht="15.75" hidden="1" x14ac:dyDescent="0.25">
      <c r="M10537" s="30"/>
    </row>
    <row r="10538" spans="13:13" s="60" customFormat="1" ht="15.75" hidden="1" x14ac:dyDescent="0.25">
      <c r="M10538" s="30"/>
    </row>
    <row r="10539" spans="13:13" s="60" customFormat="1" ht="15.75" hidden="1" x14ac:dyDescent="0.25">
      <c r="M10539" s="30"/>
    </row>
    <row r="10540" spans="13:13" s="60" customFormat="1" ht="15.75" hidden="1" x14ac:dyDescent="0.25">
      <c r="M10540" s="30"/>
    </row>
    <row r="10541" spans="13:13" s="60" customFormat="1" ht="15.75" hidden="1" x14ac:dyDescent="0.25">
      <c r="M10541" s="30"/>
    </row>
    <row r="10542" spans="13:13" s="60" customFormat="1" ht="15.75" hidden="1" x14ac:dyDescent="0.25">
      <c r="M10542" s="30"/>
    </row>
    <row r="10543" spans="13:13" s="60" customFormat="1" ht="15.75" hidden="1" x14ac:dyDescent="0.25">
      <c r="M10543" s="30"/>
    </row>
    <row r="10544" spans="13:13" s="60" customFormat="1" ht="15.75" hidden="1" x14ac:dyDescent="0.25">
      <c r="M10544" s="30"/>
    </row>
    <row r="10545" spans="13:13" s="60" customFormat="1" ht="15.75" hidden="1" x14ac:dyDescent="0.25">
      <c r="M10545" s="30"/>
    </row>
    <row r="10546" spans="13:13" s="60" customFormat="1" ht="15.75" hidden="1" x14ac:dyDescent="0.25">
      <c r="M10546" s="30"/>
    </row>
    <row r="10547" spans="13:13" s="60" customFormat="1" ht="15.75" hidden="1" x14ac:dyDescent="0.25">
      <c r="M10547" s="30"/>
    </row>
    <row r="10548" spans="13:13" s="60" customFormat="1" ht="15.75" hidden="1" x14ac:dyDescent="0.25">
      <c r="M10548" s="30"/>
    </row>
    <row r="10549" spans="13:13" s="60" customFormat="1" ht="15.75" hidden="1" x14ac:dyDescent="0.25">
      <c r="M10549" s="30"/>
    </row>
    <row r="10550" spans="13:13" s="60" customFormat="1" ht="15.75" hidden="1" x14ac:dyDescent="0.25">
      <c r="M10550" s="30"/>
    </row>
    <row r="10551" spans="13:13" s="60" customFormat="1" ht="15.75" hidden="1" x14ac:dyDescent="0.25">
      <c r="M10551" s="30"/>
    </row>
    <row r="10552" spans="13:13" s="60" customFormat="1" ht="15.75" hidden="1" x14ac:dyDescent="0.25">
      <c r="M10552" s="30"/>
    </row>
    <row r="10553" spans="13:13" s="60" customFormat="1" ht="15.75" hidden="1" x14ac:dyDescent="0.25">
      <c r="M10553" s="30"/>
    </row>
    <row r="10554" spans="13:13" s="60" customFormat="1" ht="15.75" hidden="1" x14ac:dyDescent="0.25">
      <c r="M10554" s="30"/>
    </row>
    <row r="10555" spans="13:13" s="60" customFormat="1" ht="15.75" hidden="1" x14ac:dyDescent="0.25">
      <c r="M10555" s="30"/>
    </row>
    <row r="10556" spans="13:13" s="60" customFormat="1" ht="15.75" hidden="1" x14ac:dyDescent="0.25">
      <c r="M10556" s="30"/>
    </row>
    <row r="10557" spans="13:13" s="60" customFormat="1" ht="15.75" hidden="1" x14ac:dyDescent="0.25">
      <c r="M10557" s="30"/>
    </row>
    <row r="10558" spans="13:13" s="60" customFormat="1" ht="15.75" hidden="1" x14ac:dyDescent="0.25">
      <c r="M10558" s="30"/>
    </row>
    <row r="10559" spans="13:13" s="60" customFormat="1" ht="15.75" hidden="1" x14ac:dyDescent="0.25">
      <c r="M10559" s="30"/>
    </row>
    <row r="10560" spans="13:13" s="60" customFormat="1" ht="15.75" hidden="1" x14ac:dyDescent="0.25">
      <c r="M10560" s="30"/>
    </row>
    <row r="10561" spans="13:13" s="60" customFormat="1" ht="15.75" hidden="1" x14ac:dyDescent="0.25">
      <c r="M10561" s="30"/>
    </row>
    <row r="10562" spans="13:13" s="60" customFormat="1" ht="15.75" hidden="1" x14ac:dyDescent="0.25">
      <c r="M10562" s="30"/>
    </row>
    <row r="10563" spans="13:13" s="60" customFormat="1" ht="15.75" hidden="1" x14ac:dyDescent="0.25">
      <c r="M10563" s="30"/>
    </row>
    <row r="10564" spans="13:13" s="60" customFormat="1" ht="15.75" hidden="1" x14ac:dyDescent="0.25">
      <c r="M10564" s="30"/>
    </row>
    <row r="10565" spans="13:13" s="60" customFormat="1" ht="15.75" hidden="1" x14ac:dyDescent="0.25">
      <c r="M10565" s="30"/>
    </row>
    <row r="10566" spans="13:13" s="60" customFormat="1" ht="15.75" hidden="1" x14ac:dyDescent="0.25">
      <c r="M10566" s="30"/>
    </row>
    <row r="10567" spans="13:13" s="60" customFormat="1" ht="15.75" hidden="1" x14ac:dyDescent="0.25">
      <c r="M10567" s="30"/>
    </row>
    <row r="10568" spans="13:13" s="60" customFormat="1" ht="15.75" hidden="1" x14ac:dyDescent="0.25">
      <c r="M10568" s="30"/>
    </row>
    <row r="10569" spans="13:13" s="60" customFormat="1" ht="15.75" hidden="1" x14ac:dyDescent="0.25">
      <c r="M10569" s="30"/>
    </row>
    <row r="10570" spans="13:13" s="60" customFormat="1" ht="15.75" hidden="1" x14ac:dyDescent="0.25">
      <c r="M10570" s="30"/>
    </row>
    <row r="10571" spans="13:13" s="60" customFormat="1" ht="15.75" hidden="1" x14ac:dyDescent="0.25">
      <c r="M10571" s="30"/>
    </row>
    <row r="10572" spans="13:13" s="60" customFormat="1" ht="15.75" hidden="1" x14ac:dyDescent="0.25">
      <c r="M10572" s="30"/>
    </row>
    <row r="10573" spans="13:13" s="60" customFormat="1" ht="15.75" hidden="1" x14ac:dyDescent="0.25">
      <c r="M10573" s="30"/>
    </row>
    <row r="10574" spans="13:13" s="60" customFormat="1" ht="15.75" hidden="1" x14ac:dyDescent="0.25">
      <c r="M10574" s="30"/>
    </row>
    <row r="10575" spans="13:13" s="60" customFormat="1" ht="15.75" hidden="1" x14ac:dyDescent="0.25">
      <c r="M10575" s="30"/>
    </row>
    <row r="10576" spans="13:13" s="60" customFormat="1" ht="15.75" hidden="1" x14ac:dyDescent="0.25">
      <c r="M10576" s="30"/>
    </row>
    <row r="10577" spans="13:13" s="60" customFormat="1" ht="15.75" hidden="1" x14ac:dyDescent="0.25">
      <c r="M10577" s="30"/>
    </row>
    <row r="10578" spans="13:13" s="60" customFormat="1" ht="15.75" hidden="1" x14ac:dyDescent="0.25">
      <c r="M10578" s="30"/>
    </row>
    <row r="10579" spans="13:13" s="60" customFormat="1" ht="15.75" hidden="1" x14ac:dyDescent="0.25">
      <c r="M10579" s="30"/>
    </row>
    <row r="10580" spans="13:13" s="60" customFormat="1" ht="15.75" hidden="1" x14ac:dyDescent="0.25">
      <c r="M10580" s="30"/>
    </row>
    <row r="10581" spans="13:13" s="60" customFormat="1" ht="15.75" hidden="1" x14ac:dyDescent="0.25">
      <c r="M10581" s="30"/>
    </row>
    <row r="10582" spans="13:13" s="60" customFormat="1" ht="15.75" hidden="1" x14ac:dyDescent="0.25">
      <c r="M10582" s="30"/>
    </row>
    <row r="10583" spans="13:13" s="60" customFormat="1" ht="15.75" hidden="1" x14ac:dyDescent="0.25">
      <c r="M10583" s="30"/>
    </row>
    <row r="10584" spans="13:13" s="60" customFormat="1" ht="15.75" hidden="1" x14ac:dyDescent="0.25">
      <c r="M10584" s="30"/>
    </row>
    <row r="10585" spans="13:13" s="60" customFormat="1" ht="15.75" hidden="1" x14ac:dyDescent="0.25">
      <c r="M10585" s="30"/>
    </row>
    <row r="10586" spans="13:13" s="60" customFormat="1" ht="15.75" hidden="1" x14ac:dyDescent="0.25">
      <c r="M10586" s="30"/>
    </row>
    <row r="10587" spans="13:13" s="60" customFormat="1" ht="15.75" hidden="1" x14ac:dyDescent="0.25">
      <c r="M10587" s="30"/>
    </row>
    <row r="10588" spans="13:13" s="60" customFormat="1" ht="15.75" hidden="1" x14ac:dyDescent="0.25">
      <c r="M10588" s="30"/>
    </row>
    <row r="10589" spans="13:13" s="60" customFormat="1" ht="15.75" hidden="1" x14ac:dyDescent="0.25">
      <c r="M10589" s="30"/>
    </row>
    <row r="10590" spans="13:13" s="60" customFormat="1" ht="15.75" hidden="1" x14ac:dyDescent="0.25">
      <c r="M10590" s="30"/>
    </row>
    <row r="10591" spans="13:13" s="60" customFormat="1" ht="15.75" hidden="1" x14ac:dyDescent="0.25">
      <c r="M10591" s="30"/>
    </row>
    <row r="10592" spans="13:13" s="60" customFormat="1" ht="15.75" hidden="1" x14ac:dyDescent="0.25">
      <c r="M10592" s="30"/>
    </row>
    <row r="10593" spans="13:13" s="60" customFormat="1" ht="15.75" hidden="1" x14ac:dyDescent="0.25">
      <c r="M10593" s="30"/>
    </row>
    <row r="10594" spans="13:13" s="60" customFormat="1" ht="15.75" hidden="1" x14ac:dyDescent="0.25">
      <c r="M10594" s="30"/>
    </row>
    <row r="10595" spans="13:13" s="60" customFormat="1" ht="15.75" hidden="1" x14ac:dyDescent="0.25">
      <c r="M10595" s="30"/>
    </row>
    <row r="10596" spans="13:13" s="60" customFormat="1" ht="15.75" hidden="1" x14ac:dyDescent="0.25">
      <c r="M10596" s="30"/>
    </row>
    <row r="10597" spans="13:13" s="60" customFormat="1" ht="15.75" hidden="1" x14ac:dyDescent="0.25">
      <c r="M10597" s="30"/>
    </row>
    <row r="10598" spans="13:13" s="60" customFormat="1" ht="15.75" hidden="1" x14ac:dyDescent="0.25">
      <c r="M10598" s="30"/>
    </row>
    <row r="10599" spans="13:13" s="60" customFormat="1" ht="15.75" hidden="1" x14ac:dyDescent="0.25">
      <c r="M10599" s="30"/>
    </row>
    <row r="10600" spans="13:13" s="60" customFormat="1" ht="15.75" hidden="1" x14ac:dyDescent="0.25">
      <c r="M10600" s="30"/>
    </row>
    <row r="10601" spans="13:13" s="60" customFormat="1" ht="15.75" hidden="1" x14ac:dyDescent="0.25">
      <c r="M10601" s="30"/>
    </row>
    <row r="10602" spans="13:13" s="60" customFormat="1" ht="15.75" hidden="1" x14ac:dyDescent="0.25">
      <c r="M10602" s="30"/>
    </row>
    <row r="10603" spans="13:13" s="60" customFormat="1" ht="15.75" hidden="1" x14ac:dyDescent="0.25">
      <c r="M10603" s="30"/>
    </row>
    <row r="10604" spans="13:13" s="60" customFormat="1" ht="15.75" hidden="1" x14ac:dyDescent="0.25">
      <c r="M10604" s="30"/>
    </row>
    <row r="10605" spans="13:13" s="60" customFormat="1" ht="15.75" hidden="1" x14ac:dyDescent="0.25">
      <c r="M10605" s="30"/>
    </row>
    <row r="10606" spans="13:13" s="60" customFormat="1" ht="15.75" hidden="1" x14ac:dyDescent="0.25">
      <c r="M10606" s="30"/>
    </row>
    <row r="10607" spans="13:13" s="60" customFormat="1" ht="15.75" hidden="1" x14ac:dyDescent="0.25">
      <c r="M10607" s="30"/>
    </row>
    <row r="10608" spans="13:13" s="60" customFormat="1" ht="15.75" hidden="1" x14ac:dyDescent="0.25">
      <c r="M10608" s="30"/>
    </row>
    <row r="10609" spans="13:13" s="60" customFormat="1" ht="15.75" hidden="1" x14ac:dyDescent="0.25">
      <c r="M10609" s="30"/>
    </row>
    <row r="10610" spans="13:13" s="60" customFormat="1" ht="15.75" hidden="1" x14ac:dyDescent="0.25">
      <c r="M10610" s="30"/>
    </row>
    <row r="10611" spans="13:13" s="60" customFormat="1" ht="15.75" hidden="1" x14ac:dyDescent="0.25">
      <c r="M10611" s="30"/>
    </row>
    <row r="10612" spans="13:13" s="60" customFormat="1" ht="15.75" hidden="1" x14ac:dyDescent="0.25">
      <c r="M10612" s="30"/>
    </row>
    <row r="10613" spans="13:13" s="60" customFormat="1" ht="15.75" hidden="1" x14ac:dyDescent="0.25">
      <c r="M10613" s="30"/>
    </row>
    <row r="10614" spans="13:13" s="60" customFormat="1" ht="15.75" hidden="1" x14ac:dyDescent="0.25">
      <c r="M10614" s="30"/>
    </row>
    <row r="10615" spans="13:13" s="60" customFormat="1" ht="15.75" hidden="1" x14ac:dyDescent="0.25">
      <c r="M10615" s="30"/>
    </row>
    <row r="10616" spans="13:13" s="60" customFormat="1" ht="15.75" hidden="1" x14ac:dyDescent="0.25">
      <c r="M10616" s="30"/>
    </row>
    <row r="10617" spans="13:13" s="60" customFormat="1" ht="15.75" hidden="1" x14ac:dyDescent="0.25">
      <c r="M10617" s="30"/>
    </row>
    <row r="10618" spans="13:13" s="60" customFormat="1" ht="15.75" hidden="1" x14ac:dyDescent="0.25">
      <c r="M10618" s="30"/>
    </row>
    <row r="10619" spans="13:13" s="60" customFormat="1" ht="15.75" hidden="1" x14ac:dyDescent="0.25">
      <c r="M10619" s="30"/>
    </row>
    <row r="10620" spans="13:13" s="60" customFormat="1" ht="15.75" hidden="1" x14ac:dyDescent="0.25">
      <c r="M10620" s="30"/>
    </row>
    <row r="10621" spans="13:13" s="60" customFormat="1" ht="15.75" hidden="1" x14ac:dyDescent="0.25">
      <c r="M10621" s="30"/>
    </row>
    <row r="10622" spans="13:13" s="60" customFormat="1" ht="15.75" hidden="1" x14ac:dyDescent="0.25">
      <c r="M10622" s="30"/>
    </row>
    <row r="10623" spans="13:13" s="60" customFormat="1" ht="15.75" hidden="1" x14ac:dyDescent="0.25">
      <c r="M10623" s="30"/>
    </row>
    <row r="10624" spans="13:13" s="60" customFormat="1" ht="15.75" hidden="1" x14ac:dyDescent="0.25">
      <c r="M10624" s="30"/>
    </row>
    <row r="10625" spans="13:13" s="60" customFormat="1" ht="15.75" hidden="1" x14ac:dyDescent="0.25">
      <c r="M10625" s="30"/>
    </row>
    <row r="10626" spans="13:13" s="60" customFormat="1" ht="15.75" hidden="1" x14ac:dyDescent="0.25">
      <c r="M10626" s="30"/>
    </row>
    <row r="10627" spans="13:13" s="60" customFormat="1" ht="15.75" hidden="1" x14ac:dyDescent="0.25">
      <c r="M10627" s="30"/>
    </row>
    <row r="10628" spans="13:13" s="60" customFormat="1" ht="15.75" hidden="1" x14ac:dyDescent="0.25">
      <c r="M10628" s="30"/>
    </row>
    <row r="10629" spans="13:13" s="60" customFormat="1" ht="15.75" hidden="1" x14ac:dyDescent="0.25">
      <c r="M10629" s="30"/>
    </row>
    <row r="10630" spans="13:13" s="60" customFormat="1" ht="15.75" hidden="1" x14ac:dyDescent="0.25">
      <c r="M10630" s="30"/>
    </row>
    <row r="10631" spans="13:13" s="60" customFormat="1" ht="15.75" hidden="1" x14ac:dyDescent="0.25">
      <c r="M10631" s="30"/>
    </row>
    <row r="10632" spans="13:13" s="60" customFormat="1" ht="15.75" hidden="1" x14ac:dyDescent="0.25">
      <c r="M10632" s="30"/>
    </row>
    <row r="10633" spans="13:13" s="60" customFormat="1" ht="15.75" hidden="1" x14ac:dyDescent="0.25">
      <c r="M10633" s="30"/>
    </row>
    <row r="10634" spans="13:13" s="60" customFormat="1" ht="15.75" hidden="1" x14ac:dyDescent="0.25">
      <c r="M10634" s="30"/>
    </row>
    <row r="10635" spans="13:13" s="60" customFormat="1" ht="15.75" hidden="1" x14ac:dyDescent="0.25">
      <c r="M10635" s="30"/>
    </row>
    <row r="10636" spans="13:13" s="60" customFormat="1" ht="15.75" hidden="1" x14ac:dyDescent="0.25">
      <c r="M10636" s="30"/>
    </row>
    <row r="10637" spans="13:13" s="60" customFormat="1" ht="15.75" hidden="1" x14ac:dyDescent="0.25">
      <c r="M10637" s="30"/>
    </row>
    <row r="10638" spans="13:13" s="60" customFormat="1" ht="15.75" hidden="1" x14ac:dyDescent="0.25">
      <c r="M10638" s="30"/>
    </row>
    <row r="10639" spans="13:13" s="60" customFormat="1" ht="15.75" hidden="1" x14ac:dyDescent="0.25">
      <c r="M10639" s="30"/>
    </row>
    <row r="10640" spans="13:13" s="60" customFormat="1" ht="15.75" hidden="1" x14ac:dyDescent="0.25">
      <c r="M10640" s="30"/>
    </row>
    <row r="10641" spans="13:13" s="60" customFormat="1" ht="15.75" hidden="1" x14ac:dyDescent="0.25">
      <c r="M10641" s="30"/>
    </row>
    <row r="10642" spans="13:13" s="60" customFormat="1" ht="15.75" hidden="1" x14ac:dyDescent="0.25">
      <c r="M10642" s="30"/>
    </row>
    <row r="10643" spans="13:13" s="60" customFormat="1" ht="15.75" hidden="1" x14ac:dyDescent="0.25">
      <c r="M10643" s="30"/>
    </row>
    <row r="10644" spans="13:13" s="60" customFormat="1" ht="15.75" hidden="1" x14ac:dyDescent="0.25">
      <c r="M10644" s="30"/>
    </row>
    <row r="10645" spans="13:13" s="60" customFormat="1" ht="15.75" hidden="1" x14ac:dyDescent="0.25">
      <c r="M10645" s="30"/>
    </row>
    <row r="10646" spans="13:13" s="60" customFormat="1" ht="15.75" hidden="1" x14ac:dyDescent="0.25">
      <c r="M10646" s="30"/>
    </row>
    <row r="10647" spans="13:13" s="60" customFormat="1" ht="15.75" hidden="1" x14ac:dyDescent="0.25">
      <c r="M10647" s="30"/>
    </row>
    <row r="10648" spans="13:13" s="60" customFormat="1" ht="15.75" hidden="1" x14ac:dyDescent="0.25">
      <c r="M10648" s="30"/>
    </row>
    <row r="10649" spans="13:13" s="60" customFormat="1" ht="15.75" hidden="1" x14ac:dyDescent="0.25">
      <c r="M10649" s="30"/>
    </row>
    <row r="10650" spans="13:13" s="60" customFormat="1" ht="15.75" hidden="1" x14ac:dyDescent="0.25">
      <c r="M10650" s="30"/>
    </row>
    <row r="10651" spans="13:13" s="60" customFormat="1" ht="15.75" hidden="1" x14ac:dyDescent="0.25">
      <c r="M10651" s="30"/>
    </row>
    <row r="10652" spans="13:13" s="60" customFormat="1" ht="15.75" hidden="1" x14ac:dyDescent="0.25">
      <c r="M10652" s="30"/>
    </row>
    <row r="10653" spans="13:13" s="60" customFormat="1" ht="15.75" hidden="1" x14ac:dyDescent="0.25">
      <c r="M10653" s="30"/>
    </row>
    <row r="10654" spans="13:13" s="60" customFormat="1" ht="15.75" hidden="1" x14ac:dyDescent="0.25">
      <c r="M10654" s="30"/>
    </row>
    <row r="10655" spans="13:13" s="60" customFormat="1" ht="15.75" hidden="1" x14ac:dyDescent="0.25">
      <c r="M10655" s="30"/>
    </row>
    <row r="10656" spans="13:13" s="60" customFormat="1" ht="15.75" hidden="1" x14ac:dyDescent="0.25">
      <c r="M10656" s="30"/>
    </row>
    <row r="10657" spans="13:13" s="60" customFormat="1" ht="15.75" hidden="1" x14ac:dyDescent="0.25">
      <c r="M10657" s="30"/>
    </row>
    <row r="10658" spans="13:13" s="60" customFormat="1" ht="15.75" hidden="1" x14ac:dyDescent="0.25">
      <c r="M10658" s="30"/>
    </row>
    <row r="10659" spans="13:13" s="60" customFormat="1" ht="15.75" hidden="1" x14ac:dyDescent="0.25">
      <c r="M10659" s="30"/>
    </row>
    <row r="10660" spans="13:13" s="60" customFormat="1" ht="15.75" hidden="1" x14ac:dyDescent="0.25">
      <c r="M10660" s="30"/>
    </row>
    <row r="10661" spans="13:13" s="60" customFormat="1" ht="15.75" hidden="1" x14ac:dyDescent="0.25">
      <c r="M10661" s="30"/>
    </row>
    <row r="10662" spans="13:13" s="60" customFormat="1" ht="15.75" hidden="1" x14ac:dyDescent="0.25">
      <c r="M10662" s="30"/>
    </row>
    <row r="10663" spans="13:13" s="60" customFormat="1" ht="15.75" hidden="1" x14ac:dyDescent="0.25">
      <c r="M10663" s="30"/>
    </row>
    <row r="10664" spans="13:13" s="60" customFormat="1" ht="15.75" hidden="1" x14ac:dyDescent="0.25">
      <c r="M10664" s="30"/>
    </row>
    <row r="10665" spans="13:13" s="60" customFormat="1" ht="15.75" hidden="1" x14ac:dyDescent="0.25">
      <c r="M10665" s="30"/>
    </row>
    <row r="10666" spans="13:13" s="60" customFormat="1" ht="15.75" hidden="1" x14ac:dyDescent="0.25">
      <c r="M10666" s="30"/>
    </row>
    <row r="10667" spans="13:13" s="60" customFormat="1" ht="15.75" hidden="1" x14ac:dyDescent="0.25">
      <c r="M10667" s="30"/>
    </row>
    <row r="10668" spans="13:13" s="60" customFormat="1" ht="15.75" hidden="1" x14ac:dyDescent="0.25">
      <c r="M10668" s="30"/>
    </row>
    <row r="10669" spans="13:13" s="60" customFormat="1" ht="15.75" hidden="1" x14ac:dyDescent="0.25">
      <c r="M10669" s="30"/>
    </row>
    <row r="10670" spans="13:13" s="60" customFormat="1" ht="15.75" hidden="1" x14ac:dyDescent="0.25">
      <c r="M10670" s="30"/>
    </row>
    <row r="10671" spans="13:13" s="60" customFormat="1" ht="15.75" hidden="1" x14ac:dyDescent="0.25">
      <c r="M10671" s="30"/>
    </row>
    <row r="10672" spans="13:13" s="60" customFormat="1" ht="15.75" hidden="1" x14ac:dyDescent="0.25">
      <c r="M10672" s="30"/>
    </row>
    <row r="10673" spans="13:13" s="60" customFormat="1" ht="15.75" hidden="1" x14ac:dyDescent="0.25">
      <c r="M10673" s="30"/>
    </row>
    <row r="10674" spans="13:13" s="60" customFormat="1" ht="15.75" hidden="1" x14ac:dyDescent="0.25">
      <c r="M10674" s="30"/>
    </row>
    <row r="10675" spans="13:13" s="60" customFormat="1" ht="15.75" hidden="1" x14ac:dyDescent="0.25">
      <c r="M10675" s="30"/>
    </row>
    <row r="10676" spans="13:13" s="60" customFormat="1" ht="15.75" hidden="1" x14ac:dyDescent="0.25">
      <c r="M10676" s="30"/>
    </row>
    <row r="10677" spans="13:13" s="60" customFormat="1" ht="15.75" hidden="1" x14ac:dyDescent="0.25">
      <c r="M10677" s="30"/>
    </row>
    <row r="10678" spans="13:13" s="60" customFormat="1" ht="15.75" hidden="1" x14ac:dyDescent="0.25">
      <c r="M10678" s="30"/>
    </row>
    <row r="10679" spans="13:13" s="60" customFormat="1" ht="15.75" hidden="1" x14ac:dyDescent="0.25">
      <c r="M10679" s="30"/>
    </row>
    <row r="10680" spans="13:13" s="60" customFormat="1" ht="15.75" hidden="1" x14ac:dyDescent="0.25">
      <c r="M10680" s="30"/>
    </row>
    <row r="10681" spans="13:13" s="60" customFormat="1" ht="15.75" hidden="1" x14ac:dyDescent="0.25">
      <c r="M10681" s="30"/>
    </row>
    <row r="10682" spans="13:13" s="60" customFormat="1" ht="15.75" hidden="1" x14ac:dyDescent="0.25">
      <c r="M10682" s="30"/>
    </row>
    <row r="10683" spans="13:13" s="60" customFormat="1" ht="15.75" hidden="1" x14ac:dyDescent="0.25">
      <c r="M10683" s="30"/>
    </row>
    <row r="10684" spans="13:13" s="60" customFormat="1" ht="15.75" hidden="1" x14ac:dyDescent="0.25">
      <c r="M10684" s="30"/>
    </row>
    <row r="10685" spans="13:13" s="60" customFormat="1" ht="15.75" hidden="1" x14ac:dyDescent="0.25">
      <c r="M10685" s="30"/>
    </row>
    <row r="10686" spans="13:13" s="60" customFormat="1" ht="15.75" hidden="1" x14ac:dyDescent="0.25">
      <c r="M10686" s="30"/>
    </row>
    <row r="10687" spans="13:13" s="60" customFormat="1" ht="15.75" hidden="1" x14ac:dyDescent="0.25">
      <c r="M10687" s="30"/>
    </row>
    <row r="10688" spans="13:13" s="60" customFormat="1" ht="15.75" hidden="1" x14ac:dyDescent="0.25">
      <c r="M10688" s="30"/>
    </row>
    <row r="10689" spans="13:13" s="60" customFormat="1" ht="15.75" hidden="1" x14ac:dyDescent="0.25">
      <c r="M10689" s="30"/>
    </row>
    <row r="10690" spans="13:13" s="60" customFormat="1" ht="15.75" hidden="1" x14ac:dyDescent="0.25">
      <c r="M10690" s="30"/>
    </row>
    <row r="10691" spans="13:13" s="60" customFormat="1" ht="15.75" hidden="1" x14ac:dyDescent="0.25">
      <c r="M10691" s="30"/>
    </row>
    <row r="10692" spans="13:13" s="60" customFormat="1" ht="15.75" hidden="1" x14ac:dyDescent="0.25">
      <c r="M10692" s="30"/>
    </row>
    <row r="10693" spans="13:13" s="60" customFormat="1" ht="15.75" hidden="1" x14ac:dyDescent="0.25">
      <c r="M10693" s="30"/>
    </row>
    <row r="10694" spans="13:13" s="60" customFormat="1" ht="15.75" hidden="1" x14ac:dyDescent="0.25">
      <c r="M10694" s="30"/>
    </row>
    <row r="10695" spans="13:13" s="60" customFormat="1" ht="15.75" hidden="1" x14ac:dyDescent="0.25">
      <c r="M10695" s="30"/>
    </row>
    <row r="10696" spans="13:13" s="60" customFormat="1" ht="15.75" hidden="1" x14ac:dyDescent="0.25">
      <c r="M10696" s="30"/>
    </row>
    <row r="10697" spans="13:13" s="60" customFormat="1" ht="15.75" hidden="1" x14ac:dyDescent="0.25">
      <c r="M10697" s="30"/>
    </row>
    <row r="10698" spans="13:13" s="60" customFormat="1" ht="15.75" hidden="1" x14ac:dyDescent="0.25">
      <c r="M10698" s="30"/>
    </row>
    <row r="10699" spans="13:13" s="60" customFormat="1" ht="15.75" hidden="1" x14ac:dyDescent="0.25">
      <c r="M10699" s="30"/>
    </row>
    <row r="10700" spans="13:13" s="60" customFormat="1" ht="15.75" hidden="1" x14ac:dyDescent="0.25">
      <c r="M10700" s="30"/>
    </row>
    <row r="10701" spans="13:13" s="60" customFormat="1" ht="15.75" hidden="1" x14ac:dyDescent="0.25">
      <c r="M10701" s="30"/>
    </row>
    <row r="10702" spans="13:13" s="60" customFormat="1" ht="15.75" hidden="1" x14ac:dyDescent="0.25">
      <c r="M10702" s="30"/>
    </row>
    <row r="10703" spans="13:13" s="60" customFormat="1" ht="15.75" hidden="1" x14ac:dyDescent="0.25">
      <c r="M10703" s="30"/>
    </row>
    <row r="10704" spans="13:13" s="60" customFormat="1" ht="15.75" hidden="1" x14ac:dyDescent="0.25">
      <c r="M10704" s="30"/>
    </row>
    <row r="10705" spans="13:13" s="60" customFormat="1" ht="15.75" hidden="1" x14ac:dyDescent="0.25">
      <c r="M10705" s="30"/>
    </row>
    <row r="10706" spans="13:13" s="60" customFormat="1" ht="15.75" hidden="1" x14ac:dyDescent="0.25">
      <c r="M10706" s="30"/>
    </row>
    <row r="10707" spans="13:13" s="60" customFormat="1" ht="15.75" hidden="1" x14ac:dyDescent="0.25">
      <c r="M10707" s="30"/>
    </row>
    <row r="10708" spans="13:13" s="60" customFormat="1" ht="15.75" hidden="1" x14ac:dyDescent="0.25">
      <c r="M10708" s="30"/>
    </row>
    <row r="10709" spans="13:13" s="60" customFormat="1" ht="15.75" hidden="1" x14ac:dyDescent="0.25">
      <c r="M10709" s="30"/>
    </row>
    <row r="10710" spans="13:13" s="60" customFormat="1" ht="15.75" hidden="1" x14ac:dyDescent="0.25">
      <c r="M10710" s="30"/>
    </row>
    <row r="10711" spans="13:13" s="60" customFormat="1" ht="15.75" hidden="1" x14ac:dyDescent="0.25">
      <c r="M10711" s="30"/>
    </row>
    <row r="10712" spans="13:13" s="60" customFormat="1" ht="15.75" hidden="1" x14ac:dyDescent="0.25">
      <c r="M10712" s="30"/>
    </row>
    <row r="10713" spans="13:13" s="60" customFormat="1" ht="15.75" hidden="1" x14ac:dyDescent="0.25">
      <c r="M10713" s="30"/>
    </row>
    <row r="10714" spans="13:13" s="60" customFormat="1" ht="15.75" hidden="1" x14ac:dyDescent="0.25">
      <c r="M10714" s="30"/>
    </row>
    <row r="10715" spans="13:13" s="60" customFormat="1" ht="15.75" hidden="1" x14ac:dyDescent="0.25">
      <c r="M10715" s="30"/>
    </row>
    <row r="10716" spans="13:13" s="60" customFormat="1" ht="15.75" hidden="1" x14ac:dyDescent="0.25">
      <c r="M10716" s="30"/>
    </row>
    <row r="10717" spans="13:13" s="60" customFormat="1" ht="15.75" hidden="1" x14ac:dyDescent="0.25">
      <c r="M10717" s="30"/>
    </row>
    <row r="10718" spans="13:13" s="60" customFormat="1" ht="15.75" hidden="1" x14ac:dyDescent="0.25">
      <c r="M10718" s="30"/>
    </row>
    <row r="10719" spans="13:13" s="60" customFormat="1" ht="15.75" hidden="1" x14ac:dyDescent="0.25">
      <c r="M10719" s="30"/>
    </row>
    <row r="10720" spans="13:13" s="60" customFormat="1" ht="15.75" hidden="1" x14ac:dyDescent="0.25">
      <c r="M10720" s="30"/>
    </row>
    <row r="10721" spans="13:13" s="60" customFormat="1" ht="15.75" hidden="1" x14ac:dyDescent="0.25">
      <c r="M10721" s="30"/>
    </row>
    <row r="10722" spans="13:13" s="60" customFormat="1" ht="15.75" hidden="1" x14ac:dyDescent="0.25">
      <c r="M10722" s="30"/>
    </row>
    <row r="10723" spans="13:13" s="60" customFormat="1" ht="15.75" hidden="1" x14ac:dyDescent="0.25">
      <c r="M10723" s="30"/>
    </row>
    <row r="10724" spans="13:13" s="60" customFormat="1" ht="15.75" hidden="1" x14ac:dyDescent="0.25">
      <c r="M10724" s="30"/>
    </row>
    <row r="10725" spans="13:13" s="60" customFormat="1" ht="15.75" hidden="1" x14ac:dyDescent="0.25">
      <c r="M10725" s="30"/>
    </row>
    <row r="10726" spans="13:13" s="60" customFormat="1" ht="15.75" hidden="1" x14ac:dyDescent="0.25">
      <c r="M10726" s="30"/>
    </row>
    <row r="10727" spans="13:13" s="60" customFormat="1" ht="15.75" hidden="1" x14ac:dyDescent="0.25">
      <c r="M10727" s="30"/>
    </row>
    <row r="10728" spans="13:13" s="60" customFormat="1" ht="15.75" hidden="1" x14ac:dyDescent="0.25">
      <c r="M10728" s="30"/>
    </row>
    <row r="10729" spans="13:13" s="60" customFormat="1" ht="15.75" hidden="1" x14ac:dyDescent="0.25">
      <c r="M10729" s="30"/>
    </row>
    <row r="10730" spans="13:13" s="60" customFormat="1" ht="15.75" hidden="1" x14ac:dyDescent="0.25">
      <c r="M10730" s="30"/>
    </row>
    <row r="10731" spans="13:13" s="60" customFormat="1" ht="15.75" hidden="1" x14ac:dyDescent="0.25">
      <c r="M10731" s="30"/>
    </row>
    <row r="10732" spans="13:13" s="60" customFormat="1" ht="15.75" hidden="1" x14ac:dyDescent="0.25">
      <c r="M10732" s="30"/>
    </row>
    <row r="10733" spans="13:13" s="60" customFormat="1" ht="15.75" hidden="1" x14ac:dyDescent="0.25">
      <c r="M10733" s="30"/>
    </row>
    <row r="10734" spans="13:13" s="60" customFormat="1" ht="15.75" hidden="1" x14ac:dyDescent="0.25">
      <c r="M10734" s="30"/>
    </row>
    <row r="10735" spans="13:13" s="60" customFormat="1" ht="15.75" hidden="1" x14ac:dyDescent="0.25">
      <c r="M10735" s="30"/>
    </row>
    <row r="10736" spans="13:13" s="60" customFormat="1" ht="15.75" hidden="1" x14ac:dyDescent="0.25">
      <c r="M10736" s="30"/>
    </row>
    <row r="10737" spans="13:13" s="60" customFormat="1" ht="15.75" hidden="1" x14ac:dyDescent="0.25">
      <c r="M10737" s="30"/>
    </row>
    <row r="10738" spans="13:13" s="60" customFormat="1" ht="15.75" hidden="1" x14ac:dyDescent="0.25">
      <c r="M10738" s="30"/>
    </row>
    <row r="10739" spans="13:13" s="60" customFormat="1" ht="15.75" hidden="1" x14ac:dyDescent="0.25">
      <c r="M10739" s="30"/>
    </row>
    <row r="10740" spans="13:13" s="60" customFormat="1" ht="15.75" hidden="1" x14ac:dyDescent="0.25">
      <c r="M10740" s="30"/>
    </row>
    <row r="10741" spans="13:13" s="60" customFormat="1" ht="15.75" hidden="1" x14ac:dyDescent="0.25">
      <c r="M10741" s="30"/>
    </row>
    <row r="10742" spans="13:13" s="60" customFormat="1" ht="15.75" hidden="1" x14ac:dyDescent="0.25">
      <c r="M10742" s="30"/>
    </row>
    <row r="10743" spans="13:13" s="60" customFormat="1" ht="15.75" hidden="1" x14ac:dyDescent="0.25">
      <c r="M10743" s="30"/>
    </row>
    <row r="10744" spans="13:13" s="60" customFormat="1" ht="15.75" hidden="1" x14ac:dyDescent="0.25">
      <c r="M10744" s="30"/>
    </row>
    <row r="10745" spans="13:13" s="60" customFormat="1" ht="15.75" hidden="1" x14ac:dyDescent="0.25">
      <c r="M10745" s="30"/>
    </row>
    <row r="10746" spans="13:13" s="60" customFormat="1" ht="15.75" hidden="1" x14ac:dyDescent="0.25">
      <c r="M10746" s="30"/>
    </row>
    <row r="10747" spans="13:13" s="60" customFormat="1" ht="15.75" hidden="1" x14ac:dyDescent="0.25">
      <c r="M10747" s="30"/>
    </row>
    <row r="10748" spans="13:13" s="60" customFormat="1" ht="15.75" hidden="1" x14ac:dyDescent="0.25">
      <c r="M10748" s="30"/>
    </row>
    <row r="10749" spans="13:13" s="60" customFormat="1" ht="15.75" hidden="1" x14ac:dyDescent="0.25">
      <c r="M10749" s="30"/>
    </row>
    <row r="10750" spans="13:13" s="60" customFormat="1" ht="15.75" hidden="1" x14ac:dyDescent="0.25">
      <c r="M10750" s="30"/>
    </row>
    <row r="10751" spans="13:13" s="60" customFormat="1" ht="15.75" hidden="1" x14ac:dyDescent="0.25">
      <c r="M10751" s="30"/>
    </row>
    <row r="10752" spans="13:13" s="60" customFormat="1" ht="15.75" hidden="1" x14ac:dyDescent="0.25">
      <c r="M10752" s="30"/>
    </row>
    <row r="10753" spans="13:13" s="60" customFormat="1" ht="15.75" hidden="1" x14ac:dyDescent="0.25">
      <c r="M10753" s="30"/>
    </row>
    <row r="10754" spans="13:13" s="60" customFormat="1" ht="15.75" hidden="1" x14ac:dyDescent="0.25">
      <c r="M10754" s="30"/>
    </row>
    <row r="10755" spans="13:13" s="60" customFormat="1" ht="15.75" hidden="1" x14ac:dyDescent="0.25">
      <c r="M10755" s="30"/>
    </row>
    <row r="10756" spans="13:13" s="60" customFormat="1" ht="15.75" hidden="1" x14ac:dyDescent="0.25">
      <c r="M10756" s="30"/>
    </row>
    <row r="10757" spans="13:13" s="60" customFormat="1" ht="15.75" hidden="1" x14ac:dyDescent="0.25">
      <c r="M10757" s="30"/>
    </row>
    <row r="10758" spans="13:13" s="60" customFormat="1" ht="15.75" hidden="1" x14ac:dyDescent="0.25">
      <c r="M10758" s="30"/>
    </row>
    <row r="10759" spans="13:13" s="60" customFormat="1" ht="15.75" hidden="1" x14ac:dyDescent="0.25">
      <c r="M10759" s="30"/>
    </row>
    <row r="10760" spans="13:13" s="60" customFormat="1" ht="15.75" hidden="1" x14ac:dyDescent="0.25">
      <c r="M10760" s="30"/>
    </row>
    <row r="10761" spans="13:13" s="60" customFormat="1" ht="15.75" hidden="1" x14ac:dyDescent="0.25">
      <c r="M10761" s="30"/>
    </row>
    <row r="10762" spans="13:13" s="60" customFormat="1" ht="15.75" hidden="1" x14ac:dyDescent="0.25">
      <c r="M10762" s="30"/>
    </row>
    <row r="10763" spans="13:13" s="60" customFormat="1" ht="15.75" hidden="1" x14ac:dyDescent="0.25">
      <c r="M10763" s="30"/>
    </row>
    <row r="10764" spans="13:13" s="60" customFormat="1" ht="15.75" hidden="1" x14ac:dyDescent="0.25">
      <c r="M10764" s="30"/>
    </row>
    <row r="10765" spans="13:13" s="60" customFormat="1" ht="15.75" hidden="1" x14ac:dyDescent="0.25">
      <c r="M10765" s="30"/>
    </row>
    <row r="10766" spans="13:13" s="60" customFormat="1" ht="15.75" hidden="1" x14ac:dyDescent="0.25">
      <c r="M10766" s="30"/>
    </row>
    <row r="10767" spans="13:13" s="60" customFormat="1" ht="15.75" hidden="1" x14ac:dyDescent="0.25">
      <c r="M10767" s="30"/>
    </row>
    <row r="10768" spans="13:13" s="60" customFormat="1" ht="15.75" hidden="1" x14ac:dyDescent="0.25">
      <c r="M10768" s="30"/>
    </row>
    <row r="10769" spans="13:13" s="60" customFormat="1" ht="15.75" hidden="1" x14ac:dyDescent="0.25">
      <c r="M10769" s="30"/>
    </row>
    <row r="10770" spans="13:13" s="60" customFormat="1" ht="15.75" hidden="1" x14ac:dyDescent="0.25">
      <c r="M10770" s="30"/>
    </row>
    <row r="10771" spans="13:13" s="60" customFormat="1" ht="15.75" hidden="1" x14ac:dyDescent="0.25">
      <c r="M10771" s="30"/>
    </row>
    <row r="10772" spans="13:13" s="60" customFormat="1" ht="15.75" hidden="1" x14ac:dyDescent="0.25">
      <c r="M10772" s="30"/>
    </row>
    <row r="10773" spans="13:13" s="60" customFormat="1" ht="15.75" hidden="1" x14ac:dyDescent="0.25">
      <c r="M10773" s="30"/>
    </row>
    <row r="10774" spans="13:13" s="60" customFormat="1" ht="15.75" hidden="1" x14ac:dyDescent="0.25">
      <c r="M10774" s="30"/>
    </row>
    <row r="10775" spans="13:13" s="60" customFormat="1" ht="15.75" hidden="1" x14ac:dyDescent="0.25">
      <c r="M10775" s="30"/>
    </row>
    <row r="10776" spans="13:13" s="60" customFormat="1" ht="15.75" hidden="1" x14ac:dyDescent="0.25">
      <c r="M10776" s="30"/>
    </row>
    <row r="10777" spans="13:13" s="60" customFormat="1" ht="15.75" hidden="1" x14ac:dyDescent="0.25">
      <c r="M10777" s="30"/>
    </row>
    <row r="10778" spans="13:13" s="60" customFormat="1" ht="15.75" hidden="1" x14ac:dyDescent="0.25">
      <c r="M10778" s="30"/>
    </row>
    <row r="10779" spans="13:13" s="60" customFormat="1" ht="15.75" hidden="1" x14ac:dyDescent="0.25">
      <c r="M10779" s="30"/>
    </row>
    <row r="10780" spans="13:13" s="60" customFormat="1" ht="15.75" hidden="1" x14ac:dyDescent="0.25">
      <c r="M10780" s="30"/>
    </row>
    <row r="10781" spans="13:13" s="60" customFormat="1" ht="15.75" hidden="1" x14ac:dyDescent="0.25">
      <c r="M10781" s="30"/>
    </row>
    <row r="10782" spans="13:13" s="60" customFormat="1" ht="15.75" hidden="1" x14ac:dyDescent="0.25">
      <c r="M10782" s="30"/>
    </row>
    <row r="10783" spans="13:13" s="60" customFormat="1" ht="15.75" hidden="1" x14ac:dyDescent="0.25">
      <c r="M10783" s="30"/>
    </row>
    <row r="10784" spans="13:13" s="60" customFormat="1" ht="15.75" hidden="1" x14ac:dyDescent="0.25">
      <c r="M10784" s="30"/>
    </row>
    <row r="10785" spans="13:13" s="60" customFormat="1" ht="15.75" hidden="1" x14ac:dyDescent="0.25">
      <c r="M10785" s="30"/>
    </row>
    <row r="10786" spans="13:13" s="60" customFormat="1" ht="15.75" hidden="1" x14ac:dyDescent="0.25">
      <c r="M10786" s="30"/>
    </row>
    <row r="10787" spans="13:13" s="60" customFormat="1" ht="15.75" hidden="1" x14ac:dyDescent="0.25">
      <c r="M10787" s="30"/>
    </row>
    <row r="10788" spans="13:13" s="60" customFormat="1" ht="15.75" hidden="1" x14ac:dyDescent="0.25">
      <c r="M10788" s="30"/>
    </row>
    <row r="10789" spans="13:13" s="60" customFormat="1" ht="15.75" hidden="1" x14ac:dyDescent="0.25">
      <c r="M10789" s="30"/>
    </row>
    <row r="10790" spans="13:13" s="60" customFormat="1" ht="15.75" hidden="1" x14ac:dyDescent="0.25">
      <c r="M10790" s="30"/>
    </row>
    <row r="10791" spans="13:13" s="60" customFormat="1" ht="15.75" hidden="1" x14ac:dyDescent="0.25">
      <c r="M10791" s="30"/>
    </row>
    <row r="10792" spans="13:13" s="60" customFormat="1" ht="15.75" hidden="1" x14ac:dyDescent="0.25">
      <c r="M10792" s="30"/>
    </row>
    <row r="10793" spans="13:13" s="60" customFormat="1" ht="15.75" hidden="1" x14ac:dyDescent="0.25">
      <c r="M10793" s="30"/>
    </row>
    <row r="10794" spans="13:13" s="60" customFormat="1" ht="15.75" hidden="1" x14ac:dyDescent="0.25">
      <c r="M10794" s="30"/>
    </row>
    <row r="10795" spans="13:13" s="60" customFormat="1" ht="15.75" hidden="1" x14ac:dyDescent="0.25">
      <c r="M10795" s="30"/>
    </row>
    <row r="10796" spans="13:13" s="60" customFormat="1" ht="15.75" hidden="1" x14ac:dyDescent="0.25">
      <c r="M10796" s="30"/>
    </row>
    <row r="10797" spans="13:13" s="60" customFormat="1" ht="15.75" hidden="1" x14ac:dyDescent="0.25">
      <c r="M10797" s="30"/>
    </row>
    <row r="10798" spans="13:13" s="60" customFormat="1" ht="15.75" hidden="1" x14ac:dyDescent="0.25">
      <c r="M10798" s="30"/>
    </row>
    <row r="10799" spans="13:13" s="60" customFormat="1" ht="15.75" hidden="1" x14ac:dyDescent="0.25">
      <c r="M10799" s="30"/>
    </row>
    <row r="10800" spans="13:13" s="60" customFormat="1" ht="15.75" hidden="1" x14ac:dyDescent="0.25">
      <c r="M10800" s="30"/>
    </row>
    <row r="10801" spans="13:13" s="60" customFormat="1" ht="15.75" hidden="1" x14ac:dyDescent="0.25">
      <c r="M10801" s="30"/>
    </row>
    <row r="10802" spans="13:13" s="60" customFormat="1" ht="15.75" hidden="1" x14ac:dyDescent="0.25">
      <c r="M10802" s="30"/>
    </row>
    <row r="10803" spans="13:13" s="60" customFormat="1" ht="15.75" hidden="1" x14ac:dyDescent="0.25">
      <c r="M10803" s="30"/>
    </row>
    <row r="10804" spans="13:13" s="60" customFormat="1" ht="15.75" hidden="1" x14ac:dyDescent="0.25">
      <c r="M10804" s="30"/>
    </row>
    <row r="10805" spans="13:13" s="60" customFormat="1" ht="15.75" hidden="1" x14ac:dyDescent="0.25">
      <c r="M10805" s="30"/>
    </row>
    <row r="10806" spans="13:13" s="60" customFormat="1" ht="15.75" hidden="1" x14ac:dyDescent="0.25">
      <c r="M10806" s="30"/>
    </row>
    <row r="10807" spans="13:13" s="60" customFormat="1" ht="15.75" hidden="1" x14ac:dyDescent="0.25">
      <c r="M10807" s="30"/>
    </row>
    <row r="10808" spans="13:13" s="60" customFormat="1" ht="15.75" hidden="1" x14ac:dyDescent="0.25">
      <c r="M10808" s="30"/>
    </row>
    <row r="10809" spans="13:13" s="60" customFormat="1" ht="15.75" hidden="1" x14ac:dyDescent="0.25">
      <c r="M10809" s="30"/>
    </row>
    <row r="10810" spans="13:13" s="60" customFormat="1" ht="15.75" hidden="1" x14ac:dyDescent="0.25">
      <c r="M10810" s="30"/>
    </row>
    <row r="10811" spans="13:13" s="60" customFormat="1" ht="15.75" hidden="1" x14ac:dyDescent="0.25">
      <c r="M10811" s="30"/>
    </row>
    <row r="10812" spans="13:13" s="60" customFormat="1" ht="15.75" hidden="1" x14ac:dyDescent="0.25">
      <c r="M10812" s="30"/>
    </row>
    <row r="10813" spans="13:13" s="60" customFormat="1" ht="15.75" hidden="1" x14ac:dyDescent="0.25">
      <c r="M10813" s="30"/>
    </row>
    <row r="10814" spans="13:13" s="60" customFormat="1" ht="15.75" hidden="1" x14ac:dyDescent="0.25">
      <c r="M10814" s="30"/>
    </row>
    <row r="10815" spans="13:13" s="60" customFormat="1" ht="15.75" hidden="1" x14ac:dyDescent="0.25">
      <c r="M10815" s="30"/>
    </row>
    <row r="10816" spans="13:13" s="60" customFormat="1" ht="15.75" hidden="1" x14ac:dyDescent="0.25">
      <c r="M10816" s="30"/>
    </row>
    <row r="10817" spans="13:13" s="60" customFormat="1" ht="15.75" hidden="1" x14ac:dyDescent="0.25">
      <c r="M10817" s="30"/>
    </row>
    <row r="10818" spans="13:13" s="60" customFormat="1" ht="15.75" hidden="1" x14ac:dyDescent="0.25">
      <c r="M10818" s="30"/>
    </row>
    <row r="10819" spans="13:13" s="60" customFormat="1" ht="15.75" hidden="1" x14ac:dyDescent="0.25">
      <c r="M10819" s="30"/>
    </row>
    <row r="10820" spans="13:13" s="60" customFormat="1" ht="15.75" hidden="1" x14ac:dyDescent="0.25">
      <c r="M10820" s="30"/>
    </row>
    <row r="10821" spans="13:13" s="60" customFormat="1" ht="15.75" hidden="1" x14ac:dyDescent="0.25">
      <c r="M10821" s="30"/>
    </row>
    <row r="10822" spans="13:13" s="60" customFormat="1" ht="15.75" hidden="1" x14ac:dyDescent="0.25">
      <c r="M10822" s="30"/>
    </row>
    <row r="10823" spans="13:13" s="60" customFormat="1" ht="15.75" hidden="1" x14ac:dyDescent="0.25">
      <c r="M10823" s="30"/>
    </row>
    <row r="10824" spans="13:13" s="60" customFormat="1" ht="15.75" hidden="1" x14ac:dyDescent="0.25">
      <c r="M10824" s="30"/>
    </row>
    <row r="10825" spans="13:13" s="60" customFormat="1" ht="15.75" hidden="1" x14ac:dyDescent="0.25">
      <c r="M10825" s="30"/>
    </row>
    <row r="10826" spans="13:13" s="60" customFormat="1" ht="15.75" hidden="1" x14ac:dyDescent="0.25">
      <c r="M10826" s="30"/>
    </row>
    <row r="10827" spans="13:13" s="60" customFormat="1" ht="15.75" hidden="1" x14ac:dyDescent="0.25">
      <c r="M10827" s="30"/>
    </row>
    <row r="10828" spans="13:13" s="60" customFormat="1" ht="15.75" hidden="1" x14ac:dyDescent="0.25">
      <c r="M10828" s="30"/>
    </row>
    <row r="10829" spans="13:13" s="60" customFormat="1" ht="15.75" hidden="1" x14ac:dyDescent="0.25">
      <c r="M10829" s="30"/>
    </row>
    <row r="10830" spans="13:13" s="60" customFormat="1" ht="15.75" hidden="1" x14ac:dyDescent="0.25">
      <c r="M10830" s="30"/>
    </row>
    <row r="10831" spans="13:13" s="60" customFormat="1" ht="15.75" hidden="1" x14ac:dyDescent="0.25">
      <c r="M10831" s="30"/>
    </row>
    <row r="10832" spans="13:13" s="60" customFormat="1" ht="15.75" hidden="1" x14ac:dyDescent="0.25">
      <c r="M10832" s="30"/>
    </row>
    <row r="10833" spans="13:13" s="60" customFormat="1" ht="15.75" hidden="1" x14ac:dyDescent="0.25">
      <c r="M10833" s="30"/>
    </row>
    <row r="10834" spans="13:13" s="60" customFormat="1" ht="15.75" hidden="1" x14ac:dyDescent="0.25">
      <c r="M10834" s="30"/>
    </row>
    <row r="10835" spans="13:13" s="60" customFormat="1" ht="15.75" hidden="1" x14ac:dyDescent="0.25">
      <c r="M10835" s="30"/>
    </row>
    <row r="10836" spans="13:13" s="60" customFormat="1" ht="15.75" hidden="1" x14ac:dyDescent="0.25">
      <c r="M10836" s="30"/>
    </row>
    <row r="10837" spans="13:13" s="60" customFormat="1" ht="15.75" hidden="1" x14ac:dyDescent="0.25">
      <c r="M10837" s="30"/>
    </row>
    <row r="10838" spans="13:13" s="60" customFormat="1" ht="15.75" hidden="1" x14ac:dyDescent="0.25">
      <c r="M10838" s="30"/>
    </row>
    <row r="10839" spans="13:13" s="60" customFormat="1" ht="15.75" hidden="1" x14ac:dyDescent="0.25">
      <c r="M10839" s="30"/>
    </row>
    <row r="10840" spans="13:13" s="60" customFormat="1" ht="15.75" hidden="1" x14ac:dyDescent="0.25">
      <c r="M10840" s="30"/>
    </row>
    <row r="10841" spans="13:13" s="60" customFormat="1" ht="15.75" hidden="1" x14ac:dyDescent="0.25">
      <c r="M10841" s="30"/>
    </row>
    <row r="10842" spans="13:13" s="60" customFormat="1" ht="15.75" hidden="1" x14ac:dyDescent="0.25">
      <c r="M10842" s="30"/>
    </row>
    <row r="10843" spans="13:13" s="60" customFormat="1" ht="15.75" hidden="1" x14ac:dyDescent="0.25">
      <c r="M10843" s="30"/>
    </row>
    <row r="10844" spans="13:13" s="60" customFormat="1" ht="15.75" hidden="1" x14ac:dyDescent="0.25">
      <c r="M10844" s="30"/>
    </row>
    <row r="10845" spans="13:13" s="60" customFormat="1" ht="15.75" hidden="1" x14ac:dyDescent="0.25">
      <c r="M10845" s="30"/>
    </row>
    <row r="10846" spans="13:13" s="60" customFormat="1" ht="15.75" hidden="1" x14ac:dyDescent="0.25">
      <c r="M10846" s="30"/>
    </row>
    <row r="10847" spans="13:13" s="60" customFormat="1" ht="15.75" hidden="1" x14ac:dyDescent="0.25">
      <c r="M10847" s="30"/>
    </row>
    <row r="10848" spans="13:13" s="60" customFormat="1" ht="15.75" hidden="1" x14ac:dyDescent="0.25">
      <c r="M10848" s="30"/>
    </row>
    <row r="10849" spans="13:13" s="60" customFormat="1" ht="15.75" hidden="1" x14ac:dyDescent="0.25">
      <c r="M10849" s="30"/>
    </row>
    <row r="10850" spans="13:13" s="60" customFormat="1" ht="15.75" hidden="1" x14ac:dyDescent="0.25">
      <c r="M10850" s="30"/>
    </row>
    <row r="10851" spans="13:13" s="60" customFormat="1" ht="15.75" hidden="1" x14ac:dyDescent="0.25">
      <c r="M10851" s="30"/>
    </row>
    <row r="10852" spans="13:13" s="60" customFormat="1" ht="15.75" hidden="1" x14ac:dyDescent="0.25">
      <c r="M10852" s="30"/>
    </row>
    <row r="10853" spans="13:13" s="60" customFormat="1" ht="15.75" hidden="1" x14ac:dyDescent="0.25">
      <c r="M10853" s="30"/>
    </row>
    <row r="10854" spans="13:13" s="60" customFormat="1" ht="15.75" hidden="1" x14ac:dyDescent="0.25">
      <c r="M10854" s="30"/>
    </row>
    <row r="10855" spans="13:13" s="60" customFormat="1" ht="15.75" hidden="1" x14ac:dyDescent="0.25">
      <c r="M10855" s="30"/>
    </row>
    <row r="10856" spans="13:13" s="60" customFormat="1" ht="15.75" hidden="1" x14ac:dyDescent="0.25">
      <c r="M10856" s="30"/>
    </row>
    <row r="10857" spans="13:13" s="60" customFormat="1" ht="15.75" hidden="1" x14ac:dyDescent="0.25">
      <c r="M10857" s="30"/>
    </row>
    <row r="10858" spans="13:13" s="60" customFormat="1" ht="15.75" hidden="1" x14ac:dyDescent="0.25">
      <c r="M10858" s="30"/>
    </row>
    <row r="10859" spans="13:13" s="60" customFormat="1" ht="15.75" hidden="1" x14ac:dyDescent="0.25">
      <c r="M10859" s="30"/>
    </row>
    <row r="10860" spans="13:13" s="60" customFormat="1" ht="15.75" hidden="1" x14ac:dyDescent="0.25">
      <c r="M10860" s="30"/>
    </row>
    <row r="10861" spans="13:13" s="60" customFormat="1" ht="15.75" hidden="1" x14ac:dyDescent="0.25">
      <c r="M10861" s="30"/>
    </row>
    <row r="10862" spans="13:13" s="60" customFormat="1" ht="15.75" hidden="1" x14ac:dyDescent="0.25">
      <c r="M10862" s="30"/>
    </row>
    <row r="10863" spans="13:13" s="60" customFormat="1" ht="15.75" hidden="1" x14ac:dyDescent="0.25">
      <c r="M10863" s="30"/>
    </row>
    <row r="10864" spans="13:13" s="60" customFormat="1" ht="15.75" hidden="1" x14ac:dyDescent="0.25">
      <c r="M10864" s="30"/>
    </row>
    <row r="10865" spans="13:13" s="60" customFormat="1" ht="15.75" hidden="1" x14ac:dyDescent="0.25">
      <c r="M10865" s="30"/>
    </row>
    <row r="10866" spans="13:13" s="60" customFormat="1" ht="15.75" hidden="1" x14ac:dyDescent="0.25">
      <c r="M10866" s="30"/>
    </row>
    <row r="10867" spans="13:13" s="60" customFormat="1" ht="15.75" hidden="1" x14ac:dyDescent="0.25">
      <c r="M10867" s="30"/>
    </row>
    <row r="10868" spans="13:13" s="60" customFormat="1" ht="15.75" hidden="1" x14ac:dyDescent="0.25">
      <c r="M10868" s="30"/>
    </row>
    <row r="10869" spans="13:13" s="60" customFormat="1" ht="15.75" hidden="1" x14ac:dyDescent="0.25">
      <c r="M10869" s="30"/>
    </row>
    <row r="10870" spans="13:13" s="60" customFormat="1" ht="15.75" hidden="1" x14ac:dyDescent="0.25">
      <c r="M10870" s="30"/>
    </row>
    <row r="10871" spans="13:13" s="60" customFormat="1" ht="15.75" hidden="1" x14ac:dyDescent="0.25">
      <c r="M10871" s="30"/>
    </row>
    <row r="10872" spans="13:13" s="60" customFormat="1" ht="15.75" hidden="1" x14ac:dyDescent="0.25">
      <c r="M10872" s="30"/>
    </row>
    <row r="10873" spans="13:13" s="60" customFormat="1" ht="15.75" hidden="1" x14ac:dyDescent="0.25">
      <c r="M10873" s="30"/>
    </row>
    <row r="10874" spans="13:13" s="60" customFormat="1" ht="15.75" hidden="1" x14ac:dyDescent="0.25">
      <c r="M10874" s="30"/>
    </row>
    <row r="10875" spans="13:13" s="60" customFormat="1" ht="15.75" hidden="1" x14ac:dyDescent="0.25">
      <c r="M10875" s="30"/>
    </row>
    <row r="10876" spans="13:13" s="60" customFormat="1" ht="15.75" hidden="1" x14ac:dyDescent="0.25">
      <c r="M10876" s="30"/>
    </row>
    <row r="10877" spans="13:13" s="60" customFormat="1" ht="15.75" hidden="1" x14ac:dyDescent="0.25">
      <c r="M10877" s="30"/>
    </row>
    <row r="10878" spans="13:13" s="60" customFormat="1" ht="15.75" hidden="1" x14ac:dyDescent="0.25">
      <c r="M10878" s="30"/>
    </row>
    <row r="10879" spans="13:13" s="60" customFormat="1" ht="15.75" hidden="1" x14ac:dyDescent="0.25">
      <c r="M10879" s="30"/>
    </row>
    <row r="10880" spans="13:13" s="60" customFormat="1" ht="15.75" hidden="1" x14ac:dyDescent="0.25">
      <c r="M10880" s="30"/>
    </row>
    <row r="10881" spans="13:13" s="60" customFormat="1" ht="15.75" hidden="1" x14ac:dyDescent="0.25">
      <c r="M10881" s="30"/>
    </row>
    <row r="10882" spans="13:13" s="60" customFormat="1" ht="15.75" hidden="1" x14ac:dyDescent="0.25">
      <c r="M10882" s="30"/>
    </row>
    <row r="10883" spans="13:13" s="60" customFormat="1" ht="15.75" hidden="1" x14ac:dyDescent="0.25">
      <c r="M10883" s="30"/>
    </row>
    <row r="10884" spans="13:13" s="60" customFormat="1" ht="15.75" hidden="1" x14ac:dyDescent="0.25">
      <c r="M10884" s="30"/>
    </row>
    <row r="10885" spans="13:13" s="60" customFormat="1" ht="15.75" hidden="1" x14ac:dyDescent="0.25">
      <c r="M10885" s="30"/>
    </row>
    <row r="10886" spans="13:13" s="60" customFormat="1" ht="15.75" hidden="1" x14ac:dyDescent="0.25">
      <c r="M10886" s="30"/>
    </row>
    <row r="10887" spans="13:13" s="60" customFormat="1" ht="15.75" hidden="1" x14ac:dyDescent="0.25">
      <c r="M10887" s="30"/>
    </row>
    <row r="10888" spans="13:13" s="60" customFormat="1" ht="15.75" hidden="1" x14ac:dyDescent="0.25">
      <c r="M10888" s="30"/>
    </row>
    <row r="10889" spans="13:13" s="60" customFormat="1" ht="15.75" hidden="1" x14ac:dyDescent="0.25">
      <c r="M10889" s="30"/>
    </row>
    <row r="10890" spans="13:13" s="60" customFormat="1" ht="15.75" hidden="1" x14ac:dyDescent="0.25">
      <c r="M10890" s="30"/>
    </row>
    <row r="10891" spans="13:13" s="60" customFormat="1" ht="15.75" hidden="1" x14ac:dyDescent="0.25">
      <c r="M10891" s="30"/>
    </row>
    <row r="10892" spans="13:13" s="60" customFormat="1" ht="15.75" hidden="1" x14ac:dyDescent="0.25">
      <c r="M10892" s="30"/>
    </row>
    <row r="10893" spans="13:13" s="60" customFormat="1" ht="15.75" hidden="1" x14ac:dyDescent="0.25">
      <c r="M10893" s="30"/>
    </row>
    <row r="10894" spans="13:13" s="60" customFormat="1" ht="15.75" hidden="1" x14ac:dyDescent="0.25">
      <c r="M10894" s="30"/>
    </row>
    <row r="10895" spans="13:13" s="60" customFormat="1" ht="15.75" hidden="1" x14ac:dyDescent="0.25">
      <c r="M10895" s="30"/>
    </row>
    <row r="10896" spans="13:13" s="60" customFormat="1" ht="15.75" hidden="1" x14ac:dyDescent="0.25">
      <c r="M10896" s="30"/>
    </row>
    <row r="10897" spans="13:13" s="60" customFormat="1" ht="15.75" hidden="1" x14ac:dyDescent="0.25">
      <c r="M10897" s="30"/>
    </row>
    <row r="10898" spans="13:13" s="60" customFormat="1" ht="15.75" hidden="1" x14ac:dyDescent="0.25">
      <c r="M10898" s="30"/>
    </row>
    <row r="10899" spans="13:13" s="60" customFormat="1" ht="15.75" hidden="1" x14ac:dyDescent="0.25">
      <c r="M10899" s="30"/>
    </row>
    <row r="10900" spans="13:13" s="60" customFormat="1" ht="15.75" hidden="1" x14ac:dyDescent="0.25">
      <c r="M10900" s="30"/>
    </row>
    <row r="10901" spans="13:13" s="60" customFormat="1" ht="15.75" hidden="1" x14ac:dyDescent="0.25">
      <c r="M10901" s="30"/>
    </row>
    <row r="10902" spans="13:13" s="60" customFormat="1" ht="15.75" hidden="1" x14ac:dyDescent="0.25">
      <c r="M10902" s="30"/>
    </row>
    <row r="10903" spans="13:13" s="60" customFormat="1" ht="15.75" hidden="1" x14ac:dyDescent="0.25">
      <c r="M10903" s="30"/>
    </row>
    <row r="10904" spans="13:13" s="60" customFormat="1" ht="15.75" hidden="1" x14ac:dyDescent="0.25">
      <c r="M10904" s="30"/>
    </row>
    <row r="10905" spans="13:13" s="60" customFormat="1" ht="15.75" hidden="1" x14ac:dyDescent="0.25">
      <c r="M10905" s="30"/>
    </row>
    <row r="10906" spans="13:13" s="60" customFormat="1" ht="15.75" hidden="1" x14ac:dyDescent="0.25">
      <c r="M10906" s="30"/>
    </row>
    <row r="10907" spans="13:13" s="60" customFormat="1" ht="15.75" hidden="1" x14ac:dyDescent="0.25">
      <c r="M10907" s="30"/>
    </row>
    <row r="10908" spans="13:13" s="60" customFormat="1" ht="15.75" hidden="1" x14ac:dyDescent="0.25">
      <c r="M10908" s="30"/>
    </row>
    <row r="10909" spans="13:13" s="60" customFormat="1" ht="15.75" hidden="1" x14ac:dyDescent="0.25">
      <c r="M10909" s="30"/>
    </row>
    <row r="10910" spans="13:13" s="60" customFormat="1" ht="15.75" hidden="1" x14ac:dyDescent="0.25">
      <c r="M10910" s="30"/>
    </row>
    <row r="10911" spans="13:13" s="60" customFormat="1" ht="15.75" hidden="1" x14ac:dyDescent="0.25">
      <c r="M10911" s="30"/>
    </row>
    <row r="10912" spans="13:13" s="60" customFormat="1" ht="15.75" hidden="1" x14ac:dyDescent="0.25">
      <c r="M10912" s="30"/>
    </row>
    <row r="10913" spans="13:13" s="60" customFormat="1" ht="15.75" hidden="1" x14ac:dyDescent="0.25">
      <c r="M10913" s="30"/>
    </row>
    <row r="10914" spans="13:13" s="60" customFormat="1" ht="15.75" hidden="1" x14ac:dyDescent="0.25">
      <c r="M10914" s="30"/>
    </row>
    <row r="10915" spans="13:13" s="60" customFormat="1" ht="15.75" hidden="1" x14ac:dyDescent="0.25">
      <c r="M10915" s="30"/>
    </row>
    <row r="10916" spans="13:13" s="60" customFormat="1" ht="15.75" hidden="1" x14ac:dyDescent="0.25">
      <c r="M10916" s="30"/>
    </row>
    <row r="10917" spans="13:13" s="60" customFormat="1" ht="15.75" hidden="1" x14ac:dyDescent="0.25">
      <c r="M10917" s="30"/>
    </row>
    <row r="10918" spans="13:13" s="60" customFormat="1" ht="15.75" hidden="1" x14ac:dyDescent="0.25">
      <c r="M10918" s="30"/>
    </row>
    <row r="10919" spans="13:13" s="60" customFormat="1" ht="15.75" hidden="1" x14ac:dyDescent="0.25">
      <c r="M10919" s="30"/>
    </row>
    <row r="10920" spans="13:13" s="60" customFormat="1" ht="15.75" hidden="1" x14ac:dyDescent="0.25">
      <c r="M10920" s="30"/>
    </row>
    <row r="10921" spans="13:13" s="60" customFormat="1" ht="15.75" hidden="1" x14ac:dyDescent="0.25">
      <c r="M10921" s="30"/>
    </row>
    <row r="10922" spans="13:13" s="60" customFormat="1" ht="15.75" hidden="1" x14ac:dyDescent="0.25">
      <c r="M10922" s="30"/>
    </row>
    <row r="10923" spans="13:13" s="60" customFormat="1" ht="15.75" hidden="1" x14ac:dyDescent="0.25">
      <c r="M10923" s="30"/>
    </row>
    <row r="10924" spans="13:13" s="60" customFormat="1" ht="15.75" hidden="1" x14ac:dyDescent="0.25">
      <c r="M10924" s="30"/>
    </row>
    <row r="10925" spans="13:13" s="60" customFormat="1" ht="15.75" hidden="1" x14ac:dyDescent="0.25">
      <c r="M10925" s="30"/>
    </row>
    <row r="10926" spans="13:13" s="60" customFormat="1" ht="15.75" hidden="1" x14ac:dyDescent="0.25">
      <c r="M10926" s="30"/>
    </row>
    <row r="10927" spans="13:13" s="60" customFormat="1" ht="15.75" hidden="1" x14ac:dyDescent="0.25">
      <c r="M10927" s="30"/>
    </row>
    <row r="10928" spans="13:13" s="60" customFormat="1" ht="15.75" hidden="1" x14ac:dyDescent="0.25">
      <c r="M10928" s="30"/>
    </row>
    <row r="10929" spans="13:13" s="60" customFormat="1" ht="15.75" hidden="1" x14ac:dyDescent="0.25">
      <c r="M10929" s="30"/>
    </row>
    <row r="10930" spans="13:13" s="60" customFormat="1" ht="15.75" hidden="1" x14ac:dyDescent="0.25">
      <c r="M10930" s="30"/>
    </row>
    <row r="10931" spans="13:13" s="60" customFormat="1" ht="15.75" hidden="1" x14ac:dyDescent="0.25">
      <c r="M10931" s="30"/>
    </row>
    <row r="10932" spans="13:13" s="60" customFormat="1" ht="15.75" hidden="1" x14ac:dyDescent="0.25">
      <c r="M10932" s="30"/>
    </row>
    <row r="10933" spans="13:13" s="60" customFormat="1" ht="15.75" hidden="1" x14ac:dyDescent="0.25">
      <c r="M10933" s="30"/>
    </row>
    <row r="10934" spans="13:13" s="60" customFormat="1" ht="15.75" hidden="1" x14ac:dyDescent="0.25">
      <c r="M10934" s="30"/>
    </row>
    <row r="10935" spans="13:13" s="60" customFormat="1" ht="15.75" hidden="1" x14ac:dyDescent="0.25">
      <c r="M10935" s="30"/>
    </row>
    <row r="10936" spans="13:13" s="60" customFormat="1" ht="15.75" hidden="1" x14ac:dyDescent="0.25">
      <c r="M10936" s="30"/>
    </row>
    <row r="10937" spans="13:13" s="60" customFormat="1" ht="15.75" hidden="1" x14ac:dyDescent="0.25">
      <c r="M10937" s="30"/>
    </row>
    <row r="10938" spans="13:13" s="60" customFormat="1" ht="15.75" hidden="1" x14ac:dyDescent="0.25">
      <c r="M10938" s="30"/>
    </row>
    <row r="10939" spans="13:13" s="60" customFormat="1" ht="15.75" hidden="1" x14ac:dyDescent="0.25">
      <c r="M10939" s="30"/>
    </row>
    <row r="10940" spans="13:13" s="60" customFormat="1" ht="15.75" hidden="1" x14ac:dyDescent="0.25">
      <c r="M10940" s="30"/>
    </row>
    <row r="10941" spans="13:13" s="60" customFormat="1" ht="15.75" hidden="1" x14ac:dyDescent="0.25">
      <c r="M10941" s="30"/>
    </row>
    <row r="10942" spans="13:13" s="60" customFormat="1" ht="15.75" hidden="1" x14ac:dyDescent="0.25">
      <c r="M10942" s="30"/>
    </row>
    <row r="10943" spans="13:13" s="60" customFormat="1" ht="15.75" hidden="1" x14ac:dyDescent="0.25">
      <c r="M10943" s="30"/>
    </row>
    <row r="10944" spans="13:13" s="60" customFormat="1" ht="15.75" hidden="1" x14ac:dyDescent="0.25">
      <c r="M10944" s="30"/>
    </row>
    <row r="10945" spans="13:13" s="60" customFormat="1" ht="15.75" hidden="1" x14ac:dyDescent="0.25">
      <c r="M10945" s="30"/>
    </row>
    <row r="10946" spans="13:13" s="60" customFormat="1" ht="15.75" hidden="1" x14ac:dyDescent="0.25">
      <c r="M10946" s="30"/>
    </row>
    <row r="10947" spans="13:13" s="60" customFormat="1" ht="15.75" hidden="1" x14ac:dyDescent="0.25">
      <c r="M10947" s="30"/>
    </row>
    <row r="10948" spans="13:13" s="60" customFormat="1" ht="15.75" hidden="1" x14ac:dyDescent="0.25">
      <c r="M10948" s="30"/>
    </row>
    <row r="10949" spans="13:13" s="60" customFormat="1" ht="15.75" hidden="1" x14ac:dyDescent="0.25">
      <c r="M10949" s="30"/>
    </row>
    <row r="10950" spans="13:13" s="60" customFormat="1" ht="15.75" hidden="1" x14ac:dyDescent="0.25">
      <c r="M10950" s="30"/>
    </row>
    <row r="10951" spans="13:13" s="60" customFormat="1" ht="15.75" hidden="1" x14ac:dyDescent="0.25">
      <c r="M10951" s="30"/>
    </row>
    <row r="10952" spans="13:13" s="60" customFormat="1" ht="15.75" hidden="1" x14ac:dyDescent="0.25">
      <c r="M10952" s="30"/>
    </row>
    <row r="10953" spans="13:13" s="60" customFormat="1" ht="15.75" hidden="1" x14ac:dyDescent="0.25">
      <c r="M10953" s="30"/>
    </row>
    <row r="10954" spans="13:13" s="60" customFormat="1" ht="15.75" hidden="1" x14ac:dyDescent="0.25">
      <c r="M10954" s="30"/>
    </row>
    <row r="10955" spans="13:13" s="60" customFormat="1" ht="15.75" hidden="1" x14ac:dyDescent="0.25">
      <c r="M10955" s="30"/>
    </row>
    <row r="10956" spans="13:13" s="60" customFormat="1" ht="15.75" hidden="1" x14ac:dyDescent="0.25">
      <c r="M10956" s="30"/>
    </row>
    <row r="10957" spans="13:13" s="60" customFormat="1" ht="15.75" hidden="1" x14ac:dyDescent="0.25">
      <c r="M10957" s="30"/>
    </row>
    <row r="10958" spans="13:13" s="60" customFormat="1" ht="15.75" hidden="1" x14ac:dyDescent="0.25">
      <c r="M10958" s="30"/>
    </row>
    <row r="10959" spans="13:13" s="60" customFormat="1" ht="15.75" hidden="1" x14ac:dyDescent="0.25">
      <c r="M10959" s="30"/>
    </row>
    <row r="10960" spans="13:13" s="60" customFormat="1" ht="15.75" hidden="1" x14ac:dyDescent="0.25">
      <c r="M10960" s="30"/>
    </row>
    <row r="10961" spans="13:13" s="60" customFormat="1" ht="15.75" hidden="1" x14ac:dyDescent="0.25">
      <c r="M10961" s="30"/>
    </row>
    <row r="10962" spans="13:13" s="60" customFormat="1" ht="15.75" hidden="1" x14ac:dyDescent="0.25">
      <c r="M10962" s="30"/>
    </row>
    <row r="10963" spans="13:13" s="60" customFormat="1" ht="15.75" hidden="1" x14ac:dyDescent="0.25">
      <c r="M10963" s="30"/>
    </row>
    <row r="10964" spans="13:13" s="60" customFormat="1" ht="15.75" hidden="1" x14ac:dyDescent="0.25">
      <c r="M10964" s="30"/>
    </row>
    <row r="10965" spans="13:13" s="60" customFormat="1" ht="15.75" hidden="1" x14ac:dyDescent="0.25">
      <c r="M10965" s="30"/>
    </row>
    <row r="10966" spans="13:13" s="60" customFormat="1" ht="15.75" hidden="1" x14ac:dyDescent="0.25">
      <c r="M10966" s="30"/>
    </row>
    <row r="10967" spans="13:13" s="60" customFormat="1" ht="15.75" hidden="1" x14ac:dyDescent="0.25">
      <c r="M10967" s="30"/>
    </row>
    <row r="10968" spans="13:13" s="60" customFormat="1" ht="15.75" hidden="1" x14ac:dyDescent="0.25">
      <c r="M10968" s="30"/>
    </row>
    <row r="10969" spans="13:13" s="60" customFormat="1" ht="15.75" hidden="1" x14ac:dyDescent="0.25">
      <c r="M10969" s="30"/>
    </row>
    <row r="10970" spans="13:13" s="60" customFormat="1" ht="15.75" hidden="1" x14ac:dyDescent="0.25">
      <c r="M10970" s="30"/>
    </row>
    <row r="10971" spans="13:13" s="60" customFormat="1" ht="15.75" hidden="1" x14ac:dyDescent="0.25">
      <c r="M10971" s="30"/>
    </row>
    <row r="10972" spans="13:13" s="60" customFormat="1" ht="15.75" hidden="1" x14ac:dyDescent="0.25">
      <c r="M10972" s="30"/>
    </row>
    <row r="10973" spans="13:13" s="60" customFormat="1" ht="15.75" hidden="1" x14ac:dyDescent="0.25">
      <c r="M10973" s="30"/>
    </row>
    <row r="10974" spans="13:13" s="60" customFormat="1" ht="15.75" hidden="1" x14ac:dyDescent="0.25">
      <c r="M10974" s="30"/>
    </row>
    <row r="10975" spans="13:13" s="60" customFormat="1" ht="15.75" hidden="1" x14ac:dyDescent="0.25">
      <c r="M10975" s="30"/>
    </row>
    <row r="10976" spans="13:13" s="60" customFormat="1" ht="15.75" hidden="1" x14ac:dyDescent="0.25">
      <c r="M10976" s="30"/>
    </row>
    <row r="10977" spans="13:13" s="60" customFormat="1" ht="15.75" hidden="1" x14ac:dyDescent="0.25">
      <c r="M10977" s="30"/>
    </row>
    <row r="10978" spans="13:13" s="60" customFormat="1" ht="15.75" hidden="1" x14ac:dyDescent="0.25">
      <c r="M10978" s="30"/>
    </row>
    <row r="10979" spans="13:13" s="60" customFormat="1" ht="15.75" hidden="1" x14ac:dyDescent="0.25">
      <c r="M10979" s="30"/>
    </row>
    <row r="10980" spans="13:13" s="60" customFormat="1" ht="15.75" hidden="1" x14ac:dyDescent="0.25">
      <c r="M10980" s="30"/>
    </row>
    <row r="10981" spans="13:13" s="60" customFormat="1" ht="15.75" hidden="1" x14ac:dyDescent="0.25">
      <c r="M10981" s="30"/>
    </row>
    <row r="10982" spans="13:13" s="60" customFormat="1" ht="15.75" hidden="1" x14ac:dyDescent="0.25">
      <c r="M10982" s="30"/>
    </row>
    <row r="10983" spans="13:13" s="60" customFormat="1" ht="15.75" hidden="1" x14ac:dyDescent="0.25">
      <c r="M10983" s="30"/>
    </row>
    <row r="10984" spans="13:13" s="60" customFormat="1" ht="15.75" hidden="1" x14ac:dyDescent="0.25">
      <c r="M10984" s="30"/>
    </row>
    <row r="10985" spans="13:13" s="60" customFormat="1" ht="15.75" hidden="1" x14ac:dyDescent="0.25">
      <c r="M10985" s="30"/>
    </row>
    <row r="10986" spans="13:13" s="60" customFormat="1" ht="15.75" hidden="1" x14ac:dyDescent="0.25">
      <c r="M10986" s="30"/>
    </row>
    <row r="10987" spans="13:13" s="60" customFormat="1" ht="15.75" hidden="1" x14ac:dyDescent="0.25">
      <c r="M10987" s="30"/>
    </row>
    <row r="10988" spans="13:13" s="60" customFormat="1" ht="15.75" hidden="1" x14ac:dyDescent="0.25">
      <c r="M10988" s="30"/>
    </row>
    <row r="10989" spans="13:13" s="60" customFormat="1" ht="15.75" hidden="1" x14ac:dyDescent="0.25">
      <c r="M10989" s="30"/>
    </row>
    <row r="10990" spans="13:13" s="60" customFormat="1" ht="15.75" hidden="1" x14ac:dyDescent="0.25">
      <c r="M10990" s="30"/>
    </row>
    <row r="10991" spans="13:13" s="60" customFormat="1" ht="15.75" hidden="1" x14ac:dyDescent="0.25">
      <c r="M10991" s="30"/>
    </row>
    <row r="10992" spans="13:13" s="60" customFormat="1" ht="15.75" hidden="1" x14ac:dyDescent="0.25">
      <c r="M10992" s="30"/>
    </row>
    <row r="10993" spans="13:13" s="60" customFormat="1" ht="15.75" hidden="1" x14ac:dyDescent="0.25">
      <c r="M10993" s="30"/>
    </row>
    <row r="10994" spans="13:13" s="60" customFormat="1" ht="15.75" hidden="1" x14ac:dyDescent="0.25">
      <c r="M10994" s="30"/>
    </row>
    <row r="10995" spans="13:13" s="60" customFormat="1" ht="15.75" hidden="1" x14ac:dyDescent="0.25">
      <c r="M10995" s="30"/>
    </row>
    <row r="10996" spans="13:13" s="60" customFormat="1" ht="15.75" hidden="1" x14ac:dyDescent="0.25">
      <c r="M10996" s="30"/>
    </row>
    <row r="10997" spans="13:13" s="60" customFormat="1" ht="15.75" hidden="1" x14ac:dyDescent="0.25">
      <c r="M10997" s="30"/>
    </row>
    <row r="10998" spans="13:13" s="60" customFormat="1" ht="15.75" hidden="1" x14ac:dyDescent="0.25">
      <c r="M10998" s="30"/>
    </row>
    <row r="10999" spans="13:13" s="60" customFormat="1" ht="15.75" hidden="1" x14ac:dyDescent="0.25">
      <c r="M10999" s="30"/>
    </row>
    <row r="11000" spans="13:13" s="60" customFormat="1" ht="15.75" hidden="1" x14ac:dyDescent="0.25">
      <c r="M11000" s="30"/>
    </row>
    <row r="11001" spans="13:13" s="60" customFormat="1" ht="15.75" hidden="1" x14ac:dyDescent="0.25">
      <c r="M11001" s="30"/>
    </row>
    <row r="11002" spans="13:13" s="60" customFormat="1" ht="15.75" hidden="1" x14ac:dyDescent="0.25">
      <c r="M11002" s="30"/>
    </row>
    <row r="11003" spans="13:13" s="60" customFormat="1" ht="15.75" hidden="1" x14ac:dyDescent="0.25">
      <c r="M11003" s="30"/>
    </row>
    <row r="11004" spans="13:13" s="60" customFormat="1" ht="15.75" hidden="1" x14ac:dyDescent="0.25">
      <c r="M11004" s="30"/>
    </row>
    <row r="11005" spans="13:13" s="60" customFormat="1" ht="15.75" hidden="1" x14ac:dyDescent="0.25">
      <c r="M11005" s="30"/>
    </row>
    <row r="11006" spans="13:13" s="60" customFormat="1" ht="15.75" hidden="1" x14ac:dyDescent="0.25">
      <c r="M11006" s="30"/>
    </row>
    <row r="11007" spans="13:13" s="60" customFormat="1" ht="15.75" hidden="1" x14ac:dyDescent="0.25">
      <c r="M11007" s="30"/>
    </row>
    <row r="11008" spans="13:13" s="60" customFormat="1" ht="15.75" hidden="1" x14ac:dyDescent="0.25">
      <c r="M11008" s="30"/>
    </row>
    <row r="11009" spans="13:13" s="60" customFormat="1" ht="15.75" hidden="1" x14ac:dyDescent="0.25">
      <c r="M11009" s="30"/>
    </row>
    <row r="11010" spans="13:13" s="60" customFormat="1" ht="15.75" hidden="1" x14ac:dyDescent="0.25">
      <c r="M11010" s="30"/>
    </row>
    <row r="11011" spans="13:13" s="60" customFormat="1" ht="15.75" hidden="1" x14ac:dyDescent="0.25">
      <c r="M11011" s="30"/>
    </row>
    <row r="11012" spans="13:13" s="60" customFormat="1" ht="15.75" hidden="1" x14ac:dyDescent="0.25">
      <c r="M11012" s="30"/>
    </row>
    <row r="11013" spans="13:13" s="60" customFormat="1" ht="15.75" hidden="1" x14ac:dyDescent="0.25">
      <c r="M11013" s="30"/>
    </row>
    <row r="11014" spans="13:13" s="60" customFormat="1" ht="15.75" hidden="1" x14ac:dyDescent="0.25">
      <c r="M11014" s="30"/>
    </row>
    <row r="11015" spans="13:13" s="60" customFormat="1" ht="15.75" hidden="1" x14ac:dyDescent="0.25">
      <c r="M11015" s="30"/>
    </row>
    <row r="11016" spans="13:13" s="60" customFormat="1" ht="15.75" hidden="1" x14ac:dyDescent="0.25">
      <c r="M11016" s="30"/>
    </row>
    <row r="11017" spans="13:13" s="60" customFormat="1" ht="15.75" hidden="1" x14ac:dyDescent="0.25">
      <c r="M11017" s="30"/>
    </row>
    <row r="11018" spans="13:13" s="60" customFormat="1" ht="15.75" hidden="1" x14ac:dyDescent="0.25">
      <c r="M11018" s="30"/>
    </row>
    <row r="11019" spans="13:13" s="60" customFormat="1" ht="15.75" hidden="1" x14ac:dyDescent="0.25">
      <c r="M11019" s="30"/>
    </row>
    <row r="11020" spans="13:13" s="60" customFormat="1" ht="15.75" hidden="1" x14ac:dyDescent="0.25">
      <c r="M11020" s="30"/>
    </row>
    <row r="11021" spans="13:13" s="60" customFormat="1" ht="15.75" hidden="1" x14ac:dyDescent="0.25">
      <c r="M11021" s="30"/>
    </row>
    <row r="11022" spans="13:13" s="60" customFormat="1" ht="15.75" hidden="1" x14ac:dyDescent="0.25">
      <c r="M11022" s="30"/>
    </row>
    <row r="11023" spans="13:13" s="60" customFormat="1" ht="15.75" hidden="1" x14ac:dyDescent="0.25">
      <c r="M11023" s="30"/>
    </row>
    <row r="11024" spans="13:13" s="60" customFormat="1" ht="15.75" hidden="1" x14ac:dyDescent="0.25">
      <c r="M11024" s="30"/>
    </row>
    <row r="11025" spans="13:13" s="60" customFormat="1" ht="15.75" hidden="1" x14ac:dyDescent="0.25">
      <c r="M11025" s="30"/>
    </row>
    <row r="11026" spans="13:13" s="60" customFormat="1" ht="15.75" hidden="1" x14ac:dyDescent="0.25">
      <c r="M11026" s="30"/>
    </row>
    <row r="11027" spans="13:13" s="60" customFormat="1" ht="15.75" hidden="1" x14ac:dyDescent="0.25">
      <c r="M11027" s="30"/>
    </row>
    <row r="11028" spans="13:13" s="60" customFormat="1" ht="15.75" hidden="1" x14ac:dyDescent="0.25">
      <c r="M11028" s="30"/>
    </row>
    <row r="11029" spans="13:13" s="60" customFormat="1" ht="15.75" hidden="1" x14ac:dyDescent="0.25">
      <c r="M11029" s="30"/>
    </row>
    <row r="11030" spans="13:13" s="60" customFormat="1" ht="15.75" hidden="1" x14ac:dyDescent="0.25">
      <c r="M11030" s="30"/>
    </row>
    <row r="11031" spans="13:13" s="60" customFormat="1" ht="15.75" hidden="1" x14ac:dyDescent="0.25">
      <c r="M11031" s="30"/>
    </row>
    <row r="11032" spans="13:13" s="60" customFormat="1" ht="15.75" hidden="1" x14ac:dyDescent="0.25">
      <c r="M11032" s="30"/>
    </row>
    <row r="11033" spans="13:13" s="60" customFormat="1" ht="15.75" hidden="1" x14ac:dyDescent="0.25">
      <c r="M11033" s="30"/>
    </row>
    <row r="11034" spans="13:13" s="60" customFormat="1" ht="15.75" hidden="1" x14ac:dyDescent="0.25">
      <c r="M11034" s="30"/>
    </row>
    <row r="11035" spans="13:13" s="60" customFormat="1" ht="15.75" hidden="1" x14ac:dyDescent="0.25">
      <c r="M11035" s="30"/>
    </row>
    <row r="11036" spans="13:13" s="60" customFormat="1" ht="15.75" hidden="1" x14ac:dyDescent="0.25">
      <c r="M11036" s="30"/>
    </row>
    <row r="11037" spans="13:13" s="60" customFormat="1" ht="15.75" hidden="1" x14ac:dyDescent="0.25">
      <c r="M11037" s="30"/>
    </row>
    <row r="11038" spans="13:13" s="60" customFormat="1" ht="15.75" hidden="1" x14ac:dyDescent="0.25">
      <c r="M11038" s="30"/>
    </row>
    <row r="11039" spans="13:13" s="60" customFormat="1" ht="15.75" hidden="1" x14ac:dyDescent="0.25">
      <c r="M11039" s="30"/>
    </row>
    <row r="11040" spans="13:13" s="60" customFormat="1" ht="15.75" hidden="1" x14ac:dyDescent="0.25">
      <c r="M11040" s="30"/>
    </row>
    <row r="11041" spans="13:13" s="60" customFormat="1" ht="15.75" hidden="1" x14ac:dyDescent="0.25">
      <c r="M11041" s="30"/>
    </row>
    <row r="11042" spans="13:13" s="60" customFormat="1" ht="15.75" hidden="1" x14ac:dyDescent="0.25">
      <c r="M11042" s="30"/>
    </row>
    <row r="11043" spans="13:13" s="60" customFormat="1" ht="15.75" hidden="1" x14ac:dyDescent="0.25">
      <c r="M11043" s="30"/>
    </row>
    <row r="11044" spans="13:13" s="60" customFormat="1" ht="15.75" hidden="1" x14ac:dyDescent="0.25">
      <c r="M11044" s="30"/>
    </row>
    <row r="11045" spans="13:13" s="60" customFormat="1" ht="15.75" hidden="1" x14ac:dyDescent="0.25">
      <c r="M11045" s="30"/>
    </row>
    <row r="11046" spans="13:13" s="60" customFormat="1" ht="15.75" hidden="1" x14ac:dyDescent="0.25">
      <c r="M11046" s="30"/>
    </row>
    <row r="11047" spans="13:13" s="60" customFormat="1" ht="15.75" hidden="1" x14ac:dyDescent="0.25">
      <c r="M11047" s="30"/>
    </row>
    <row r="11048" spans="13:13" s="60" customFormat="1" ht="15.75" hidden="1" x14ac:dyDescent="0.25">
      <c r="M11048" s="30"/>
    </row>
    <row r="11049" spans="13:13" s="60" customFormat="1" ht="15.75" hidden="1" x14ac:dyDescent="0.25">
      <c r="M11049" s="30"/>
    </row>
    <row r="11050" spans="13:13" s="60" customFormat="1" ht="15.75" hidden="1" x14ac:dyDescent="0.25">
      <c r="M11050" s="30"/>
    </row>
    <row r="11051" spans="13:13" s="60" customFormat="1" ht="15.75" hidden="1" x14ac:dyDescent="0.25">
      <c r="M11051" s="30"/>
    </row>
    <row r="11052" spans="13:13" s="60" customFormat="1" ht="15.75" hidden="1" x14ac:dyDescent="0.25">
      <c r="M11052" s="30"/>
    </row>
    <row r="11053" spans="13:13" s="60" customFormat="1" ht="15.75" hidden="1" x14ac:dyDescent="0.25">
      <c r="M11053" s="30"/>
    </row>
    <row r="11054" spans="13:13" s="60" customFormat="1" ht="15.75" hidden="1" x14ac:dyDescent="0.25">
      <c r="M11054" s="30"/>
    </row>
    <row r="11055" spans="13:13" s="60" customFormat="1" ht="15.75" hidden="1" x14ac:dyDescent="0.25">
      <c r="M11055" s="30"/>
    </row>
    <row r="11056" spans="13:13" s="60" customFormat="1" ht="15.75" hidden="1" x14ac:dyDescent="0.25">
      <c r="M11056" s="30"/>
    </row>
    <row r="11057" spans="13:13" s="60" customFormat="1" ht="15.75" hidden="1" x14ac:dyDescent="0.25">
      <c r="M11057" s="30"/>
    </row>
    <row r="11058" spans="13:13" s="60" customFormat="1" ht="15.75" hidden="1" x14ac:dyDescent="0.25">
      <c r="M11058" s="30"/>
    </row>
    <row r="11059" spans="13:13" s="60" customFormat="1" ht="15.75" hidden="1" x14ac:dyDescent="0.25">
      <c r="M11059" s="30"/>
    </row>
    <row r="11060" spans="13:13" s="60" customFormat="1" ht="15.75" hidden="1" x14ac:dyDescent="0.25">
      <c r="M11060" s="30"/>
    </row>
    <row r="11061" spans="13:13" s="60" customFormat="1" ht="15.75" hidden="1" x14ac:dyDescent="0.25">
      <c r="M11061" s="30"/>
    </row>
    <row r="11062" spans="13:13" s="60" customFormat="1" ht="15.75" hidden="1" x14ac:dyDescent="0.25">
      <c r="M11062" s="30"/>
    </row>
    <row r="11063" spans="13:13" s="60" customFormat="1" ht="15.75" hidden="1" x14ac:dyDescent="0.25">
      <c r="M11063" s="30"/>
    </row>
    <row r="11064" spans="13:13" s="60" customFormat="1" ht="15.75" hidden="1" x14ac:dyDescent="0.25">
      <c r="M11064" s="30"/>
    </row>
    <row r="11065" spans="13:13" s="60" customFormat="1" ht="15.75" hidden="1" x14ac:dyDescent="0.25">
      <c r="M11065" s="30"/>
    </row>
    <row r="11066" spans="13:13" s="60" customFormat="1" ht="15.75" hidden="1" x14ac:dyDescent="0.25">
      <c r="M11066" s="30"/>
    </row>
    <row r="11067" spans="13:13" s="60" customFormat="1" ht="15.75" hidden="1" x14ac:dyDescent="0.25">
      <c r="M11067" s="30"/>
    </row>
    <row r="11068" spans="13:13" s="60" customFormat="1" ht="15.75" hidden="1" x14ac:dyDescent="0.25">
      <c r="M11068" s="30"/>
    </row>
    <row r="11069" spans="13:13" s="60" customFormat="1" ht="15.75" hidden="1" x14ac:dyDescent="0.25">
      <c r="M11069" s="30"/>
    </row>
    <row r="11070" spans="13:13" s="60" customFormat="1" ht="15.75" hidden="1" x14ac:dyDescent="0.25">
      <c r="M11070" s="30"/>
    </row>
    <row r="11071" spans="13:13" s="60" customFormat="1" ht="15.75" hidden="1" x14ac:dyDescent="0.25">
      <c r="M11071" s="30"/>
    </row>
    <row r="11072" spans="13:13" s="60" customFormat="1" ht="15.75" hidden="1" x14ac:dyDescent="0.25">
      <c r="M11072" s="30"/>
    </row>
    <row r="11073" spans="13:13" s="60" customFormat="1" ht="15.75" hidden="1" x14ac:dyDescent="0.25">
      <c r="M11073" s="30"/>
    </row>
    <row r="11074" spans="13:13" s="60" customFormat="1" ht="15.75" hidden="1" x14ac:dyDescent="0.25">
      <c r="M11074" s="30"/>
    </row>
    <row r="11075" spans="13:13" s="60" customFormat="1" ht="15.75" hidden="1" x14ac:dyDescent="0.25">
      <c r="M11075" s="30"/>
    </row>
    <row r="11076" spans="13:13" s="60" customFormat="1" ht="15.75" hidden="1" x14ac:dyDescent="0.25">
      <c r="M11076" s="30"/>
    </row>
    <row r="11077" spans="13:13" s="60" customFormat="1" ht="15.75" hidden="1" x14ac:dyDescent="0.25">
      <c r="M11077" s="30"/>
    </row>
    <row r="11078" spans="13:13" s="60" customFormat="1" ht="15.75" hidden="1" x14ac:dyDescent="0.25">
      <c r="M11078" s="30"/>
    </row>
    <row r="11079" spans="13:13" s="60" customFormat="1" ht="15.75" hidden="1" x14ac:dyDescent="0.25">
      <c r="M11079" s="30"/>
    </row>
    <row r="11080" spans="13:13" s="60" customFormat="1" ht="15.75" hidden="1" x14ac:dyDescent="0.25">
      <c r="M11080" s="30"/>
    </row>
    <row r="11081" spans="13:13" s="60" customFormat="1" ht="15.75" hidden="1" x14ac:dyDescent="0.25">
      <c r="M11081" s="30"/>
    </row>
    <row r="11082" spans="13:13" s="60" customFormat="1" ht="15.75" hidden="1" x14ac:dyDescent="0.25">
      <c r="M11082" s="30"/>
    </row>
    <row r="11083" spans="13:13" s="60" customFormat="1" ht="15.75" hidden="1" x14ac:dyDescent="0.25">
      <c r="M11083" s="30"/>
    </row>
    <row r="11084" spans="13:13" s="60" customFormat="1" ht="15.75" hidden="1" x14ac:dyDescent="0.25">
      <c r="M11084" s="30"/>
    </row>
    <row r="11085" spans="13:13" s="60" customFormat="1" ht="15.75" hidden="1" x14ac:dyDescent="0.25">
      <c r="M11085" s="30"/>
    </row>
    <row r="11086" spans="13:13" s="60" customFormat="1" ht="15.75" hidden="1" x14ac:dyDescent="0.25">
      <c r="M11086" s="30"/>
    </row>
    <row r="11087" spans="13:13" s="60" customFormat="1" ht="15.75" hidden="1" x14ac:dyDescent="0.25">
      <c r="M11087" s="30"/>
    </row>
    <row r="11088" spans="13:13" s="60" customFormat="1" ht="15.75" hidden="1" x14ac:dyDescent="0.25">
      <c r="M11088" s="30"/>
    </row>
    <row r="11089" spans="13:13" s="60" customFormat="1" ht="15.75" hidden="1" x14ac:dyDescent="0.25">
      <c r="M11089" s="30"/>
    </row>
    <row r="11090" spans="13:13" s="60" customFormat="1" ht="15.75" hidden="1" x14ac:dyDescent="0.25">
      <c r="M11090" s="30"/>
    </row>
    <row r="11091" spans="13:13" s="60" customFormat="1" ht="15.75" hidden="1" x14ac:dyDescent="0.25">
      <c r="M11091" s="30"/>
    </row>
    <row r="11092" spans="13:13" s="60" customFormat="1" ht="15.75" hidden="1" x14ac:dyDescent="0.25">
      <c r="M11092" s="30"/>
    </row>
    <row r="11093" spans="13:13" s="60" customFormat="1" ht="15.75" hidden="1" x14ac:dyDescent="0.25">
      <c r="M11093" s="30"/>
    </row>
    <row r="11094" spans="13:13" s="60" customFormat="1" ht="15.75" hidden="1" x14ac:dyDescent="0.25">
      <c r="M11094" s="30"/>
    </row>
    <row r="11095" spans="13:13" s="60" customFormat="1" ht="15.75" hidden="1" x14ac:dyDescent="0.25">
      <c r="M11095" s="30"/>
    </row>
    <row r="11096" spans="13:13" s="60" customFormat="1" ht="15.75" hidden="1" x14ac:dyDescent="0.25">
      <c r="M11096" s="30"/>
    </row>
    <row r="11097" spans="13:13" s="60" customFormat="1" ht="15.75" hidden="1" x14ac:dyDescent="0.25">
      <c r="M11097" s="30"/>
    </row>
    <row r="11098" spans="13:13" s="60" customFormat="1" ht="15.75" hidden="1" x14ac:dyDescent="0.25">
      <c r="M11098" s="30"/>
    </row>
    <row r="11099" spans="13:13" s="60" customFormat="1" ht="15.75" hidden="1" x14ac:dyDescent="0.25">
      <c r="M11099" s="30"/>
    </row>
    <row r="11100" spans="13:13" s="60" customFormat="1" ht="15.75" hidden="1" x14ac:dyDescent="0.25">
      <c r="M11100" s="30"/>
    </row>
    <row r="11101" spans="13:13" s="60" customFormat="1" ht="15.75" hidden="1" x14ac:dyDescent="0.25">
      <c r="M11101" s="30"/>
    </row>
    <row r="11102" spans="13:13" s="60" customFormat="1" ht="15.75" hidden="1" x14ac:dyDescent="0.25">
      <c r="M11102" s="30"/>
    </row>
    <row r="11103" spans="13:13" s="60" customFormat="1" ht="15.75" hidden="1" x14ac:dyDescent="0.25">
      <c r="M11103" s="30"/>
    </row>
    <row r="11104" spans="13:13" s="60" customFormat="1" ht="15.75" hidden="1" x14ac:dyDescent="0.25">
      <c r="M11104" s="30"/>
    </row>
    <row r="11105" spans="13:13" s="60" customFormat="1" ht="15.75" hidden="1" x14ac:dyDescent="0.25">
      <c r="M11105" s="30"/>
    </row>
    <row r="11106" spans="13:13" s="60" customFormat="1" ht="15.75" hidden="1" x14ac:dyDescent="0.25">
      <c r="M11106" s="30"/>
    </row>
    <row r="11107" spans="13:13" s="60" customFormat="1" ht="15.75" hidden="1" x14ac:dyDescent="0.25">
      <c r="M11107" s="30"/>
    </row>
    <row r="11108" spans="13:13" s="60" customFormat="1" ht="15.75" hidden="1" x14ac:dyDescent="0.25">
      <c r="M11108" s="30"/>
    </row>
    <row r="11109" spans="13:13" s="60" customFormat="1" ht="15.75" hidden="1" x14ac:dyDescent="0.25">
      <c r="M11109" s="30"/>
    </row>
    <row r="11110" spans="13:13" s="60" customFormat="1" ht="15.75" hidden="1" x14ac:dyDescent="0.25">
      <c r="M11110" s="30"/>
    </row>
    <row r="11111" spans="13:13" s="60" customFormat="1" ht="15.75" hidden="1" x14ac:dyDescent="0.25">
      <c r="M11111" s="30"/>
    </row>
    <row r="11112" spans="13:13" s="60" customFormat="1" ht="15.75" hidden="1" x14ac:dyDescent="0.25">
      <c r="M11112" s="30"/>
    </row>
    <row r="11113" spans="13:13" s="60" customFormat="1" ht="15.75" hidden="1" x14ac:dyDescent="0.25">
      <c r="M11113" s="30"/>
    </row>
    <row r="11114" spans="13:13" s="60" customFormat="1" ht="15.75" hidden="1" x14ac:dyDescent="0.25">
      <c r="M11114" s="30"/>
    </row>
    <row r="11115" spans="13:13" s="60" customFormat="1" ht="15.75" hidden="1" x14ac:dyDescent="0.25">
      <c r="M11115" s="30"/>
    </row>
    <row r="11116" spans="13:13" s="60" customFormat="1" ht="15.75" hidden="1" x14ac:dyDescent="0.25">
      <c r="M11116" s="30"/>
    </row>
    <row r="11117" spans="13:13" s="60" customFormat="1" ht="15.75" hidden="1" x14ac:dyDescent="0.25">
      <c r="M11117" s="30"/>
    </row>
    <row r="11118" spans="13:13" s="60" customFormat="1" ht="15.75" hidden="1" x14ac:dyDescent="0.25">
      <c r="M11118" s="30"/>
    </row>
    <row r="11119" spans="13:13" s="60" customFormat="1" ht="15.75" hidden="1" x14ac:dyDescent="0.25">
      <c r="M11119" s="30"/>
    </row>
    <row r="11120" spans="13:13" s="60" customFormat="1" ht="15.75" hidden="1" x14ac:dyDescent="0.25">
      <c r="M11120" s="30"/>
    </row>
    <row r="11121" spans="13:13" s="60" customFormat="1" ht="15.75" hidden="1" x14ac:dyDescent="0.25">
      <c r="M11121" s="30"/>
    </row>
    <row r="11122" spans="13:13" s="60" customFormat="1" ht="15.75" hidden="1" x14ac:dyDescent="0.25">
      <c r="M11122" s="30"/>
    </row>
    <row r="11123" spans="13:13" s="60" customFormat="1" ht="15.75" hidden="1" x14ac:dyDescent="0.25">
      <c r="M11123" s="30"/>
    </row>
    <row r="11124" spans="13:13" s="60" customFormat="1" ht="15.75" hidden="1" x14ac:dyDescent="0.25">
      <c r="M11124" s="30"/>
    </row>
    <row r="11125" spans="13:13" s="60" customFormat="1" ht="15.75" hidden="1" x14ac:dyDescent="0.25">
      <c r="M11125" s="30"/>
    </row>
    <row r="11126" spans="13:13" s="60" customFormat="1" ht="15.75" hidden="1" x14ac:dyDescent="0.25">
      <c r="M11126" s="30"/>
    </row>
    <row r="11127" spans="13:13" s="60" customFormat="1" ht="15.75" hidden="1" x14ac:dyDescent="0.25">
      <c r="M11127" s="30"/>
    </row>
    <row r="11128" spans="13:13" s="60" customFormat="1" ht="15.75" hidden="1" x14ac:dyDescent="0.25">
      <c r="M11128" s="30"/>
    </row>
    <row r="11129" spans="13:13" s="60" customFormat="1" ht="15.75" hidden="1" x14ac:dyDescent="0.25">
      <c r="M11129" s="30"/>
    </row>
    <row r="11130" spans="13:13" s="60" customFormat="1" ht="15.75" hidden="1" x14ac:dyDescent="0.25">
      <c r="M11130" s="30"/>
    </row>
    <row r="11131" spans="13:13" s="60" customFormat="1" ht="15.75" hidden="1" x14ac:dyDescent="0.25">
      <c r="M11131" s="30"/>
    </row>
    <row r="11132" spans="13:13" s="60" customFormat="1" ht="15.75" hidden="1" x14ac:dyDescent="0.25">
      <c r="M11132" s="30"/>
    </row>
    <row r="11133" spans="13:13" s="60" customFormat="1" ht="15.75" hidden="1" x14ac:dyDescent="0.25">
      <c r="M11133" s="30"/>
    </row>
    <row r="11134" spans="13:13" s="60" customFormat="1" ht="15.75" hidden="1" x14ac:dyDescent="0.25">
      <c r="M11134" s="30"/>
    </row>
    <row r="11135" spans="13:13" s="60" customFormat="1" ht="15.75" hidden="1" x14ac:dyDescent="0.25">
      <c r="M11135" s="30"/>
    </row>
    <row r="11136" spans="13:13" s="60" customFormat="1" ht="15.75" hidden="1" x14ac:dyDescent="0.25">
      <c r="M11136" s="30"/>
    </row>
    <row r="11137" spans="13:13" s="60" customFormat="1" ht="15.75" hidden="1" x14ac:dyDescent="0.25">
      <c r="M11137" s="30"/>
    </row>
    <row r="11138" spans="13:13" s="60" customFormat="1" ht="15.75" hidden="1" x14ac:dyDescent="0.25">
      <c r="M11138" s="30"/>
    </row>
    <row r="11139" spans="13:13" s="60" customFormat="1" ht="15.75" hidden="1" x14ac:dyDescent="0.25">
      <c r="M11139" s="30"/>
    </row>
    <row r="11140" spans="13:13" s="60" customFormat="1" ht="15.75" hidden="1" x14ac:dyDescent="0.25">
      <c r="M11140" s="30"/>
    </row>
    <row r="11141" spans="13:13" s="60" customFormat="1" ht="15.75" hidden="1" x14ac:dyDescent="0.25">
      <c r="M11141" s="30"/>
    </row>
    <row r="11142" spans="13:13" s="60" customFormat="1" ht="15.75" hidden="1" x14ac:dyDescent="0.25">
      <c r="M11142" s="30"/>
    </row>
    <row r="11143" spans="13:13" s="60" customFormat="1" ht="15.75" hidden="1" x14ac:dyDescent="0.25">
      <c r="M11143" s="30"/>
    </row>
    <row r="11144" spans="13:13" s="60" customFormat="1" ht="15.75" hidden="1" x14ac:dyDescent="0.25">
      <c r="M11144" s="30"/>
    </row>
    <row r="11145" spans="13:13" s="60" customFormat="1" ht="15.75" hidden="1" x14ac:dyDescent="0.25">
      <c r="M11145" s="30"/>
    </row>
    <row r="11146" spans="13:13" s="60" customFormat="1" ht="15.75" hidden="1" x14ac:dyDescent="0.25">
      <c r="M11146" s="30"/>
    </row>
    <row r="11147" spans="13:13" s="60" customFormat="1" ht="15.75" hidden="1" x14ac:dyDescent="0.25">
      <c r="M11147" s="30"/>
    </row>
    <row r="11148" spans="13:13" s="60" customFormat="1" ht="15.75" hidden="1" x14ac:dyDescent="0.25">
      <c r="M11148" s="30"/>
    </row>
    <row r="11149" spans="13:13" s="60" customFormat="1" ht="15.75" hidden="1" x14ac:dyDescent="0.25">
      <c r="M11149" s="30"/>
    </row>
    <row r="11150" spans="13:13" s="60" customFormat="1" ht="15.75" hidden="1" x14ac:dyDescent="0.25">
      <c r="M11150" s="30"/>
    </row>
    <row r="11151" spans="13:13" s="60" customFormat="1" ht="15.75" hidden="1" x14ac:dyDescent="0.25">
      <c r="M11151" s="30"/>
    </row>
    <row r="11152" spans="13:13" s="60" customFormat="1" ht="15.75" hidden="1" x14ac:dyDescent="0.25">
      <c r="M11152" s="30"/>
    </row>
    <row r="11153" spans="13:13" s="60" customFormat="1" ht="15.75" hidden="1" x14ac:dyDescent="0.25">
      <c r="M11153" s="30"/>
    </row>
    <row r="11154" spans="13:13" s="60" customFormat="1" ht="15.75" hidden="1" x14ac:dyDescent="0.25">
      <c r="M11154" s="30"/>
    </row>
    <row r="11155" spans="13:13" s="60" customFormat="1" ht="15.75" hidden="1" x14ac:dyDescent="0.25">
      <c r="M11155" s="30"/>
    </row>
    <row r="11156" spans="13:13" s="60" customFormat="1" ht="15.75" hidden="1" x14ac:dyDescent="0.25">
      <c r="M11156" s="30"/>
    </row>
    <row r="11157" spans="13:13" s="60" customFormat="1" ht="15.75" hidden="1" x14ac:dyDescent="0.25">
      <c r="M11157" s="30"/>
    </row>
    <row r="11158" spans="13:13" s="60" customFormat="1" ht="15.75" hidden="1" x14ac:dyDescent="0.25">
      <c r="M11158" s="30"/>
    </row>
    <row r="11159" spans="13:13" s="60" customFormat="1" ht="15.75" hidden="1" x14ac:dyDescent="0.25">
      <c r="M11159" s="30"/>
    </row>
    <row r="11160" spans="13:13" s="60" customFormat="1" ht="15.75" hidden="1" x14ac:dyDescent="0.25">
      <c r="M11160" s="30"/>
    </row>
    <row r="11161" spans="13:13" s="60" customFormat="1" ht="15.75" hidden="1" x14ac:dyDescent="0.25">
      <c r="M11161" s="30"/>
    </row>
    <row r="11162" spans="13:13" s="60" customFormat="1" ht="15.75" hidden="1" x14ac:dyDescent="0.25">
      <c r="M11162" s="30"/>
    </row>
    <row r="11163" spans="13:13" s="60" customFormat="1" ht="15.75" hidden="1" x14ac:dyDescent="0.25">
      <c r="M11163" s="30"/>
    </row>
    <row r="11164" spans="13:13" s="60" customFormat="1" ht="15.75" hidden="1" x14ac:dyDescent="0.25">
      <c r="M11164" s="30"/>
    </row>
    <row r="11165" spans="13:13" s="60" customFormat="1" ht="15.75" hidden="1" x14ac:dyDescent="0.25">
      <c r="M11165" s="30"/>
    </row>
    <row r="11166" spans="13:13" s="60" customFormat="1" ht="15.75" hidden="1" x14ac:dyDescent="0.25">
      <c r="M11166" s="30"/>
    </row>
    <row r="11167" spans="13:13" s="60" customFormat="1" ht="15.75" hidden="1" x14ac:dyDescent="0.25">
      <c r="M11167" s="30"/>
    </row>
    <row r="11168" spans="13:13" s="60" customFormat="1" ht="15.75" hidden="1" x14ac:dyDescent="0.25">
      <c r="M11168" s="30"/>
    </row>
    <row r="11169" spans="13:13" s="60" customFormat="1" ht="15.75" hidden="1" x14ac:dyDescent="0.25">
      <c r="M11169" s="30"/>
    </row>
    <row r="11170" spans="13:13" s="60" customFormat="1" ht="15.75" hidden="1" x14ac:dyDescent="0.25">
      <c r="M11170" s="30"/>
    </row>
    <row r="11171" spans="13:13" s="60" customFormat="1" ht="15.75" hidden="1" x14ac:dyDescent="0.25">
      <c r="M11171" s="30"/>
    </row>
    <row r="11172" spans="13:13" s="60" customFormat="1" ht="15.75" hidden="1" x14ac:dyDescent="0.25">
      <c r="M11172" s="30"/>
    </row>
    <row r="11173" spans="13:13" s="60" customFormat="1" ht="15.75" hidden="1" x14ac:dyDescent="0.25">
      <c r="M11173" s="30"/>
    </row>
    <row r="11174" spans="13:13" s="60" customFormat="1" ht="15.75" hidden="1" x14ac:dyDescent="0.25">
      <c r="M11174" s="30"/>
    </row>
    <row r="11175" spans="13:13" s="60" customFormat="1" ht="15.75" hidden="1" x14ac:dyDescent="0.25">
      <c r="M11175" s="30"/>
    </row>
    <row r="11176" spans="13:13" s="60" customFormat="1" ht="15.75" hidden="1" x14ac:dyDescent="0.25">
      <c r="M11176" s="30"/>
    </row>
    <row r="11177" spans="13:13" s="60" customFormat="1" ht="15.75" hidden="1" x14ac:dyDescent="0.25">
      <c r="M11177" s="30"/>
    </row>
    <row r="11178" spans="13:13" s="60" customFormat="1" ht="15.75" hidden="1" x14ac:dyDescent="0.25">
      <c r="M11178" s="30"/>
    </row>
    <row r="11179" spans="13:13" s="60" customFormat="1" ht="15.75" hidden="1" x14ac:dyDescent="0.25">
      <c r="M11179" s="30"/>
    </row>
    <row r="11180" spans="13:13" s="60" customFormat="1" ht="15.75" hidden="1" x14ac:dyDescent="0.25">
      <c r="M11180" s="30"/>
    </row>
    <row r="11181" spans="13:13" s="60" customFormat="1" ht="15.75" hidden="1" x14ac:dyDescent="0.25">
      <c r="M11181" s="30"/>
    </row>
    <row r="11182" spans="13:13" s="60" customFormat="1" ht="15.75" hidden="1" x14ac:dyDescent="0.25">
      <c r="M11182" s="30"/>
    </row>
    <row r="11183" spans="13:13" s="60" customFormat="1" ht="15.75" hidden="1" x14ac:dyDescent="0.25">
      <c r="M11183" s="30"/>
    </row>
    <row r="11184" spans="13:13" s="60" customFormat="1" ht="15.75" hidden="1" x14ac:dyDescent="0.25">
      <c r="M11184" s="30"/>
    </row>
    <row r="11185" spans="13:13" s="60" customFormat="1" ht="15.75" hidden="1" x14ac:dyDescent="0.25">
      <c r="M11185" s="30"/>
    </row>
    <row r="11186" spans="13:13" s="60" customFormat="1" ht="15.75" hidden="1" x14ac:dyDescent="0.25">
      <c r="M11186" s="30"/>
    </row>
    <row r="11187" spans="13:13" s="60" customFormat="1" ht="15.75" hidden="1" x14ac:dyDescent="0.25">
      <c r="M11187" s="30"/>
    </row>
    <row r="11188" spans="13:13" s="60" customFormat="1" ht="15.75" hidden="1" x14ac:dyDescent="0.25">
      <c r="M11188" s="30"/>
    </row>
    <row r="11189" spans="13:13" s="60" customFormat="1" ht="15.75" hidden="1" x14ac:dyDescent="0.25">
      <c r="M11189" s="30"/>
    </row>
    <row r="11190" spans="13:13" s="60" customFormat="1" ht="15.75" hidden="1" x14ac:dyDescent="0.25">
      <c r="M11190" s="30"/>
    </row>
    <row r="11191" spans="13:13" s="60" customFormat="1" ht="15.75" hidden="1" x14ac:dyDescent="0.25">
      <c r="M11191" s="30"/>
    </row>
    <row r="11192" spans="13:13" s="60" customFormat="1" ht="15.75" hidden="1" x14ac:dyDescent="0.25">
      <c r="M11192" s="30"/>
    </row>
    <row r="11193" spans="13:13" s="60" customFormat="1" ht="15.75" hidden="1" x14ac:dyDescent="0.25">
      <c r="M11193" s="30"/>
    </row>
    <row r="11194" spans="13:13" s="60" customFormat="1" ht="15.75" hidden="1" x14ac:dyDescent="0.25">
      <c r="M11194" s="30"/>
    </row>
    <row r="11195" spans="13:13" s="60" customFormat="1" ht="15.75" hidden="1" x14ac:dyDescent="0.25">
      <c r="M11195" s="30"/>
    </row>
    <row r="11196" spans="13:13" s="60" customFormat="1" ht="15.75" hidden="1" x14ac:dyDescent="0.25">
      <c r="M11196" s="30"/>
    </row>
    <row r="11197" spans="13:13" s="60" customFormat="1" ht="15.75" hidden="1" x14ac:dyDescent="0.25">
      <c r="M11197" s="30"/>
    </row>
    <row r="11198" spans="13:13" s="60" customFormat="1" ht="15.75" hidden="1" x14ac:dyDescent="0.25">
      <c r="M11198" s="30"/>
    </row>
    <row r="11199" spans="13:13" s="60" customFormat="1" ht="15.75" hidden="1" x14ac:dyDescent="0.25">
      <c r="M11199" s="30"/>
    </row>
    <row r="11200" spans="13:13" s="60" customFormat="1" ht="15.75" hidden="1" x14ac:dyDescent="0.25">
      <c r="M11200" s="30"/>
    </row>
    <row r="11201" spans="13:13" s="60" customFormat="1" ht="15.75" hidden="1" x14ac:dyDescent="0.25">
      <c r="M11201" s="30"/>
    </row>
    <row r="11202" spans="13:13" s="60" customFormat="1" ht="15.75" hidden="1" x14ac:dyDescent="0.25">
      <c r="M11202" s="30"/>
    </row>
    <row r="11203" spans="13:13" s="60" customFormat="1" ht="15.75" hidden="1" x14ac:dyDescent="0.25">
      <c r="M11203" s="30"/>
    </row>
    <row r="11204" spans="13:13" s="60" customFormat="1" ht="15.75" hidden="1" x14ac:dyDescent="0.25">
      <c r="M11204" s="30"/>
    </row>
    <row r="11205" spans="13:13" s="60" customFormat="1" ht="15.75" hidden="1" x14ac:dyDescent="0.25">
      <c r="M11205" s="30"/>
    </row>
    <row r="11206" spans="13:13" s="60" customFormat="1" ht="15.75" hidden="1" x14ac:dyDescent="0.25">
      <c r="M11206" s="30"/>
    </row>
    <row r="11207" spans="13:13" s="60" customFormat="1" ht="15.75" hidden="1" x14ac:dyDescent="0.25">
      <c r="M11207" s="30"/>
    </row>
    <row r="11208" spans="13:13" s="60" customFormat="1" ht="15.75" hidden="1" x14ac:dyDescent="0.25">
      <c r="M11208" s="30"/>
    </row>
    <row r="11209" spans="13:13" s="60" customFormat="1" ht="15.75" hidden="1" x14ac:dyDescent="0.25">
      <c r="M11209" s="30"/>
    </row>
    <row r="11210" spans="13:13" s="60" customFormat="1" ht="15.75" hidden="1" x14ac:dyDescent="0.25">
      <c r="M11210" s="30"/>
    </row>
    <row r="11211" spans="13:13" s="60" customFormat="1" ht="15.75" hidden="1" x14ac:dyDescent="0.25">
      <c r="M11211" s="30"/>
    </row>
    <row r="11212" spans="13:13" s="60" customFormat="1" ht="15.75" hidden="1" x14ac:dyDescent="0.25">
      <c r="M11212" s="30"/>
    </row>
    <row r="11213" spans="13:13" s="60" customFormat="1" ht="15.75" hidden="1" x14ac:dyDescent="0.25">
      <c r="M11213" s="30"/>
    </row>
    <row r="11214" spans="13:13" s="60" customFormat="1" ht="15.75" hidden="1" x14ac:dyDescent="0.25">
      <c r="M11214" s="30"/>
    </row>
    <row r="11215" spans="13:13" s="60" customFormat="1" ht="15.75" hidden="1" x14ac:dyDescent="0.25">
      <c r="M11215" s="30"/>
    </row>
    <row r="11216" spans="13:13" s="60" customFormat="1" ht="15.75" hidden="1" x14ac:dyDescent="0.25">
      <c r="M11216" s="30"/>
    </row>
    <row r="11217" spans="13:13" s="60" customFormat="1" ht="15.75" hidden="1" x14ac:dyDescent="0.25">
      <c r="M11217" s="30"/>
    </row>
    <row r="11218" spans="13:13" s="60" customFormat="1" ht="15.75" hidden="1" x14ac:dyDescent="0.25">
      <c r="M11218" s="30"/>
    </row>
    <row r="11219" spans="13:13" s="60" customFormat="1" ht="15.75" hidden="1" x14ac:dyDescent="0.25">
      <c r="M11219" s="30"/>
    </row>
    <row r="11220" spans="13:13" s="60" customFormat="1" ht="15.75" hidden="1" x14ac:dyDescent="0.25">
      <c r="M11220" s="30"/>
    </row>
    <row r="11221" spans="13:13" s="60" customFormat="1" ht="15.75" hidden="1" x14ac:dyDescent="0.25">
      <c r="M11221" s="30"/>
    </row>
    <row r="11222" spans="13:13" s="60" customFormat="1" ht="15.75" hidden="1" x14ac:dyDescent="0.25">
      <c r="M11222" s="30"/>
    </row>
    <row r="11223" spans="13:13" s="60" customFormat="1" ht="15.75" hidden="1" x14ac:dyDescent="0.25">
      <c r="M11223" s="30"/>
    </row>
    <row r="11224" spans="13:13" s="60" customFormat="1" ht="15.75" hidden="1" x14ac:dyDescent="0.25">
      <c r="M11224" s="30"/>
    </row>
    <row r="11225" spans="13:13" s="60" customFormat="1" ht="15.75" hidden="1" x14ac:dyDescent="0.25">
      <c r="M11225" s="30"/>
    </row>
    <row r="11226" spans="13:13" s="60" customFormat="1" ht="15.75" hidden="1" x14ac:dyDescent="0.25">
      <c r="M11226" s="30"/>
    </row>
    <row r="11227" spans="13:13" s="60" customFormat="1" ht="15.75" hidden="1" x14ac:dyDescent="0.25">
      <c r="M11227" s="30"/>
    </row>
    <row r="11228" spans="13:13" s="60" customFormat="1" ht="15.75" hidden="1" x14ac:dyDescent="0.25">
      <c r="M11228" s="30"/>
    </row>
    <row r="11229" spans="13:13" s="60" customFormat="1" ht="15.75" hidden="1" x14ac:dyDescent="0.25">
      <c r="M11229" s="30"/>
    </row>
    <row r="11230" spans="13:13" s="60" customFormat="1" ht="15.75" hidden="1" x14ac:dyDescent="0.25">
      <c r="M11230" s="30"/>
    </row>
    <row r="11231" spans="13:13" s="60" customFormat="1" ht="15.75" hidden="1" x14ac:dyDescent="0.25">
      <c r="M11231" s="30"/>
    </row>
    <row r="11232" spans="13:13" s="60" customFormat="1" ht="15.75" hidden="1" x14ac:dyDescent="0.25">
      <c r="M11232" s="30"/>
    </row>
    <row r="11233" spans="13:13" s="60" customFormat="1" ht="15.75" hidden="1" x14ac:dyDescent="0.25">
      <c r="M11233" s="30"/>
    </row>
    <row r="11234" spans="13:13" s="60" customFormat="1" ht="15.75" hidden="1" x14ac:dyDescent="0.25">
      <c r="M11234" s="30"/>
    </row>
    <row r="11235" spans="13:13" s="60" customFormat="1" ht="15.75" hidden="1" x14ac:dyDescent="0.25">
      <c r="M11235" s="30"/>
    </row>
    <row r="11236" spans="13:13" s="60" customFormat="1" ht="15.75" hidden="1" x14ac:dyDescent="0.25">
      <c r="M11236" s="30"/>
    </row>
    <row r="11237" spans="13:13" s="60" customFormat="1" ht="15.75" hidden="1" x14ac:dyDescent="0.25">
      <c r="M11237" s="30"/>
    </row>
    <row r="11238" spans="13:13" s="60" customFormat="1" ht="15.75" hidden="1" x14ac:dyDescent="0.25">
      <c r="M11238" s="30"/>
    </row>
    <row r="11239" spans="13:13" s="60" customFormat="1" ht="15.75" hidden="1" x14ac:dyDescent="0.25">
      <c r="M11239" s="30"/>
    </row>
    <row r="11240" spans="13:13" s="60" customFormat="1" ht="15.75" hidden="1" x14ac:dyDescent="0.25">
      <c r="M11240" s="30"/>
    </row>
    <row r="11241" spans="13:13" s="60" customFormat="1" ht="15.75" hidden="1" x14ac:dyDescent="0.25">
      <c r="M11241" s="30"/>
    </row>
    <row r="11242" spans="13:13" s="60" customFormat="1" ht="15.75" hidden="1" x14ac:dyDescent="0.25">
      <c r="M11242" s="30"/>
    </row>
    <row r="11243" spans="13:13" s="60" customFormat="1" ht="15.75" hidden="1" x14ac:dyDescent="0.25">
      <c r="M11243" s="30"/>
    </row>
    <row r="11244" spans="13:13" s="60" customFormat="1" ht="15.75" hidden="1" x14ac:dyDescent="0.25">
      <c r="M11244" s="30"/>
    </row>
    <row r="11245" spans="13:13" s="60" customFormat="1" ht="15.75" hidden="1" x14ac:dyDescent="0.25">
      <c r="M11245" s="30"/>
    </row>
    <row r="11246" spans="13:13" s="60" customFormat="1" ht="15.75" hidden="1" x14ac:dyDescent="0.25">
      <c r="M11246" s="30"/>
    </row>
    <row r="11247" spans="13:13" s="60" customFormat="1" ht="15.75" hidden="1" x14ac:dyDescent="0.25">
      <c r="M11247" s="30"/>
    </row>
    <row r="11248" spans="13:13" s="60" customFormat="1" ht="15.75" hidden="1" x14ac:dyDescent="0.25">
      <c r="M11248" s="30"/>
    </row>
    <row r="11249" spans="13:13" s="60" customFormat="1" ht="15.75" hidden="1" x14ac:dyDescent="0.25">
      <c r="M11249" s="30"/>
    </row>
    <row r="11250" spans="13:13" s="60" customFormat="1" ht="15.75" hidden="1" x14ac:dyDescent="0.25">
      <c r="M11250" s="30"/>
    </row>
    <row r="11251" spans="13:13" s="60" customFormat="1" ht="15.75" hidden="1" x14ac:dyDescent="0.25">
      <c r="M11251" s="30"/>
    </row>
    <row r="11252" spans="13:13" s="60" customFormat="1" ht="15.75" hidden="1" x14ac:dyDescent="0.25">
      <c r="M11252" s="30"/>
    </row>
    <row r="11253" spans="13:13" s="60" customFormat="1" ht="15.75" hidden="1" x14ac:dyDescent="0.25">
      <c r="M11253" s="30"/>
    </row>
    <row r="11254" spans="13:13" s="60" customFormat="1" ht="15.75" hidden="1" x14ac:dyDescent="0.25">
      <c r="M11254" s="30"/>
    </row>
    <row r="11255" spans="13:13" s="60" customFormat="1" ht="15.75" hidden="1" x14ac:dyDescent="0.25">
      <c r="M11255" s="30"/>
    </row>
    <row r="11256" spans="13:13" s="60" customFormat="1" ht="15.75" hidden="1" x14ac:dyDescent="0.25">
      <c r="M11256" s="30"/>
    </row>
    <row r="11257" spans="13:13" s="60" customFormat="1" ht="15.75" hidden="1" x14ac:dyDescent="0.25">
      <c r="M11257" s="30"/>
    </row>
    <row r="11258" spans="13:13" s="60" customFormat="1" ht="15.75" hidden="1" x14ac:dyDescent="0.25">
      <c r="M11258" s="30"/>
    </row>
    <row r="11259" spans="13:13" s="60" customFormat="1" ht="15.75" hidden="1" x14ac:dyDescent="0.25">
      <c r="M11259" s="30"/>
    </row>
    <row r="11260" spans="13:13" s="60" customFormat="1" ht="15.75" hidden="1" x14ac:dyDescent="0.25">
      <c r="M11260" s="30"/>
    </row>
    <row r="11261" spans="13:13" s="60" customFormat="1" ht="15.75" hidden="1" x14ac:dyDescent="0.25">
      <c r="M11261" s="30"/>
    </row>
    <row r="11262" spans="13:13" s="60" customFormat="1" ht="15.75" hidden="1" x14ac:dyDescent="0.25">
      <c r="M11262" s="30"/>
    </row>
    <row r="11263" spans="13:13" s="60" customFormat="1" ht="15.75" hidden="1" x14ac:dyDescent="0.25">
      <c r="M11263" s="30"/>
    </row>
    <row r="11264" spans="13:13" s="60" customFormat="1" ht="15.75" hidden="1" x14ac:dyDescent="0.25">
      <c r="M11264" s="30"/>
    </row>
    <row r="11265" spans="13:13" s="60" customFormat="1" ht="15.75" hidden="1" x14ac:dyDescent="0.25">
      <c r="M11265" s="30"/>
    </row>
    <row r="11266" spans="13:13" s="60" customFormat="1" ht="15.75" hidden="1" x14ac:dyDescent="0.25">
      <c r="M11266" s="30"/>
    </row>
    <row r="11267" spans="13:13" s="60" customFormat="1" ht="15.75" hidden="1" x14ac:dyDescent="0.25">
      <c r="M11267" s="30"/>
    </row>
    <row r="11268" spans="13:13" s="60" customFormat="1" ht="15.75" hidden="1" x14ac:dyDescent="0.25">
      <c r="M11268" s="30"/>
    </row>
    <row r="11269" spans="13:13" s="60" customFormat="1" ht="15.75" hidden="1" x14ac:dyDescent="0.25">
      <c r="M11269" s="30"/>
    </row>
    <row r="11270" spans="13:13" s="60" customFormat="1" ht="15.75" hidden="1" x14ac:dyDescent="0.25">
      <c r="M11270" s="30"/>
    </row>
    <row r="11271" spans="13:13" s="60" customFormat="1" ht="15.75" hidden="1" x14ac:dyDescent="0.25">
      <c r="M11271" s="30"/>
    </row>
    <row r="11272" spans="13:13" s="60" customFormat="1" ht="15.75" hidden="1" x14ac:dyDescent="0.25">
      <c r="M11272" s="30"/>
    </row>
    <row r="11273" spans="13:13" s="60" customFormat="1" ht="15.75" hidden="1" x14ac:dyDescent="0.25">
      <c r="M11273" s="30"/>
    </row>
    <row r="11274" spans="13:13" s="60" customFormat="1" ht="15.75" hidden="1" x14ac:dyDescent="0.25">
      <c r="M11274" s="30"/>
    </row>
    <row r="11275" spans="13:13" s="60" customFormat="1" ht="15.75" hidden="1" x14ac:dyDescent="0.25">
      <c r="M11275" s="30"/>
    </row>
    <row r="11276" spans="13:13" s="60" customFormat="1" ht="15.75" hidden="1" x14ac:dyDescent="0.25">
      <c r="M11276" s="30"/>
    </row>
    <row r="11277" spans="13:13" s="60" customFormat="1" ht="15.75" hidden="1" x14ac:dyDescent="0.25">
      <c r="M11277" s="30"/>
    </row>
    <row r="11278" spans="13:13" s="60" customFormat="1" ht="15.75" hidden="1" x14ac:dyDescent="0.25">
      <c r="M11278" s="30"/>
    </row>
    <row r="11279" spans="13:13" s="60" customFormat="1" ht="15.75" hidden="1" x14ac:dyDescent="0.25">
      <c r="M11279" s="30"/>
    </row>
    <row r="11280" spans="13:13" s="60" customFormat="1" ht="15.75" hidden="1" x14ac:dyDescent="0.25">
      <c r="M11280" s="30"/>
    </row>
    <row r="11281" spans="13:13" s="60" customFormat="1" ht="15.75" hidden="1" x14ac:dyDescent="0.25">
      <c r="M11281" s="30"/>
    </row>
    <row r="11282" spans="13:13" s="60" customFormat="1" ht="15.75" hidden="1" x14ac:dyDescent="0.25">
      <c r="M11282" s="30"/>
    </row>
    <row r="11283" spans="13:13" s="60" customFormat="1" ht="15.75" hidden="1" x14ac:dyDescent="0.25">
      <c r="M11283" s="30"/>
    </row>
    <row r="11284" spans="13:13" s="60" customFormat="1" ht="15.75" hidden="1" x14ac:dyDescent="0.25">
      <c r="M11284" s="30"/>
    </row>
    <row r="11285" spans="13:13" s="60" customFormat="1" ht="15.75" hidden="1" x14ac:dyDescent="0.25">
      <c r="M11285" s="30"/>
    </row>
    <row r="11286" spans="13:13" s="60" customFormat="1" ht="15.75" hidden="1" x14ac:dyDescent="0.25">
      <c r="M11286" s="30"/>
    </row>
    <row r="11287" spans="13:13" s="60" customFormat="1" ht="15.75" hidden="1" x14ac:dyDescent="0.25">
      <c r="M11287" s="30"/>
    </row>
    <row r="11288" spans="13:13" s="60" customFormat="1" ht="15.75" hidden="1" x14ac:dyDescent="0.25">
      <c r="M11288" s="30"/>
    </row>
    <row r="11289" spans="13:13" s="60" customFormat="1" ht="15.75" hidden="1" x14ac:dyDescent="0.25">
      <c r="M11289" s="30"/>
    </row>
    <row r="11290" spans="13:13" s="60" customFormat="1" ht="15.75" hidden="1" x14ac:dyDescent="0.25">
      <c r="M11290" s="30"/>
    </row>
    <row r="11291" spans="13:13" s="60" customFormat="1" ht="15.75" hidden="1" x14ac:dyDescent="0.25">
      <c r="M11291" s="30"/>
    </row>
    <row r="11292" spans="13:13" s="60" customFormat="1" ht="15.75" hidden="1" x14ac:dyDescent="0.25">
      <c r="M11292" s="30"/>
    </row>
    <row r="11293" spans="13:13" s="60" customFormat="1" ht="15.75" hidden="1" x14ac:dyDescent="0.25">
      <c r="M11293" s="30"/>
    </row>
    <row r="11294" spans="13:13" s="60" customFormat="1" ht="15.75" hidden="1" x14ac:dyDescent="0.25">
      <c r="M11294" s="30"/>
    </row>
    <row r="11295" spans="13:13" s="60" customFormat="1" ht="15.75" hidden="1" x14ac:dyDescent="0.25">
      <c r="M11295" s="30"/>
    </row>
    <row r="11296" spans="13:13" s="60" customFormat="1" ht="15.75" hidden="1" x14ac:dyDescent="0.25">
      <c r="M11296" s="30"/>
    </row>
    <row r="11297" spans="13:13" s="60" customFormat="1" ht="15.75" hidden="1" x14ac:dyDescent="0.25">
      <c r="M11297" s="30"/>
    </row>
    <row r="11298" spans="13:13" s="60" customFormat="1" ht="15.75" hidden="1" x14ac:dyDescent="0.25">
      <c r="M11298" s="30"/>
    </row>
    <row r="11299" spans="13:13" s="60" customFormat="1" ht="15.75" hidden="1" x14ac:dyDescent="0.25">
      <c r="M11299" s="30"/>
    </row>
    <row r="11300" spans="13:13" s="60" customFormat="1" ht="15.75" hidden="1" x14ac:dyDescent="0.25">
      <c r="M11300" s="30"/>
    </row>
    <row r="11301" spans="13:13" s="60" customFormat="1" ht="15.75" hidden="1" x14ac:dyDescent="0.25">
      <c r="M11301" s="30"/>
    </row>
    <row r="11302" spans="13:13" s="60" customFormat="1" ht="15.75" hidden="1" x14ac:dyDescent="0.25">
      <c r="M11302" s="30"/>
    </row>
    <row r="11303" spans="13:13" s="60" customFormat="1" ht="15.75" hidden="1" x14ac:dyDescent="0.25">
      <c r="M11303" s="30"/>
    </row>
    <row r="11304" spans="13:13" s="60" customFormat="1" ht="15.75" hidden="1" x14ac:dyDescent="0.25">
      <c r="M11304" s="30"/>
    </row>
    <row r="11305" spans="13:13" s="60" customFormat="1" ht="15.75" hidden="1" x14ac:dyDescent="0.25">
      <c r="M11305" s="30"/>
    </row>
    <row r="11306" spans="13:13" s="60" customFormat="1" ht="15.75" hidden="1" x14ac:dyDescent="0.25">
      <c r="M11306" s="30"/>
    </row>
    <row r="11307" spans="13:13" s="60" customFormat="1" ht="15.75" hidden="1" x14ac:dyDescent="0.25">
      <c r="M11307" s="30"/>
    </row>
    <row r="11308" spans="13:13" s="60" customFormat="1" ht="15.75" hidden="1" x14ac:dyDescent="0.25">
      <c r="M11308" s="30"/>
    </row>
    <row r="11309" spans="13:13" s="60" customFormat="1" ht="15.75" hidden="1" x14ac:dyDescent="0.25">
      <c r="M11309" s="30"/>
    </row>
    <row r="11310" spans="13:13" s="60" customFormat="1" ht="15.75" hidden="1" x14ac:dyDescent="0.25">
      <c r="M11310" s="30"/>
    </row>
    <row r="11311" spans="13:13" s="60" customFormat="1" ht="15.75" hidden="1" x14ac:dyDescent="0.25">
      <c r="M11311" s="30"/>
    </row>
    <row r="11312" spans="13:13" s="60" customFormat="1" ht="15.75" hidden="1" x14ac:dyDescent="0.25">
      <c r="M11312" s="30"/>
    </row>
    <row r="11313" spans="13:13" s="60" customFormat="1" ht="15.75" hidden="1" x14ac:dyDescent="0.25">
      <c r="M11313" s="30"/>
    </row>
    <row r="11314" spans="13:13" s="60" customFormat="1" ht="15.75" hidden="1" x14ac:dyDescent="0.25">
      <c r="M11314" s="30"/>
    </row>
    <row r="11315" spans="13:13" s="60" customFormat="1" ht="15.75" hidden="1" x14ac:dyDescent="0.25">
      <c r="M11315" s="30"/>
    </row>
    <row r="11316" spans="13:13" s="60" customFormat="1" ht="15.75" hidden="1" x14ac:dyDescent="0.25">
      <c r="M11316" s="30"/>
    </row>
    <row r="11317" spans="13:13" s="60" customFormat="1" ht="15.75" hidden="1" x14ac:dyDescent="0.25">
      <c r="M11317" s="30"/>
    </row>
    <row r="11318" spans="13:13" s="60" customFormat="1" ht="15.75" hidden="1" x14ac:dyDescent="0.25">
      <c r="M11318" s="30"/>
    </row>
    <row r="11319" spans="13:13" s="60" customFormat="1" ht="15.75" hidden="1" x14ac:dyDescent="0.25">
      <c r="M11319" s="30"/>
    </row>
    <row r="11320" spans="13:13" s="60" customFormat="1" ht="15.75" hidden="1" x14ac:dyDescent="0.25">
      <c r="M11320" s="30"/>
    </row>
    <row r="11321" spans="13:13" s="60" customFormat="1" ht="15.75" hidden="1" x14ac:dyDescent="0.25">
      <c r="M11321" s="30"/>
    </row>
    <row r="11322" spans="13:13" s="60" customFormat="1" ht="15.75" hidden="1" x14ac:dyDescent="0.25">
      <c r="M11322" s="30"/>
    </row>
    <row r="11323" spans="13:13" s="60" customFormat="1" ht="15.75" hidden="1" x14ac:dyDescent="0.25">
      <c r="M11323" s="30"/>
    </row>
    <row r="11324" spans="13:13" s="60" customFormat="1" ht="15.75" hidden="1" x14ac:dyDescent="0.25">
      <c r="M11324" s="30"/>
    </row>
    <row r="11325" spans="13:13" s="60" customFormat="1" ht="15.75" hidden="1" x14ac:dyDescent="0.25">
      <c r="M11325" s="30"/>
    </row>
    <row r="11326" spans="13:13" s="60" customFormat="1" ht="15.75" hidden="1" x14ac:dyDescent="0.25">
      <c r="M11326" s="30"/>
    </row>
    <row r="11327" spans="13:13" s="60" customFormat="1" ht="15.75" hidden="1" x14ac:dyDescent="0.25">
      <c r="M11327" s="30"/>
    </row>
    <row r="11328" spans="13:13" s="60" customFormat="1" ht="15.75" hidden="1" x14ac:dyDescent="0.25">
      <c r="M11328" s="30"/>
    </row>
    <row r="11329" spans="13:13" s="60" customFormat="1" ht="15.75" hidden="1" x14ac:dyDescent="0.25">
      <c r="M11329" s="30"/>
    </row>
    <row r="11330" spans="13:13" s="60" customFormat="1" ht="15.75" hidden="1" x14ac:dyDescent="0.25">
      <c r="M11330" s="30"/>
    </row>
    <row r="11331" spans="13:13" s="60" customFormat="1" ht="15.75" hidden="1" x14ac:dyDescent="0.25">
      <c r="M11331" s="30"/>
    </row>
    <row r="11332" spans="13:13" s="60" customFormat="1" ht="15.75" hidden="1" x14ac:dyDescent="0.25">
      <c r="M11332" s="30"/>
    </row>
    <row r="11333" spans="13:13" s="60" customFormat="1" ht="15.75" hidden="1" x14ac:dyDescent="0.25">
      <c r="M11333" s="30"/>
    </row>
    <row r="11334" spans="13:13" s="60" customFormat="1" ht="15.75" hidden="1" x14ac:dyDescent="0.25">
      <c r="M11334" s="30"/>
    </row>
    <row r="11335" spans="13:13" s="60" customFormat="1" ht="15.75" hidden="1" x14ac:dyDescent="0.25">
      <c r="M11335" s="30"/>
    </row>
    <row r="11336" spans="13:13" s="60" customFormat="1" ht="15.75" hidden="1" x14ac:dyDescent="0.25">
      <c r="M11336" s="30"/>
    </row>
    <row r="11337" spans="13:13" s="60" customFormat="1" ht="15.75" hidden="1" x14ac:dyDescent="0.25">
      <c r="M11337" s="30"/>
    </row>
    <row r="11338" spans="13:13" s="60" customFormat="1" ht="15.75" hidden="1" x14ac:dyDescent="0.25">
      <c r="M11338" s="30"/>
    </row>
    <row r="11339" spans="13:13" s="60" customFormat="1" ht="15.75" hidden="1" x14ac:dyDescent="0.25">
      <c r="M11339" s="30"/>
    </row>
    <row r="11340" spans="13:13" s="60" customFormat="1" ht="15.75" hidden="1" x14ac:dyDescent="0.25">
      <c r="M11340" s="30"/>
    </row>
    <row r="11341" spans="13:13" s="60" customFormat="1" ht="15.75" hidden="1" x14ac:dyDescent="0.25">
      <c r="M11341" s="30"/>
    </row>
    <row r="11342" spans="13:13" s="60" customFormat="1" ht="15.75" hidden="1" x14ac:dyDescent="0.25">
      <c r="M11342" s="30"/>
    </row>
    <row r="11343" spans="13:13" s="60" customFormat="1" ht="15.75" hidden="1" x14ac:dyDescent="0.25">
      <c r="M11343" s="30"/>
    </row>
    <row r="11344" spans="13:13" s="60" customFormat="1" ht="15.75" hidden="1" x14ac:dyDescent="0.25">
      <c r="M11344" s="30"/>
    </row>
    <row r="11345" spans="13:13" s="60" customFormat="1" ht="15.75" hidden="1" x14ac:dyDescent="0.25">
      <c r="M11345" s="30"/>
    </row>
    <row r="11346" spans="13:13" s="60" customFormat="1" ht="15.75" hidden="1" x14ac:dyDescent="0.25">
      <c r="M11346" s="30"/>
    </row>
    <row r="11347" spans="13:13" s="60" customFormat="1" ht="15.75" hidden="1" x14ac:dyDescent="0.25">
      <c r="M11347" s="30"/>
    </row>
    <row r="11348" spans="13:13" s="60" customFormat="1" ht="15.75" hidden="1" x14ac:dyDescent="0.25">
      <c r="M11348" s="30"/>
    </row>
    <row r="11349" spans="13:13" s="60" customFormat="1" ht="15.75" hidden="1" x14ac:dyDescent="0.25">
      <c r="M11349" s="30"/>
    </row>
    <row r="11350" spans="13:13" s="60" customFormat="1" ht="15.75" hidden="1" x14ac:dyDescent="0.25">
      <c r="M11350" s="30"/>
    </row>
    <row r="11351" spans="13:13" s="60" customFormat="1" ht="15.75" hidden="1" x14ac:dyDescent="0.25">
      <c r="M11351" s="30"/>
    </row>
    <row r="11352" spans="13:13" s="60" customFormat="1" ht="15.75" hidden="1" x14ac:dyDescent="0.25">
      <c r="M11352" s="30"/>
    </row>
    <row r="11353" spans="13:13" s="60" customFormat="1" ht="15.75" hidden="1" x14ac:dyDescent="0.25">
      <c r="M11353" s="30"/>
    </row>
    <row r="11354" spans="13:13" s="60" customFormat="1" ht="15.75" hidden="1" x14ac:dyDescent="0.25">
      <c r="M11354" s="30"/>
    </row>
    <row r="11355" spans="13:13" s="60" customFormat="1" ht="15.75" hidden="1" x14ac:dyDescent="0.25">
      <c r="M11355" s="30"/>
    </row>
    <row r="11356" spans="13:13" s="60" customFormat="1" ht="15.75" hidden="1" x14ac:dyDescent="0.25">
      <c r="M11356" s="30"/>
    </row>
    <row r="11357" spans="13:13" s="60" customFormat="1" ht="15.75" hidden="1" x14ac:dyDescent="0.25">
      <c r="M11357" s="30"/>
    </row>
    <row r="11358" spans="13:13" s="60" customFormat="1" ht="15.75" hidden="1" x14ac:dyDescent="0.25">
      <c r="M11358" s="30"/>
    </row>
    <row r="11359" spans="13:13" s="60" customFormat="1" ht="15.75" hidden="1" x14ac:dyDescent="0.25">
      <c r="M11359" s="30"/>
    </row>
    <row r="11360" spans="13:13" s="60" customFormat="1" ht="15.75" hidden="1" x14ac:dyDescent="0.25">
      <c r="M11360" s="30"/>
    </row>
    <row r="11361" spans="13:13" s="60" customFormat="1" ht="15.75" hidden="1" x14ac:dyDescent="0.25">
      <c r="M11361" s="30"/>
    </row>
    <row r="11362" spans="13:13" s="60" customFormat="1" ht="15.75" hidden="1" x14ac:dyDescent="0.25">
      <c r="M11362" s="30"/>
    </row>
    <row r="11363" spans="13:13" s="60" customFormat="1" ht="15.75" hidden="1" x14ac:dyDescent="0.25">
      <c r="M11363" s="30"/>
    </row>
    <row r="11364" spans="13:13" s="60" customFormat="1" ht="15.75" hidden="1" x14ac:dyDescent="0.25">
      <c r="M11364" s="30"/>
    </row>
    <row r="11365" spans="13:13" s="60" customFormat="1" ht="15.75" hidden="1" x14ac:dyDescent="0.25">
      <c r="M11365" s="30"/>
    </row>
    <row r="11366" spans="13:13" s="60" customFormat="1" ht="15.75" hidden="1" x14ac:dyDescent="0.25">
      <c r="M11366" s="30"/>
    </row>
    <row r="11367" spans="13:13" s="60" customFormat="1" ht="15.75" hidden="1" x14ac:dyDescent="0.25">
      <c r="M11367" s="30"/>
    </row>
    <row r="11368" spans="13:13" s="60" customFormat="1" ht="15.75" hidden="1" x14ac:dyDescent="0.25">
      <c r="M11368" s="30"/>
    </row>
    <row r="11369" spans="13:13" s="60" customFormat="1" ht="15.75" hidden="1" x14ac:dyDescent="0.25">
      <c r="M11369" s="30"/>
    </row>
    <row r="11370" spans="13:13" s="60" customFormat="1" ht="15.75" hidden="1" x14ac:dyDescent="0.25">
      <c r="M11370" s="30"/>
    </row>
    <row r="11371" spans="13:13" s="60" customFormat="1" ht="15.75" hidden="1" x14ac:dyDescent="0.25">
      <c r="M11371" s="30"/>
    </row>
    <row r="11372" spans="13:13" s="60" customFormat="1" ht="15.75" hidden="1" x14ac:dyDescent="0.25">
      <c r="M11372" s="30"/>
    </row>
    <row r="11373" spans="13:13" s="60" customFormat="1" ht="15.75" hidden="1" x14ac:dyDescent="0.25">
      <c r="M11373" s="30"/>
    </row>
    <row r="11374" spans="13:13" s="60" customFormat="1" ht="15.75" hidden="1" x14ac:dyDescent="0.25">
      <c r="M11374" s="30"/>
    </row>
    <row r="11375" spans="13:13" s="60" customFormat="1" ht="15.75" hidden="1" x14ac:dyDescent="0.25">
      <c r="M11375" s="30"/>
    </row>
    <row r="11376" spans="13:13" s="60" customFormat="1" ht="15.75" hidden="1" x14ac:dyDescent="0.25">
      <c r="M11376" s="30"/>
    </row>
    <row r="11377" spans="13:13" s="60" customFormat="1" ht="15.75" hidden="1" x14ac:dyDescent="0.25">
      <c r="M11377" s="30"/>
    </row>
    <row r="11378" spans="13:13" s="60" customFormat="1" ht="15.75" hidden="1" x14ac:dyDescent="0.25">
      <c r="M11378" s="30"/>
    </row>
    <row r="11379" spans="13:13" s="60" customFormat="1" ht="15.75" hidden="1" x14ac:dyDescent="0.25">
      <c r="M11379" s="30"/>
    </row>
    <row r="11380" spans="13:13" s="60" customFormat="1" ht="15.75" hidden="1" x14ac:dyDescent="0.25">
      <c r="M11380" s="30"/>
    </row>
    <row r="11381" spans="13:13" s="60" customFormat="1" ht="15.75" hidden="1" x14ac:dyDescent="0.25">
      <c r="M11381" s="30"/>
    </row>
    <row r="11382" spans="13:13" s="60" customFormat="1" ht="15.75" hidden="1" x14ac:dyDescent="0.25">
      <c r="M11382" s="30"/>
    </row>
    <row r="11383" spans="13:13" s="60" customFormat="1" ht="15.75" hidden="1" x14ac:dyDescent="0.25">
      <c r="M11383" s="30"/>
    </row>
    <row r="11384" spans="13:13" s="60" customFormat="1" ht="15.75" hidden="1" x14ac:dyDescent="0.25">
      <c r="M11384" s="30"/>
    </row>
    <row r="11385" spans="13:13" s="60" customFormat="1" ht="15.75" hidden="1" x14ac:dyDescent="0.25">
      <c r="M11385" s="30"/>
    </row>
    <row r="11386" spans="13:13" s="60" customFormat="1" ht="15.75" hidden="1" x14ac:dyDescent="0.25">
      <c r="M11386" s="30"/>
    </row>
    <row r="11387" spans="13:13" s="60" customFormat="1" ht="15.75" hidden="1" x14ac:dyDescent="0.25">
      <c r="M11387" s="30"/>
    </row>
    <row r="11388" spans="13:13" s="60" customFormat="1" ht="15.75" hidden="1" x14ac:dyDescent="0.25">
      <c r="M11388" s="30"/>
    </row>
    <row r="11389" spans="13:13" s="60" customFormat="1" ht="15.75" hidden="1" x14ac:dyDescent="0.25">
      <c r="M11389" s="30"/>
    </row>
    <row r="11390" spans="13:13" s="60" customFormat="1" ht="15.75" hidden="1" x14ac:dyDescent="0.25">
      <c r="M11390" s="30"/>
    </row>
    <row r="11391" spans="13:13" s="60" customFormat="1" ht="15.75" hidden="1" x14ac:dyDescent="0.25">
      <c r="M11391" s="30"/>
    </row>
    <row r="11392" spans="13:13" s="60" customFormat="1" ht="15.75" hidden="1" x14ac:dyDescent="0.25">
      <c r="M11392" s="30"/>
    </row>
    <row r="11393" spans="13:13" s="60" customFormat="1" ht="15.75" hidden="1" x14ac:dyDescent="0.25">
      <c r="M11393" s="30"/>
    </row>
    <row r="11394" spans="13:13" s="60" customFormat="1" ht="15.75" hidden="1" x14ac:dyDescent="0.25">
      <c r="M11394" s="30"/>
    </row>
    <row r="11395" spans="13:13" s="60" customFormat="1" ht="15.75" hidden="1" x14ac:dyDescent="0.25">
      <c r="M11395" s="30"/>
    </row>
    <row r="11396" spans="13:13" s="60" customFormat="1" ht="15.75" hidden="1" x14ac:dyDescent="0.25">
      <c r="M11396" s="30"/>
    </row>
    <row r="11397" spans="13:13" s="60" customFormat="1" ht="15.75" hidden="1" x14ac:dyDescent="0.25">
      <c r="M11397" s="30"/>
    </row>
    <row r="11398" spans="13:13" s="60" customFormat="1" ht="15.75" hidden="1" x14ac:dyDescent="0.25">
      <c r="M11398" s="30"/>
    </row>
    <row r="11399" spans="13:13" s="60" customFormat="1" ht="15.75" hidden="1" x14ac:dyDescent="0.25">
      <c r="M11399" s="30"/>
    </row>
    <row r="11400" spans="13:13" s="60" customFormat="1" ht="15.75" hidden="1" x14ac:dyDescent="0.25">
      <c r="M11400" s="30"/>
    </row>
    <row r="11401" spans="13:13" s="60" customFormat="1" ht="15.75" hidden="1" x14ac:dyDescent="0.25">
      <c r="M11401" s="30"/>
    </row>
    <row r="11402" spans="13:13" s="60" customFormat="1" ht="15.75" hidden="1" x14ac:dyDescent="0.25">
      <c r="M11402" s="30"/>
    </row>
    <row r="11403" spans="13:13" s="60" customFormat="1" ht="15.75" hidden="1" x14ac:dyDescent="0.25">
      <c r="M11403" s="30"/>
    </row>
    <row r="11404" spans="13:13" s="60" customFormat="1" ht="15.75" hidden="1" x14ac:dyDescent="0.25">
      <c r="M11404" s="30"/>
    </row>
    <row r="11405" spans="13:13" s="60" customFormat="1" ht="15.75" hidden="1" x14ac:dyDescent="0.25">
      <c r="M11405" s="30"/>
    </row>
    <row r="11406" spans="13:13" s="60" customFormat="1" ht="15.75" hidden="1" x14ac:dyDescent="0.25">
      <c r="M11406" s="30"/>
    </row>
    <row r="11407" spans="13:13" s="60" customFormat="1" ht="15.75" hidden="1" x14ac:dyDescent="0.25">
      <c r="M11407" s="30"/>
    </row>
    <row r="11408" spans="13:13" s="60" customFormat="1" ht="15.75" hidden="1" x14ac:dyDescent="0.25">
      <c r="M11408" s="30"/>
    </row>
    <row r="11409" spans="13:13" s="60" customFormat="1" ht="15.75" hidden="1" x14ac:dyDescent="0.25">
      <c r="M11409" s="30"/>
    </row>
    <row r="11410" spans="13:13" s="60" customFormat="1" ht="15.75" hidden="1" x14ac:dyDescent="0.25">
      <c r="M11410" s="30"/>
    </row>
    <row r="11411" spans="13:13" s="60" customFormat="1" ht="15.75" hidden="1" x14ac:dyDescent="0.25">
      <c r="M11411" s="30"/>
    </row>
    <row r="11412" spans="13:13" s="60" customFormat="1" ht="15.75" hidden="1" x14ac:dyDescent="0.25">
      <c r="M11412" s="30"/>
    </row>
    <row r="11413" spans="13:13" s="60" customFormat="1" ht="15.75" hidden="1" x14ac:dyDescent="0.25">
      <c r="M11413" s="30"/>
    </row>
    <row r="11414" spans="13:13" s="60" customFormat="1" ht="15.75" hidden="1" x14ac:dyDescent="0.25">
      <c r="M11414" s="30"/>
    </row>
    <row r="11415" spans="13:13" s="60" customFormat="1" ht="15.75" hidden="1" x14ac:dyDescent="0.25">
      <c r="M11415" s="30"/>
    </row>
    <row r="11416" spans="13:13" s="60" customFormat="1" ht="15.75" hidden="1" x14ac:dyDescent="0.25">
      <c r="M11416" s="30"/>
    </row>
    <row r="11417" spans="13:13" s="60" customFormat="1" ht="15.75" hidden="1" x14ac:dyDescent="0.25">
      <c r="M11417" s="30"/>
    </row>
    <row r="11418" spans="13:13" s="60" customFormat="1" ht="15.75" hidden="1" x14ac:dyDescent="0.25">
      <c r="M11418" s="30"/>
    </row>
    <row r="11419" spans="13:13" s="60" customFormat="1" ht="15.75" hidden="1" x14ac:dyDescent="0.25">
      <c r="M11419" s="30"/>
    </row>
    <row r="11420" spans="13:13" s="60" customFormat="1" ht="15.75" hidden="1" x14ac:dyDescent="0.25">
      <c r="M11420" s="30"/>
    </row>
    <row r="11421" spans="13:13" s="60" customFormat="1" ht="15.75" hidden="1" x14ac:dyDescent="0.25">
      <c r="M11421" s="30"/>
    </row>
    <row r="11422" spans="13:13" s="60" customFormat="1" ht="15.75" hidden="1" x14ac:dyDescent="0.25">
      <c r="M11422" s="30"/>
    </row>
    <row r="11423" spans="13:13" s="60" customFormat="1" ht="15.75" hidden="1" x14ac:dyDescent="0.25">
      <c r="M11423" s="30"/>
    </row>
    <row r="11424" spans="13:13" s="60" customFormat="1" ht="15.75" hidden="1" x14ac:dyDescent="0.25">
      <c r="M11424" s="30"/>
    </row>
    <row r="11425" spans="13:13" s="60" customFormat="1" ht="15.75" hidden="1" x14ac:dyDescent="0.25">
      <c r="M11425" s="30"/>
    </row>
    <row r="11426" spans="13:13" s="60" customFormat="1" ht="15.75" hidden="1" x14ac:dyDescent="0.25">
      <c r="M11426" s="30"/>
    </row>
    <row r="11427" spans="13:13" s="60" customFormat="1" ht="15.75" hidden="1" x14ac:dyDescent="0.25">
      <c r="M11427" s="30"/>
    </row>
    <row r="11428" spans="13:13" s="60" customFormat="1" ht="15.75" hidden="1" x14ac:dyDescent="0.25">
      <c r="M11428" s="30"/>
    </row>
    <row r="11429" spans="13:13" s="60" customFormat="1" ht="15.75" hidden="1" x14ac:dyDescent="0.25">
      <c r="M11429" s="30"/>
    </row>
    <row r="11430" spans="13:13" s="60" customFormat="1" ht="15.75" hidden="1" x14ac:dyDescent="0.25">
      <c r="M11430" s="30"/>
    </row>
    <row r="11431" spans="13:13" s="60" customFormat="1" ht="15.75" hidden="1" x14ac:dyDescent="0.25">
      <c r="M11431" s="30"/>
    </row>
    <row r="11432" spans="13:13" s="60" customFormat="1" ht="15.75" hidden="1" x14ac:dyDescent="0.25">
      <c r="M11432" s="30"/>
    </row>
    <row r="11433" spans="13:13" s="60" customFormat="1" ht="15.75" hidden="1" x14ac:dyDescent="0.25">
      <c r="M11433" s="30"/>
    </row>
    <row r="11434" spans="13:13" s="60" customFormat="1" ht="15.75" hidden="1" x14ac:dyDescent="0.25">
      <c r="M11434" s="30"/>
    </row>
    <row r="11435" spans="13:13" s="60" customFormat="1" ht="15.75" hidden="1" x14ac:dyDescent="0.25">
      <c r="M11435" s="30"/>
    </row>
    <row r="11436" spans="13:13" s="60" customFormat="1" ht="15.75" hidden="1" x14ac:dyDescent="0.25">
      <c r="M11436" s="30"/>
    </row>
    <row r="11437" spans="13:13" s="60" customFormat="1" ht="15.75" hidden="1" x14ac:dyDescent="0.25">
      <c r="M11437" s="30"/>
    </row>
    <row r="11438" spans="13:13" s="60" customFormat="1" ht="15.75" hidden="1" x14ac:dyDescent="0.25">
      <c r="M11438" s="30"/>
    </row>
    <row r="11439" spans="13:13" s="60" customFormat="1" ht="15.75" hidden="1" x14ac:dyDescent="0.25">
      <c r="M11439" s="30"/>
    </row>
    <row r="11440" spans="13:13" s="60" customFormat="1" ht="15.75" hidden="1" x14ac:dyDescent="0.25">
      <c r="M11440" s="30"/>
    </row>
    <row r="11441" spans="13:13" s="60" customFormat="1" ht="15.75" hidden="1" x14ac:dyDescent="0.25">
      <c r="M11441" s="30"/>
    </row>
    <row r="11442" spans="13:13" s="60" customFormat="1" ht="15.75" hidden="1" x14ac:dyDescent="0.25">
      <c r="M11442" s="30"/>
    </row>
    <row r="11443" spans="13:13" s="60" customFormat="1" ht="15.75" hidden="1" x14ac:dyDescent="0.25">
      <c r="M11443" s="30"/>
    </row>
    <row r="11444" spans="13:13" s="60" customFormat="1" ht="15.75" hidden="1" x14ac:dyDescent="0.25">
      <c r="M11444" s="30"/>
    </row>
    <row r="11445" spans="13:13" s="60" customFormat="1" ht="15.75" hidden="1" x14ac:dyDescent="0.25">
      <c r="M11445" s="30"/>
    </row>
    <row r="11446" spans="13:13" s="60" customFormat="1" ht="15.75" hidden="1" x14ac:dyDescent="0.25">
      <c r="M11446" s="30"/>
    </row>
    <row r="11447" spans="13:13" s="60" customFormat="1" ht="15.75" hidden="1" x14ac:dyDescent="0.25">
      <c r="M11447" s="30"/>
    </row>
    <row r="11448" spans="13:13" s="60" customFormat="1" ht="15.75" hidden="1" x14ac:dyDescent="0.25">
      <c r="M11448" s="30"/>
    </row>
    <row r="11449" spans="13:13" s="60" customFormat="1" ht="15.75" hidden="1" x14ac:dyDescent="0.25">
      <c r="M11449" s="30"/>
    </row>
    <row r="11450" spans="13:13" s="60" customFormat="1" ht="15.75" hidden="1" x14ac:dyDescent="0.25">
      <c r="M11450" s="30"/>
    </row>
    <row r="11451" spans="13:13" s="60" customFormat="1" ht="15.75" hidden="1" x14ac:dyDescent="0.25">
      <c r="M11451" s="30"/>
    </row>
    <row r="11452" spans="13:13" s="60" customFormat="1" ht="15.75" hidden="1" x14ac:dyDescent="0.25">
      <c r="M11452" s="30"/>
    </row>
    <row r="11453" spans="13:13" s="60" customFormat="1" ht="15.75" hidden="1" x14ac:dyDescent="0.25">
      <c r="M11453" s="30"/>
    </row>
    <row r="11454" spans="13:13" s="60" customFormat="1" ht="15.75" hidden="1" x14ac:dyDescent="0.25">
      <c r="M11454" s="30"/>
    </row>
    <row r="11455" spans="13:13" s="60" customFormat="1" ht="15.75" hidden="1" x14ac:dyDescent="0.25">
      <c r="M11455" s="30"/>
    </row>
    <row r="11456" spans="13:13" s="60" customFormat="1" ht="15.75" hidden="1" x14ac:dyDescent="0.25">
      <c r="M11456" s="30"/>
    </row>
    <row r="11457" spans="13:13" s="60" customFormat="1" ht="15.75" hidden="1" x14ac:dyDescent="0.25">
      <c r="M11457" s="30"/>
    </row>
    <row r="11458" spans="13:13" s="60" customFormat="1" ht="15.75" hidden="1" x14ac:dyDescent="0.25">
      <c r="M11458" s="30"/>
    </row>
    <row r="11459" spans="13:13" s="60" customFormat="1" ht="15.75" hidden="1" x14ac:dyDescent="0.25">
      <c r="M11459" s="30"/>
    </row>
    <row r="11460" spans="13:13" s="60" customFormat="1" ht="15.75" hidden="1" x14ac:dyDescent="0.25">
      <c r="M11460" s="30"/>
    </row>
    <row r="11461" spans="13:13" s="60" customFormat="1" ht="15.75" hidden="1" x14ac:dyDescent="0.25">
      <c r="M11461" s="30"/>
    </row>
    <row r="11462" spans="13:13" s="60" customFormat="1" ht="15.75" hidden="1" x14ac:dyDescent="0.25">
      <c r="M11462" s="30"/>
    </row>
    <row r="11463" spans="13:13" s="60" customFormat="1" ht="15.75" hidden="1" x14ac:dyDescent="0.25">
      <c r="M11463" s="30"/>
    </row>
    <row r="11464" spans="13:13" s="60" customFormat="1" ht="15.75" hidden="1" x14ac:dyDescent="0.25">
      <c r="M11464" s="30"/>
    </row>
    <row r="11465" spans="13:13" s="60" customFormat="1" ht="15.75" hidden="1" x14ac:dyDescent="0.25">
      <c r="M11465" s="30"/>
    </row>
    <row r="11466" spans="13:13" s="60" customFormat="1" ht="15.75" hidden="1" x14ac:dyDescent="0.25">
      <c r="M11466" s="30"/>
    </row>
    <row r="11467" spans="13:13" s="60" customFormat="1" ht="15.75" hidden="1" x14ac:dyDescent="0.25">
      <c r="M11467" s="30"/>
    </row>
    <row r="11468" spans="13:13" s="60" customFormat="1" ht="15.75" hidden="1" x14ac:dyDescent="0.25">
      <c r="M11468" s="30"/>
    </row>
    <row r="11469" spans="13:13" s="60" customFormat="1" ht="15.75" hidden="1" x14ac:dyDescent="0.25">
      <c r="M11469" s="30"/>
    </row>
    <row r="11470" spans="13:13" s="60" customFormat="1" ht="15.75" hidden="1" x14ac:dyDescent="0.25">
      <c r="M11470" s="30"/>
    </row>
    <row r="11471" spans="13:13" s="60" customFormat="1" ht="15.75" hidden="1" x14ac:dyDescent="0.25">
      <c r="M11471" s="30"/>
    </row>
    <row r="11472" spans="13:13" s="60" customFormat="1" ht="15.75" hidden="1" x14ac:dyDescent="0.25">
      <c r="M11472" s="30"/>
    </row>
    <row r="11473" spans="13:13" s="60" customFormat="1" ht="15.75" hidden="1" x14ac:dyDescent="0.25">
      <c r="M11473" s="30"/>
    </row>
    <row r="11474" spans="13:13" s="60" customFormat="1" ht="15.75" hidden="1" x14ac:dyDescent="0.25">
      <c r="M11474" s="30"/>
    </row>
    <row r="11475" spans="13:13" s="60" customFormat="1" ht="15.75" hidden="1" x14ac:dyDescent="0.25">
      <c r="M11475" s="30"/>
    </row>
    <row r="11476" spans="13:13" s="60" customFormat="1" ht="15.75" hidden="1" x14ac:dyDescent="0.25">
      <c r="M11476" s="30"/>
    </row>
    <row r="11477" spans="13:13" s="60" customFormat="1" ht="15.75" hidden="1" x14ac:dyDescent="0.25">
      <c r="M11477" s="30"/>
    </row>
    <row r="11478" spans="13:13" s="60" customFormat="1" ht="15.75" hidden="1" x14ac:dyDescent="0.25">
      <c r="M11478" s="30"/>
    </row>
    <row r="11479" spans="13:13" s="60" customFormat="1" ht="15.75" hidden="1" x14ac:dyDescent="0.25">
      <c r="M11479" s="30"/>
    </row>
    <row r="11480" spans="13:13" s="60" customFormat="1" ht="15.75" hidden="1" x14ac:dyDescent="0.25">
      <c r="M11480" s="30"/>
    </row>
    <row r="11481" spans="13:13" s="60" customFormat="1" ht="15.75" hidden="1" x14ac:dyDescent="0.25">
      <c r="M11481" s="30"/>
    </row>
    <row r="11482" spans="13:13" s="60" customFormat="1" ht="15.75" hidden="1" x14ac:dyDescent="0.25">
      <c r="M11482" s="30"/>
    </row>
    <row r="11483" spans="13:13" s="60" customFormat="1" ht="15.75" hidden="1" x14ac:dyDescent="0.25">
      <c r="M11483" s="30"/>
    </row>
    <row r="11484" spans="13:13" s="60" customFormat="1" ht="15.75" hidden="1" x14ac:dyDescent="0.25">
      <c r="M11484" s="30"/>
    </row>
    <row r="11485" spans="13:13" s="60" customFormat="1" ht="15.75" hidden="1" x14ac:dyDescent="0.25">
      <c r="M11485" s="30"/>
    </row>
    <row r="11486" spans="13:13" s="60" customFormat="1" ht="15.75" hidden="1" x14ac:dyDescent="0.25">
      <c r="M11486" s="30"/>
    </row>
    <row r="11487" spans="13:13" s="60" customFormat="1" ht="15.75" hidden="1" x14ac:dyDescent="0.25">
      <c r="M11487" s="30"/>
    </row>
    <row r="11488" spans="13:13" s="60" customFormat="1" ht="15.75" hidden="1" x14ac:dyDescent="0.25">
      <c r="M11488" s="30"/>
    </row>
    <row r="11489" spans="13:13" s="60" customFormat="1" ht="15.75" hidden="1" x14ac:dyDescent="0.25">
      <c r="M11489" s="30"/>
    </row>
    <row r="11490" spans="13:13" s="60" customFormat="1" ht="15.75" hidden="1" x14ac:dyDescent="0.25">
      <c r="M11490" s="30"/>
    </row>
    <row r="11491" spans="13:13" s="60" customFormat="1" ht="15.75" hidden="1" x14ac:dyDescent="0.25">
      <c r="M11491" s="30"/>
    </row>
    <row r="11492" spans="13:13" s="60" customFormat="1" ht="15.75" hidden="1" x14ac:dyDescent="0.25">
      <c r="M11492" s="30"/>
    </row>
    <row r="11493" spans="13:13" s="60" customFormat="1" ht="15.75" hidden="1" x14ac:dyDescent="0.25">
      <c r="M11493" s="30"/>
    </row>
    <row r="11494" spans="13:13" s="60" customFormat="1" ht="15.75" hidden="1" x14ac:dyDescent="0.25">
      <c r="M11494" s="30"/>
    </row>
    <row r="11495" spans="13:13" s="60" customFormat="1" ht="15.75" hidden="1" x14ac:dyDescent="0.25">
      <c r="M11495" s="30"/>
    </row>
    <row r="11496" spans="13:13" s="60" customFormat="1" ht="15.75" hidden="1" x14ac:dyDescent="0.25">
      <c r="M11496" s="30"/>
    </row>
    <row r="11497" spans="13:13" s="60" customFormat="1" ht="15.75" hidden="1" x14ac:dyDescent="0.25">
      <c r="M11497" s="30"/>
    </row>
    <row r="11498" spans="13:13" s="60" customFormat="1" ht="15.75" hidden="1" x14ac:dyDescent="0.25">
      <c r="M11498" s="30"/>
    </row>
    <row r="11499" spans="13:13" s="60" customFormat="1" ht="15.75" hidden="1" x14ac:dyDescent="0.25">
      <c r="M11499" s="30"/>
    </row>
    <row r="11500" spans="13:13" s="60" customFormat="1" ht="15.75" hidden="1" x14ac:dyDescent="0.25">
      <c r="M11500" s="30"/>
    </row>
    <row r="11501" spans="13:13" s="60" customFormat="1" ht="15.75" hidden="1" x14ac:dyDescent="0.25">
      <c r="M11501" s="30"/>
    </row>
    <row r="11502" spans="13:13" s="60" customFormat="1" ht="15.75" hidden="1" x14ac:dyDescent="0.25">
      <c r="M11502" s="30"/>
    </row>
    <row r="11503" spans="13:13" s="60" customFormat="1" ht="15.75" hidden="1" x14ac:dyDescent="0.25">
      <c r="M11503" s="30"/>
    </row>
    <row r="11504" spans="13:13" s="60" customFormat="1" ht="15.75" hidden="1" x14ac:dyDescent="0.25">
      <c r="M11504" s="30"/>
    </row>
    <row r="11505" spans="13:13" s="60" customFormat="1" ht="15.75" hidden="1" x14ac:dyDescent="0.25">
      <c r="M11505" s="30"/>
    </row>
    <row r="11506" spans="13:13" s="60" customFormat="1" ht="15.75" hidden="1" x14ac:dyDescent="0.25">
      <c r="M11506" s="30"/>
    </row>
    <row r="11507" spans="13:13" s="60" customFormat="1" ht="15.75" hidden="1" x14ac:dyDescent="0.25">
      <c r="M11507" s="30"/>
    </row>
    <row r="11508" spans="13:13" s="60" customFormat="1" ht="15.75" hidden="1" x14ac:dyDescent="0.25">
      <c r="M11508" s="30"/>
    </row>
    <row r="11509" spans="13:13" s="60" customFormat="1" ht="15.75" hidden="1" x14ac:dyDescent="0.25">
      <c r="M11509" s="30"/>
    </row>
    <row r="11510" spans="13:13" s="60" customFormat="1" ht="15.75" hidden="1" x14ac:dyDescent="0.25">
      <c r="M11510" s="30"/>
    </row>
    <row r="11511" spans="13:13" s="60" customFormat="1" ht="15.75" hidden="1" x14ac:dyDescent="0.25">
      <c r="M11511" s="30"/>
    </row>
    <row r="11512" spans="13:13" s="60" customFormat="1" ht="15.75" hidden="1" x14ac:dyDescent="0.25">
      <c r="M11512" s="30"/>
    </row>
    <row r="11513" spans="13:13" s="60" customFormat="1" ht="15.75" hidden="1" x14ac:dyDescent="0.25">
      <c r="M11513" s="30"/>
    </row>
    <row r="11514" spans="13:13" s="60" customFormat="1" ht="15.75" hidden="1" x14ac:dyDescent="0.25">
      <c r="M11514" s="30"/>
    </row>
    <row r="11515" spans="13:13" s="60" customFormat="1" ht="15.75" hidden="1" x14ac:dyDescent="0.25">
      <c r="M11515" s="30"/>
    </row>
    <row r="11516" spans="13:13" s="60" customFormat="1" ht="15.75" hidden="1" x14ac:dyDescent="0.25">
      <c r="M11516" s="30"/>
    </row>
    <row r="11517" spans="13:13" s="60" customFormat="1" ht="15.75" hidden="1" x14ac:dyDescent="0.25">
      <c r="M11517" s="30"/>
    </row>
    <row r="11518" spans="13:13" s="60" customFormat="1" ht="15.75" hidden="1" x14ac:dyDescent="0.25">
      <c r="M11518" s="30"/>
    </row>
    <row r="11519" spans="13:13" s="60" customFormat="1" ht="15.75" hidden="1" x14ac:dyDescent="0.25">
      <c r="M11519" s="30"/>
    </row>
    <row r="11520" spans="13:13" s="60" customFormat="1" ht="15.75" hidden="1" x14ac:dyDescent="0.25">
      <c r="M11520" s="30"/>
    </row>
    <row r="11521" spans="13:13" s="60" customFormat="1" ht="15.75" hidden="1" x14ac:dyDescent="0.25">
      <c r="M11521" s="30"/>
    </row>
    <row r="11522" spans="13:13" s="60" customFormat="1" ht="15.75" hidden="1" x14ac:dyDescent="0.25">
      <c r="M11522" s="30"/>
    </row>
    <row r="11523" spans="13:13" s="60" customFormat="1" ht="15.75" hidden="1" x14ac:dyDescent="0.25">
      <c r="M11523" s="30"/>
    </row>
    <row r="11524" spans="13:13" s="60" customFormat="1" ht="15.75" hidden="1" x14ac:dyDescent="0.25">
      <c r="M11524" s="30"/>
    </row>
    <row r="11525" spans="13:13" s="60" customFormat="1" ht="15.75" hidden="1" x14ac:dyDescent="0.25">
      <c r="M11525" s="30"/>
    </row>
    <row r="11526" spans="13:13" s="60" customFormat="1" ht="15.75" hidden="1" x14ac:dyDescent="0.25">
      <c r="M11526" s="30"/>
    </row>
    <row r="11527" spans="13:13" s="60" customFormat="1" ht="15.75" hidden="1" x14ac:dyDescent="0.25">
      <c r="M11527" s="30"/>
    </row>
    <row r="11528" spans="13:13" s="60" customFormat="1" ht="15.75" hidden="1" x14ac:dyDescent="0.25">
      <c r="M11528" s="30"/>
    </row>
    <row r="11529" spans="13:13" s="60" customFormat="1" ht="15.75" hidden="1" x14ac:dyDescent="0.25">
      <c r="M11529" s="30"/>
    </row>
    <row r="11530" spans="13:13" s="60" customFormat="1" ht="15.75" hidden="1" x14ac:dyDescent="0.25">
      <c r="M11530" s="30"/>
    </row>
    <row r="11531" spans="13:13" s="60" customFormat="1" ht="15.75" hidden="1" x14ac:dyDescent="0.25">
      <c r="M11531" s="30"/>
    </row>
    <row r="11532" spans="13:13" s="60" customFormat="1" ht="15.75" hidden="1" x14ac:dyDescent="0.25">
      <c r="M11532" s="30"/>
    </row>
    <row r="11533" spans="13:13" s="60" customFormat="1" ht="15.75" hidden="1" x14ac:dyDescent="0.25">
      <c r="M11533" s="30"/>
    </row>
    <row r="11534" spans="13:13" s="60" customFormat="1" ht="15.75" hidden="1" x14ac:dyDescent="0.25">
      <c r="M11534" s="30"/>
    </row>
    <row r="11535" spans="13:13" s="60" customFormat="1" ht="15.75" hidden="1" x14ac:dyDescent="0.25">
      <c r="M11535" s="30"/>
    </row>
    <row r="11536" spans="13:13" s="60" customFormat="1" ht="15.75" hidden="1" x14ac:dyDescent="0.25">
      <c r="M11536" s="30"/>
    </row>
    <row r="11537" spans="13:13" s="60" customFormat="1" ht="15.75" hidden="1" x14ac:dyDescent="0.25">
      <c r="M11537" s="30"/>
    </row>
    <row r="11538" spans="13:13" s="60" customFormat="1" ht="15.75" hidden="1" x14ac:dyDescent="0.25">
      <c r="M11538" s="30"/>
    </row>
    <row r="11539" spans="13:13" s="60" customFormat="1" ht="15.75" hidden="1" x14ac:dyDescent="0.25">
      <c r="M11539" s="30"/>
    </row>
    <row r="11540" spans="13:13" s="60" customFormat="1" ht="15.75" hidden="1" x14ac:dyDescent="0.25">
      <c r="M11540" s="30"/>
    </row>
    <row r="11541" spans="13:13" s="60" customFormat="1" ht="15.75" hidden="1" x14ac:dyDescent="0.25">
      <c r="M11541" s="30"/>
    </row>
    <row r="11542" spans="13:13" s="60" customFormat="1" ht="15.75" hidden="1" x14ac:dyDescent="0.25">
      <c r="M11542" s="30"/>
    </row>
    <row r="11543" spans="13:13" s="60" customFormat="1" ht="15.75" hidden="1" x14ac:dyDescent="0.25">
      <c r="M11543" s="30"/>
    </row>
    <row r="11544" spans="13:13" s="60" customFormat="1" ht="15.75" hidden="1" x14ac:dyDescent="0.25">
      <c r="M11544" s="30"/>
    </row>
    <row r="11545" spans="13:13" s="60" customFormat="1" ht="15.75" hidden="1" x14ac:dyDescent="0.25">
      <c r="M11545" s="30"/>
    </row>
    <row r="11546" spans="13:13" s="60" customFormat="1" ht="15.75" hidden="1" x14ac:dyDescent="0.25">
      <c r="M11546" s="30"/>
    </row>
    <row r="11547" spans="13:13" s="60" customFormat="1" ht="15.75" hidden="1" x14ac:dyDescent="0.25">
      <c r="M11547" s="30"/>
    </row>
    <row r="11548" spans="13:13" s="60" customFormat="1" ht="15.75" hidden="1" x14ac:dyDescent="0.25">
      <c r="M11548" s="30"/>
    </row>
    <row r="11549" spans="13:13" s="60" customFormat="1" ht="15.75" hidden="1" x14ac:dyDescent="0.25">
      <c r="M11549" s="30"/>
    </row>
    <row r="11550" spans="13:13" s="60" customFormat="1" ht="15.75" hidden="1" x14ac:dyDescent="0.25">
      <c r="M11550" s="30"/>
    </row>
    <row r="11551" spans="13:13" s="60" customFormat="1" ht="15.75" hidden="1" x14ac:dyDescent="0.25">
      <c r="M11551" s="30"/>
    </row>
    <row r="11552" spans="13:13" s="60" customFormat="1" ht="15.75" hidden="1" x14ac:dyDescent="0.25">
      <c r="M11552" s="30"/>
    </row>
    <row r="11553" spans="13:13" s="60" customFormat="1" ht="15.75" hidden="1" x14ac:dyDescent="0.25">
      <c r="M11553" s="30"/>
    </row>
    <row r="11554" spans="13:13" s="60" customFormat="1" ht="15.75" hidden="1" x14ac:dyDescent="0.25">
      <c r="M11554" s="30"/>
    </row>
    <row r="11555" spans="13:13" s="60" customFormat="1" ht="15.75" hidden="1" x14ac:dyDescent="0.25">
      <c r="M11555" s="30"/>
    </row>
    <row r="11556" spans="13:13" s="60" customFormat="1" ht="15.75" hidden="1" x14ac:dyDescent="0.25">
      <c r="M11556" s="30"/>
    </row>
    <row r="11557" spans="13:13" s="60" customFormat="1" ht="15.75" hidden="1" x14ac:dyDescent="0.25">
      <c r="M11557" s="30"/>
    </row>
    <row r="11558" spans="13:13" s="60" customFormat="1" ht="15.75" hidden="1" x14ac:dyDescent="0.25">
      <c r="M11558" s="30"/>
    </row>
    <row r="11559" spans="13:13" s="60" customFormat="1" ht="15.75" hidden="1" x14ac:dyDescent="0.25">
      <c r="M11559" s="30"/>
    </row>
    <row r="11560" spans="13:13" s="60" customFormat="1" ht="15.75" hidden="1" x14ac:dyDescent="0.25">
      <c r="M11560" s="30"/>
    </row>
    <row r="11561" spans="13:13" s="60" customFormat="1" ht="15.75" hidden="1" x14ac:dyDescent="0.25">
      <c r="M11561" s="30"/>
    </row>
    <row r="11562" spans="13:13" s="60" customFormat="1" ht="15.75" hidden="1" x14ac:dyDescent="0.25">
      <c r="M11562" s="30"/>
    </row>
    <row r="11563" spans="13:13" s="60" customFormat="1" ht="15.75" hidden="1" x14ac:dyDescent="0.25">
      <c r="M11563" s="30"/>
    </row>
    <row r="11564" spans="13:13" s="60" customFormat="1" ht="15.75" hidden="1" x14ac:dyDescent="0.25">
      <c r="M11564" s="30"/>
    </row>
    <row r="11565" spans="13:13" s="60" customFormat="1" ht="15.75" hidden="1" x14ac:dyDescent="0.25">
      <c r="M11565" s="30"/>
    </row>
    <row r="11566" spans="13:13" s="60" customFormat="1" ht="15.75" hidden="1" x14ac:dyDescent="0.25">
      <c r="M11566" s="30"/>
    </row>
    <row r="11567" spans="13:13" s="60" customFormat="1" ht="15.75" hidden="1" x14ac:dyDescent="0.25">
      <c r="M11567" s="30"/>
    </row>
    <row r="11568" spans="13:13" s="60" customFormat="1" ht="15.75" hidden="1" x14ac:dyDescent="0.25">
      <c r="M11568" s="30"/>
    </row>
    <row r="11569" spans="13:13" s="60" customFormat="1" ht="15.75" hidden="1" x14ac:dyDescent="0.25">
      <c r="M11569" s="30"/>
    </row>
    <row r="11570" spans="13:13" s="60" customFormat="1" ht="15.75" hidden="1" x14ac:dyDescent="0.25">
      <c r="M11570" s="30"/>
    </row>
    <row r="11571" spans="13:13" s="60" customFormat="1" ht="15.75" hidden="1" x14ac:dyDescent="0.25">
      <c r="M11571" s="30"/>
    </row>
    <row r="11572" spans="13:13" s="60" customFormat="1" ht="15.75" hidden="1" x14ac:dyDescent="0.25">
      <c r="M11572" s="30"/>
    </row>
    <row r="11573" spans="13:13" s="60" customFormat="1" ht="15.75" hidden="1" x14ac:dyDescent="0.25">
      <c r="M11573" s="30"/>
    </row>
    <row r="11574" spans="13:13" s="60" customFormat="1" ht="15.75" hidden="1" x14ac:dyDescent="0.25">
      <c r="M11574" s="30"/>
    </row>
    <row r="11575" spans="13:13" s="60" customFormat="1" ht="15.75" hidden="1" x14ac:dyDescent="0.25">
      <c r="M11575" s="30"/>
    </row>
    <row r="11576" spans="13:13" s="60" customFormat="1" ht="15.75" hidden="1" x14ac:dyDescent="0.25">
      <c r="M11576" s="30"/>
    </row>
    <row r="11577" spans="13:13" s="60" customFormat="1" ht="15.75" hidden="1" x14ac:dyDescent="0.25">
      <c r="M11577" s="30"/>
    </row>
    <row r="11578" spans="13:13" s="60" customFormat="1" ht="15.75" hidden="1" x14ac:dyDescent="0.25">
      <c r="M11578" s="30"/>
    </row>
    <row r="11579" spans="13:13" s="60" customFormat="1" ht="15.75" hidden="1" x14ac:dyDescent="0.25">
      <c r="M11579" s="30"/>
    </row>
    <row r="11580" spans="13:13" s="60" customFormat="1" ht="15.75" hidden="1" x14ac:dyDescent="0.25">
      <c r="M11580" s="30"/>
    </row>
    <row r="11581" spans="13:13" s="60" customFormat="1" ht="15.75" hidden="1" x14ac:dyDescent="0.25">
      <c r="M11581" s="30"/>
    </row>
    <row r="11582" spans="13:13" s="60" customFormat="1" ht="15.75" hidden="1" x14ac:dyDescent="0.25">
      <c r="M11582" s="30"/>
    </row>
    <row r="11583" spans="13:13" s="60" customFormat="1" ht="15.75" hidden="1" x14ac:dyDescent="0.25">
      <c r="M11583" s="30"/>
    </row>
    <row r="11584" spans="13:13" s="60" customFormat="1" ht="15.75" hidden="1" x14ac:dyDescent="0.25">
      <c r="M11584" s="30"/>
    </row>
    <row r="11585" spans="13:13" s="60" customFormat="1" ht="15.75" hidden="1" x14ac:dyDescent="0.25">
      <c r="M11585" s="30"/>
    </row>
    <row r="11586" spans="13:13" s="60" customFormat="1" ht="15.75" hidden="1" x14ac:dyDescent="0.25">
      <c r="M11586" s="30"/>
    </row>
    <row r="11587" spans="13:13" s="60" customFormat="1" ht="15.75" hidden="1" x14ac:dyDescent="0.25">
      <c r="M11587" s="30"/>
    </row>
    <row r="11588" spans="13:13" s="60" customFormat="1" ht="15.75" hidden="1" x14ac:dyDescent="0.25">
      <c r="M11588" s="30"/>
    </row>
    <row r="11589" spans="13:13" s="60" customFormat="1" ht="15.75" hidden="1" x14ac:dyDescent="0.25">
      <c r="M11589" s="30"/>
    </row>
    <row r="11590" spans="13:13" s="60" customFormat="1" ht="15.75" hidden="1" x14ac:dyDescent="0.25">
      <c r="M11590" s="30"/>
    </row>
    <row r="11591" spans="13:13" s="60" customFormat="1" ht="15.75" hidden="1" x14ac:dyDescent="0.25">
      <c r="M11591" s="30"/>
    </row>
    <row r="11592" spans="13:13" s="60" customFormat="1" ht="15.75" hidden="1" x14ac:dyDescent="0.25">
      <c r="M11592" s="30"/>
    </row>
    <row r="11593" spans="13:13" s="60" customFormat="1" ht="15.75" hidden="1" x14ac:dyDescent="0.25">
      <c r="M11593" s="30"/>
    </row>
    <row r="11594" spans="13:13" s="60" customFormat="1" ht="15.75" hidden="1" x14ac:dyDescent="0.25">
      <c r="M11594" s="30"/>
    </row>
    <row r="11595" spans="13:13" s="60" customFormat="1" ht="15.75" hidden="1" x14ac:dyDescent="0.25">
      <c r="M11595" s="30"/>
    </row>
    <row r="11596" spans="13:13" s="60" customFormat="1" ht="15.75" hidden="1" x14ac:dyDescent="0.25">
      <c r="M11596" s="30"/>
    </row>
    <row r="11597" spans="13:13" s="60" customFormat="1" ht="15.75" hidden="1" x14ac:dyDescent="0.25">
      <c r="M11597" s="30"/>
    </row>
    <row r="11598" spans="13:13" s="60" customFormat="1" ht="15.75" hidden="1" x14ac:dyDescent="0.25">
      <c r="M11598" s="30"/>
    </row>
    <row r="11599" spans="13:13" s="60" customFormat="1" ht="15.75" hidden="1" x14ac:dyDescent="0.25">
      <c r="M11599" s="30"/>
    </row>
    <row r="11600" spans="13:13" s="60" customFormat="1" ht="15.75" hidden="1" x14ac:dyDescent="0.25">
      <c r="M11600" s="30"/>
    </row>
    <row r="11601" spans="13:13" s="60" customFormat="1" ht="15.75" hidden="1" x14ac:dyDescent="0.25">
      <c r="M11601" s="30"/>
    </row>
    <row r="11602" spans="13:13" s="60" customFormat="1" ht="15.75" hidden="1" x14ac:dyDescent="0.25">
      <c r="M11602" s="30"/>
    </row>
    <row r="11603" spans="13:13" s="60" customFormat="1" ht="15.75" hidden="1" x14ac:dyDescent="0.25">
      <c r="M11603" s="30"/>
    </row>
    <row r="11604" spans="13:13" s="60" customFormat="1" ht="15.75" hidden="1" x14ac:dyDescent="0.25">
      <c r="M11604" s="30"/>
    </row>
    <row r="11605" spans="13:13" s="60" customFormat="1" ht="15.75" hidden="1" x14ac:dyDescent="0.25">
      <c r="M11605" s="30"/>
    </row>
    <row r="11606" spans="13:13" s="60" customFormat="1" ht="15.75" hidden="1" x14ac:dyDescent="0.25">
      <c r="M11606" s="30"/>
    </row>
    <row r="11607" spans="13:13" s="60" customFormat="1" ht="15.75" hidden="1" x14ac:dyDescent="0.25">
      <c r="M11607" s="30"/>
    </row>
    <row r="11608" spans="13:13" s="60" customFormat="1" ht="15.75" hidden="1" x14ac:dyDescent="0.25">
      <c r="M11608" s="30"/>
    </row>
    <row r="11609" spans="13:13" s="60" customFormat="1" ht="15.75" hidden="1" x14ac:dyDescent="0.25">
      <c r="M11609" s="30"/>
    </row>
    <row r="11610" spans="13:13" s="60" customFormat="1" ht="15.75" hidden="1" x14ac:dyDescent="0.25">
      <c r="M11610" s="30"/>
    </row>
    <row r="11611" spans="13:13" s="60" customFormat="1" ht="15.75" hidden="1" x14ac:dyDescent="0.25">
      <c r="M11611" s="30"/>
    </row>
    <row r="11612" spans="13:13" s="60" customFormat="1" ht="15.75" hidden="1" x14ac:dyDescent="0.25">
      <c r="M11612" s="30"/>
    </row>
    <row r="11613" spans="13:13" s="60" customFormat="1" ht="15.75" hidden="1" x14ac:dyDescent="0.25">
      <c r="M11613" s="30"/>
    </row>
    <row r="11614" spans="13:13" s="60" customFormat="1" ht="15.75" hidden="1" x14ac:dyDescent="0.25">
      <c r="M11614" s="30"/>
    </row>
    <row r="11615" spans="13:13" s="60" customFormat="1" ht="15.75" hidden="1" x14ac:dyDescent="0.25">
      <c r="M11615" s="30"/>
    </row>
    <row r="11616" spans="13:13" s="60" customFormat="1" ht="15.75" hidden="1" x14ac:dyDescent="0.25">
      <c r="M11616" s="30"/>
    </row>
    <row r="11617" spans="13:13" s="60" customFormat="1" ht="15.75" hidden="1" x14ac:dyDescent="0.25">
      <c r="M11617" s="30"/>
    </row>
    <row r="11618" spans="13:13" s="60" customFormat="1" ht="15.75" hidden="1" x14ac:dyDescent="0.25">
      <c r="M11618" s="30"/>
    </row>
    <row r="11619" spans="13:13" s="60" customFormat="1" ht="15.75" hidden="1" x14ac:dyDescent="0.25">
      <c r="M11619" s="30"/>
    </row>
    <row r="11620" spans="13:13" s="60" customFormat="1" ht="15.75" hidden="1" x14ac:dyDescent="0.25">
      <c r="M11620" s="30"/>
    </row>
    <row r="11621" spans="13:13" s="60" customFormat="1" ht="15.75" hidden="1" x14ac:dyDescent="0.25">
      <c r="M11621" s="30"/>
    </row>
    <row r="11622" spans="13:13" s="60" customFormat="1" ht="15.75" hidden="1" x14ac:dyDescent="0.25">
      <c r="M11622" s="30"/>
    </row>
    <row r="11623" spans="13:13" s="60" customFormat="1" ht="15.75" hidden="1" x14ac:dyDescent="0.25">
      <c r="M11623" s="30"/>
    </row>
    <row r="11624" spans="13:13" s="60" customFormat="1" ht="15.75" hidden="1" x14ac:dyDescent="0.25">
      <c r="M11624" s="30"/>
    </row>
    <row r="11625" spans="13:13" s="60" customFormat="1" ht="15.75" hidden="1" x14ac:dyDescent="0.25">
      <c r="M11625" s="30"/>
    </row>
    <row r="11626" spans="13:13" s="60" customFormat="1" ht="15.75" hidden="1" x14ac:dyDescent="0.25">
      <c r="M11626" s="30"/>
    </row>
    <row r="11627" spans="13:13" s="60" customFormat="1" ht="15.75" hidden="1" x14ac:dyDescent="0.25">
      <c r="M11627" s="30"/>
    </row>
    <row r="11628" spans="13:13" s="60" customFormat="1" ht="15.75" hidden="1" x14ac:dyDescent="0.25">
      <c r="M11628" s="30"/>
    </row>
    <row r="11629" spans="13:13" s="60" customFormat="1" ht="15.75" hidden="1" x14ac:dyDescent="0.25">
      <c r="M11629" s="30"/>
    </row>
    <row r="11630" spans="13:13" s="60" customFormat="1" ht="15.75" hidden="1" x14ac:dyDescent="0.25">
      <c r="M11630" s="30"/>
    </row>
    <row r="11631" spans="13:13" s="60" customFormat="1" ht="15.75" hidden="1" x14ac:dyDescent="0.25">
      <c r="M11631" s="30"/>
    </row>
    <row r="11632" spans="13:13" s="60" customFormat="1" ht="15.75" hidden="1" x14ac:dyDescent="0.25">
      <c r="M11632" s="30"/>
    </row>
    <row r="11633" spans="13:13" s="60" customFormat="1" ht="15.75" hidden="1" x14ac:dyDescent="0.25">
      <c r="M11633" s="30"/>
    </row>
    <row r="11634" spans="13:13" s="60" customFormat="1" ht="15.75" hidden="1" x14ac:dyDescent="0.25">
      <c r="M11634" s="30"/>
    </row>
    <row r="11635" spans="13:13" s="60" customFormat="1" ht="15.75" hidden="1" x14ac:dyDescent="0.25">
      <c r="M11635" s="30"/>
    </row>
    <row r="11636" spans="13:13" s="60" customFormat="1" ht="15.75" hidden="1" x14ac:dyDescent="0.25">
      <c r="M11636" s="30"/>
    </row>
    <row r="11637" spans="13:13" s="60" customFormat="1" ht="15.75" hidden="1" x14ac:dyDescent="0.25">
      <c r="M11637" s="30"/>
    </row>
    <row r="11638" spans="13:13" s="60" customFormat="1" ht="15.75" hidden="1" x14ac:dyDescent="0.25">
      <c r="M11638" s="30"/>
    </row>
    <row r="11639" spans="13:13" s="60" customFormat="1" ht="15.75" hidden="1" x14ac:dyDescent="0.25">
      <c r="M11639" s="30"/>
    </row>
    <row r="11640" spans="13:13" s="60" customFormat="1" ht="15.75" hidden="1" x14ac:dyDescent="0.25">
      <c r="M11640" s="30"/>
    </row>
    <row r="11641" spans="13:13" s="60" customFormat="1" ht="15.75" hidden="1" x14ac:dyDescent="0.25">
      <c r="M11641" s="30"/>
    </row>
    <row r="11642" spans="13:13" s="60" customFormat="1" ht="15.75" hidden="1" x14ac:dyDescent="0.25">
      <c r="M11642" s="30"/>
    </row>
    <row r="11643" spans="13:13" s="60" customFormat="1" ht="15.75" hidden="1" x14ac:dyDescent="0.25">
      <c r="M11643" s="30"/>
    </row>
    <row r="11644" spans="13:13" s="60" customFormat="1" ht="15.75" hidden="1" x14ac:dyDescent="0.25">
      <c r="M11644" s="30"/>
    </row>
    <row r="11645" spans="13:13" s="60" customFormat="1" ht="15.75" hidden="1" x14ac:dyDescent="0.25">
      <c r="M11645" s="30"/>
    </row>
    <row r="11646" spans="13:13" s="60" customFormat="1" ht="15.75" hidden="1" x14ac:dyDescent="0.25">
      <c r="M11646" s="30"/>
    </row>
    <row r="11647" spans="13:13" s="60" customFormat="1" ht="15.75" hidden="1" x14ac:dyDescent="0.25">
      <c r="M11647" s="30"/>
    </row>
    <row r="11648" spans="13:13" s="60" customFormat="1" ht="15.75" hidden="1" x14ac:dyDescent="0.25">
      <c r="M11648" s="30"/>
    </row>
    <row r="11649" spans="13:13" s="60" customFormat="1" ht="15.75" hidden="1" x14ac:dyDescent="0.25">
      <c r="M11649" s="30"/>
    </row>
    <row r="11650" spans="13:13" s="60" customFormat="1" ht="15.75" hidden="1" x14ac:dyDescent="0.25">
      <c r="M11650" s="30"/>
    </row>
    <row r="11651" spans="13:13" s="60" customFormat="1" ht="15.75" hidden="1" x14ac:dyDescent="0.25">
      <c r="M11651" s="30"/>
    </row>
    <row r="11652" spans="13:13" s="60" customFormat="1" ht="15.75" hidden="1" x14ac:dyDescent="0.25">
      <c r="M11652" s="30"/>
    </row>
    <row r="11653" spans="13:13" s="60" customFormat="1" ht="15.75" hidden="1" x14ac:dyDescent="0.25">
      <c r="M11653" s="30"/>
    </row>
    <row r="11654" spans="13:13" s="60" customFormat="1" ht="15.75" hidden="1" x14ac:dyDescent="0.25">
      <c r="M11654" s="30"/>
    </row>
    <row r="11655" spans="13:13" s="60" customFormat="1" ht="15.75" hidden="1" x14ac:dyDescent="0.25">
      <c r="M11655" s="30"/>
    </row>
    <row r="11656" spans="13:13" s="60" customFormat="1" ht="15.75" hidden="1" x14ac:dyDescent="0.25">
      <c r="M11656" s="30"/>
    </row>
    <row r="11657" spans="13:13" s="60" customFormat="1" ht="15.75" hidden="1" x14ac:dyDescent="0.25">
      <c r="M11657" s="30"/>
    </row>
    <row r="11658" spans="13:13" s="60" customFormat="1" ht="15.75" hidden="1" x14ac:dyDescent="0.25">
      <c r="M11658" s="30"/>
    </row>
    <row r="11659" spans="13:13" s="60" customFormat="1" ht="15.75" hidden="1" x14ac:dyDescent="0.25">
      <c r="M11659" s="30"/>
    </row>
    <row r="11660" spans="13:13" s="60" customFormat="1" ht="15.75" hidden="1" x14ac:dyDescent="0.25">
      <c r="M11660" s="30"/>
    </row>
    <row r="11661" spans="13:13" s="60" customFormat="1" ht="15.75" hidden="1" x14ac:dyDescent="0.25">
      <c r="M11661" s="30"/>
    </row>
    <row r="11662" spans="13:13" s="60" customFormat="1" ht="15.75" hidden="1" x14ac:dyDescent="0.25">
      <c r="M11662" s="30"/>
    </row>
    <row r="11663" spans="13:13" s="60" customFormat="1" ht="15.75" hidden="1" x14ac:dyDescent="0.25">
      <c r="M11663" s="30"/>
    </row>
    <row r="11664" spans="13:13" s="60" customFormat="1" ht="15.75" hidden="1" x14ac:dyDescent="0.25">
      <c r="M11664" s="30"/>
    </row>
    <row r="11665" spans="13:13" s="60" customFormat="1" ht="15.75" hidden="1" x14ac:dyDescent="0.25">
      <c r="M11665" s="30"/>
    </row>
    <row r="11666" spans="13:13" s="60" customFormat="1" ht="15.75" hidden="1" x14ac:dyDescent="0.25">
      <c r="M11666" s="30"/>
    </row>
    <row r="11667" spans="13:13" s="60" customFormat="1" ht="15.75" hidden="1" x14ac:dyDescent="0.25">
      <c r="M11667" s="30"/>
    </row>
    <row r="11668" spans="13:13" s="60" customFormat="1" ht="15.75" hidden="1" x14ac:dyDescent="0.25">
      <c r="M11668" s="30"/>
    </row>
    <row r="11669" spans="13:13" s="60" customFormat="1" ht="15.75" hidden="1" x14ac:dyDescent="0.25">
      <c r="M11669" s="30"/>
    </row>
    <row r="11670" spans="13:13" s="60" customFormat="1" ht="15.75" hidden="1" x14ac:dyDescent="0.25">
      <c r="M11670" s="30"/>
    </row>
    <row r="11671" spans="13:13" s="60" customFormat="1" ht="15.75" hidden="1" x14ac:dyDescent="0.25">
      <c r="M11671" s="30"/>
    </row>
    <row r="11672" spans="13:13" s="60" customFormat="1" ht="15.75" hidden="1" x14ac:dyDescent="0.25">
      <c r="M11672" s="30"/>
    </row>
    <row r="11673" spans="13:13" s="60" customFormat="1" ht="15.75" hidden="1" x14ac:dyDescent="0.25">
      <c r="M11673" s="30"/>
    </row>
    <row r="11674" spans="13:13" s="60" customFormat="1" ht="15.75" hidden="1" x14ac:dyDescent="0.25">
      <c r="M11674" s="30"/>
    </row>
    <row r="11675" spans="13:13" s="60" customFormat="1" ht="15.75" hidden="1" x14ac:dyDescent="0.25">
      <c r="M11675" s="30"/>
    </row>
    <row r="11676" spans="13:13" s="60" customFormat="1" ht="15.75" hidden="1" x14ac:dyDescent="0.25">
      <c r="M11676" s="30"/>
    </row>
    <row r="11677" spans="13:13" s="60" customFormat="1" ht="15.75" hidden="1" x14ac:dyDescent="0.25">
      <c r="M11677" s="30"/>
    </row>
    <row r="11678" spans="13:13" s="60" customFormat="1" ht="15.75" hidden="1" x14ac:dyDescent="0.25">
      <c r="M11678" s="30"/>
    </row>
    <row r="11679" spans="13:13" s="60" customFormat="1" ht="15.75" hidden="1" x14ac:dyDescent="0.25">
      <c r="M11679" s="30"/>
    </row>
    <row r="11680" spans="13:13" s="60" customFormat="1" ht="15.75" hidden="1" x14ac:dyDescent="0.25">
      <c r="M11680" s="30"/>
    </row>
    <row r="11681" spans="13:13" s="60" customFormat="1" ht="15.75" hidden="1" x14ac:dyDescent="0.25">
      <c r="M11681" s="30"/>
    </row>
    <row r="11682" spans="13:13" s="60" customFormat="1" ht="15.75" hidden="1" x14ac:dyDescent="0.25">
      <c r="M11682" s="30"/>
    </row>
    <row r="11683" spans="13:13" s="60" customFormat="1" ht="15.75" hidden="1" x14ac:dyDescent="0.25">
      <c r="M11683" s="30"/>
    </row>
    <row r="11684" spans="13:13" s="60" customFormat="1" ht="15.75" hidden="1" x14ac:dyDescent="0.25">
      <c r="M11684" s="30"/>
    </row>
    <row r="11685" spans="13:13" s="60" customFormat="1" ht="15.75" hidden="1" x14ac:dyDescent="0.25">
      <c r="M11685" s="30"/>
    </row>
    <row r="11686" spans="13:13" s="60" customFormat="1" ht="15.75" hidden="1" x14ac:dyDescent="0.25">
      <c r="M11686" s="30"/>
    </row>
    <row r="11687" spans="13:13" s="60" customFormat="1" ht="15.75" hidden="1" x14ac:dyDescent="0.25">
      <c r="M11687" s="30"/>
    </row>
    <row r="11688" spans="13:13" s="60" customFormat="1" ht="15.75" hidden="1" x14ac:dyDescent="0.25">
      <c r="M11688" s="30"/>
    </row>
    <row r="11689" spans="13:13" s="60" customFormat="1" ht="15.75" hidden="1" x14ac:dyDescent="0.25">
      <c r="M11689" s="30"/>
    </row>
    <row r="11690" spans="13:13" s="60" customFormat="1" ht="15.75" hidden="1" x14ac:dyDescent="0.25">
      <c r="M11690" s="30"/>
    </row>
    <row r="11691" spans="13:13" s="60" customFormat="1" ht="15.75" hidden="1" x14ac:dyDescent="0.25">
      <c r="M11691" s="30"/>
    </row>
    <row r="11692" spans="13:13" s="60" customFormat="1" ht="15.75" hidden="1" x14ac:dyDescent="0.25">
      <c r="M11692" s="30"/>
    </row>
    <row r="11693" spans="13:13" s="60" customFormat="1" ht="15.75" hidden="1" x14ac:dyDescent="0.25">
      <c r="M11693" s="30"/>
    </row>
    <row r="11694" spans="13:13" s="60" customFormat="1" ht="15.75" hidden="1" x14ac:dyDescent="0.25">
      <c r="M11694" s="30"/>
    </row>
    <row r="11695" spans="13:13" s="60" customFormat="1" ht="15.75" hidden="1" x14ac:dyDescent="0.25">
      <c r="M11695" s="30"/>
    </row>
    <row r="11696" spans="13:13" s="60" customFormat="1" ht="15.75" hidden="1" x14ac:dyDescent="0.25">
      <c r="M11696" s="30"/>
    </row>
    <row r="11697" spans="13:13" s="60" customFormat="1" ht="15.75" hidden="1" x14ac:dyDescent="0.25">
      <c r="M11697" s="30"/>
    </row>
    <row r="11698" spans="13:13" s="60" customFormat="1" ht="15.75" hidden="1" x14ac:dyDescent="0.25">
      <c r="M11698" s="30"/>
    </row>
    <row r="11699" spans="13:13" s="60" customFormat="1" ht="15.75" hidden="1" x14ac:dyDescent="0.25">
      <c r="M11699" s="30"/>
    </row>
    <row r="11700" spans="13:13" s="60" customFormat="1" ht="15.75" hidden="1" x14ac:dyDescent="0.25">
      <c r="M11700" s="30"/>
    </row>
    <row r="11701" spans="13:13" s="60" customFormat="1" ht="15.75" hidden="1" x14ac:dyDescent="0.25">
      <c r="M11701" s="30"/>
    </row>
    <row r="11702" spans="13:13" s="60" customFormat="1" ht="15.75" hidden="1" x14ac:dyDescent="0.25">
      <c r="M11702" s="30"/>
    </row>
    <row r="11703" spans="13:13" s="60" customFormat="1" ht="15.75" hidden="1" x14ac:dyDescent="0.25">
      <c r="M11703" s="30"/>
    </row>
    <row r="11704" spans="13:13" s="60" customFormat="1" ht="15.75" hidden="1" x14ac:dyDescent="0.25">
      <c r="M11704" s="30"/>
    </row>
    <row r="11705" spans="13:13" s="60" customFormat="1" ht="15.75" hidden="1" x14ac:dyDescent="0.25">
      <c r="M11705" s="30"/>
    </row>
    <row r="11706" spans="13:13" s="60" customFormat="1" ht="15.75" hidden="1" x14ac:dyDescent="0.25">
      <c r="M11706" s="30"/>
    </row>
    <row r="11707" spans="13:13" s="60" customFormat="1" ht="15.75" hidden="1" x14ac:dyDescent="0.25">
      <c r="M11707" s="30"/>
    </row>
    <row r="11708" spans="13:13" s="60" customFormat="1" ht="15.75" hidden="1" x14ac:dyDescent="0.25">
      <c r="M11708" s="30"/>
    </row>
    <row r="11709" spans="13:13" s="60" customFormat="1" ht="15.75" hidden="1" x14ac:dyDescent="0.25">
      <c r="M11709" s="30"/>
    </row>
    <row r="11710" spans="13:13" s="60" customFormat="1" ht="15.75" hidden="1" x14ac:dyDescent="0.25">
      <c r="M11710" s="30"/>
    </row>
    <row r="11711" spans="13:13" s="60" customFormat="1" ht="15.75" hidden="1" x14ac:dyDescent="0.25">
      <c r="M11711" s="30"/>
    </row>
    <row r="11712" spans="13:13" s="60" customFormat="1" ht="15.75" hidden="1" x14ac:dyDescent="0.25">
      <c r="M11712" s="30"/>
    </row>
    <row r="11713" spans="13:13" s="60" customFormat="1" ht="15.75" hidden="1" x14ac:dyDescent="0.25">
      <c r="M11713" s="30"/>
    </row>
    <row r="11714" spans="13:13" s="60" customFormat="1" ht="15.75" hidden="1" x14ac:dyDescent="0.25">
      <c r="M11714" s="30"/>
    </row>
    <row r="11715" spans="13:13" s="60" customFormat="1" ht="15.75" hidden="1" x14ac:dyDescent="0.25">
      <c r="M11715" s="30"/>
    </row>
    <row r="11716" spans="13:13" s="60" customFormat="1" ht="15.75" hidden="1" x14ac:dyDescent="0.25">
      <c r="M11716" s="30"/>
    </row>
    <row r="11717" spans="13:13" s="60" customFormat="1" ht="15.75" hidden="1" x14ac:dyDescent="0.25">
      <c r="M11717" s="30"/>
    </row>
    <row r="11718" spans="13:13" s="60" customFormat="1" ht="15.75" hidden="1" x14ac:dyDescent="0.25">
      <c r="M11718" s="30"/>
    </row>
    <row r="11719" spans="13:13" s="60" customFormat="1" ht="15.75" hidden="1" x14ac:dyDescent="0.25">
      <c r="M11719" s="30"/>
    </row>
    <row r="11720" spans="13:13" s="60" customFormat="1" ht="15.75" hidden="1" x14ac:dyDescent="0.25">
      <c r="M11720" s="30"/>
    </row>
    <row r="11721" spans="13:13" s="60" customFormat="1" ht="15.75" hidden="1" x14ac:dyDescent="0.25">
      <c r="M11721" s="30"/>
    </row>
    <row r="11722" spans="13:13" s="60" customFormat="1" ht="15.75" hidden="1" x14ac:dyDescent="0.25">
      <c r="M11722" s="30"/>
    </row>
    <row r="11723" spans="13:13" s="60" customFormat="1" ht="15.75" hidden="1" x14ac:dyDescent="0.25">
      <c r="M11723" s="30"/>
    </row>
    <row r="11724" spans="13:13" s="60" customFormat="1" ht="15.75" hidden="1" x14ac:dyDescent="0.25">
      <c r="M11724" s="30"/>
    </row>
    <row r="11725" spans="13:13" s="60" customFormat="1" ht="15.75" hidden="1" x14ac:dyDescent="0.25">
      <c r="M11725" s="30"/>
    </row>
    <row r="11726" spans="13:13" s="60" customFormat="1" ht="15.75" hidden="1" x14ac:dyDescent="0.25">
      <c r="M11726" s="30"/>
    </row>
    <row r="11727" spans="13:13" s="60" customFormat="1" ht="15.75" hidden="1" x14ac:dyDescent="0.25">
      <c r="M11727" s="30"/>
    </row>
    <row r="11728" spans="13:13" s="60" customFormat="1" ht="15.75" hidden="1" x14ac:dyDescent="0.25">
      <c r="M11728" s="30"/>
    </row>
    <row r="11729" spans="13:13" s="60" customFormat="1" ht="15.75" hidden="1" x14ac:dyDescent="0.25">
      <c r="M11729" s="30"/>
    </row>
    <row r="11730" spans="13:13" s="60" customFormat="1" ht="15.75" hidden="1" x14ac:dyDescent="0.25">
      <c r="M11730" s="30"/>
    </row>
    <row r="11731" spans="13:13" s="60" customFormat="1" ht="15.75" hidden="1" x14ac:dyDescent="0.25">
      <c r="M11731" s="30"/>
    </row>
    <row r="11732" spans="13:13" s="60" customFormat="1" ht="15.75" hidden="1" x14ac:dyDescent="0.25">
      <c r="M11732" s="30"/>
    </row>
    <row r="11733" spans="13:13" s="60" customFormat="1" ht="15.75" hidden="1" x14ac:dyDescent="0.25">
      <c r="M11733" s="30"/>
    </row>
    <row r="11734" spans="13:13" s="60" customFormat="1" ht="15.75" hidden="1" x14ac:dyDescent="0.25">
      <c r="M11734" s="30"/>
    </row>
    <row r="11735" spans="13:13" s="60" customFormat="1" ht="15.75" hidden="1" x14ac:dyDescent="0.25">
      <c r="M11735" s="30"/>
    </row>
    <row r="11736" spans="13:13" s="60" customFormat="1" ht="15.75" hidden="1" x14ac:dyDescent="0.25">
      <c r="M11736" s="30"/>
    </row>
    <row r="11737" spans="13:13" s="60" customFormat="1" ht="15.75" hidden="1" x14ac:dyDescent="0.25">
      <c r="M11737" s="30"/>
    </row>
    <row r="11738" spans="13:13" s="60" customFormat="1" ht="15.75" hidden="1" x14ac:dyDescent="0.25">
      <c r="M11738" s="30"/>
    </row>
    <row r="11739" spans="13:13" s="60" customFormat="1" ht="15.75" hidden="1" x14ac:dyDescent="0.25">
      <c r="M11739" s="30"/>
    </row>
    <row r="11740" spans="13:13" s="60" customFormat="1" ht="15.75" hidden="1" x14ac:dyDescent="0.25">
      <c r="M11740" s="30"/>
    </row>
    <row r="11741" spans="13:13" s="60" customFormat="1" ht="15.75" hidden="1" x14ac:dyDescent="0.25">
      <c r="M11741" s="30"/>
    </row>
    <row r="11742" spans="13:13" s="60" customFormat="1" ht="15.75" hidden="1" x14ac:dyDescent="0.25">
      <c r="M11742" s="30"/>
    </row>
    <row r="11743" spans="13:13" s="60" customFormat="1" ht="15.75" hidden="1" x14ac:dyDescent="0.25">
      <c r="M11743" s="30"/>
    </row>
    <row r="11744" spans="13:13" s="60" customFormat="1" ht="15.75" hidden="1" x14ac:dyDescent="0.25">
      <c r="M11744" s="30"/>
    </row>
    <row r="11745" spans="13:13" s="60" customFormat="1" ht="15.75" hidden="1" x14ac:dyDescent="0.25">
      <c r="M11745" s="30"/>
    </row>
    <row r="11746" spans="13:13" s="60" customFormat="1" ht="15.75" hidden="1" x14ac:dyDescent="0.25">
      <c r="M11746" s="30"/>
    </row>
    <row r="11747" spans="13:13" s="60" customFormat="1" ht="15.75" hidden="1" x14ac:dyDescent="0.25">
      <c r="M11747" s="30"/>
    </row>
    <row r="11748" spans="13:13" s="60" customFormat="1" ht="15.75" hidden="1" x14ac:dyDescent="0.25">
      <c r="M11748" s="30"/>
    </row>
    <row r="11749" spans="13:13" s="60" customFormat="1" ht="15.75" hidden="1" x14ac:dyDescent="0.25">
      <c r="M11749" s="30"/>
    </row>
    <row r="11750" spans="13:13" s="60" customFormat="1" ht="15.75" hidden="1" x14ac:dyDescent="0.25">
      <c r="M11750" s="30"/>
    </row>
    <row r="11751" spans="13:13" s="60" customFormat="1" ht="15.75" hidden="1" x14ac:dyDescent="0.25">
      <c r="M11751" s="30"/>
    </row>
    <row r="11752" spans="13:13" s="60" customFormat="1" ht="15.75" hidden="1" x14ac:dyDescent="0.25">
      <c r="M11752" s="30"/>
    </row>
    <row r="11753" spans="13:13" s="60" customFormat="1" ht="15.75" hidden="1" x14ac:dyDescent="0.25">
      <c r="M11753" s="30"/>
    </row>
    <row r="11754" spans="13:13" s="60" customFormat="1" ht="15.75" hidden="1" x14ac:dyDescent="0.25">
      <c r="M11754" s="30"/>
    </row>
    <row r="11755" spans="13:13" s="60" customFormat="1" ht="15.75" hidden="1" x14ac:dyDescent="0.25">
      <c r="M11755" s="30"/>
    </row>
    <row r="11756" spans="13:13" s="60" customFormat="1" ht="15.75" hidden="1" x14ac:dyDescent="0.25">
      <c r="M11756" s="30"/>
    </row>
    <row r="11757" spans="13:13" s="60" customFormat="1" ht="15.75" hidden="1" x14ac:dyDescent="0.25">
      <c r="M11757" s="30"/>
    </row>
    <row r="11758" spans="13:13" s="60" customFormat="1" ht="15.75" hidden="1" x14ac:dyDescent="0.25">
      <c r="M11758" s="30"/>
    </row>
    <row r="11759" spans="13:13" s="60" customFormat="1" ht="15.75" hidden="1" x14ac:dyDescent="0.25">
      <c r="M11759" s="30"/>
    </row>
    <row r="11760" spans="13:13" s="60" customFormat="1" ht="15.75" hidden="1" x14ac:dyDescent="0.25">
      <c r="M11760" s="30"/>
    </row>
    <row r="11761" spans="13:13" s="60" customFormat="1" ht="15.75" hidden="1" x14ac:dyDescent="0.25">
      <c r="M11761" s="30"/>
    </row>
    <row r="11762" spans="13:13" s="60" customFormat="1" ht="15.75" hidden="1" x14ac:dyDescent="0.25">
      <c r="M11762" s="30"/>
    </row>
    <row r="11763" spans="13:13" s="60" customFormat="1" ht="15.75" hidden="1" x14ac:dyDescent="0.25">
      <c r="M11763" s="30"/>
    </row>
    <row r="11764" spans="13:13" s="60" customFormat="1" ht="15.75" hidden="1" x14ac:dyDescent="0.25">
      <c r="M11764" s="30"/>
    </row>
    <row r="11765" spans="13:13" s="60" customFormat="1" ht="15.75" hidden="1" x14ac:dyDescent="0.25">
      <c r="M11765" s="30"/>
    </row>
    <row r="11766" spans="13:13" s="60" customFormat="1" ht="15.75" hidden="1" x14ac:dyDescent="0.25">
      <c r="M11766" s="30"/>
    </row>
    <row r="11767" spans="13:13" s="60" customFormat="1" ht="15.75" hidden="1" x14ac:dyDescent="0.25">
      <c r="M11767" s="30"/>
    </row>
    <row r="11768" spans="13:13" s="60" customFormat="1" ht="15.75" hidden="1" x14ac:dyDescent="0.25">
      <c r="M11768" s="30"/>
    </row>
    <row r="11769" spans="13:13" s="60" customFormat="1" ht="15.75" hidden="1" x14ac:dyDescent="0.25">
      <c r="M11769" s="30"/>
    </row>
    <row r="11770" spans="13:13" s="60" customFormat="1" ht="15.75" hidden="1" x14ac:dyDescent="0.25">
      <c r="M11770" s="30"/>
    </row>
    <row r="11771" spans="13:13" s="60" customFormat="1" ht="15.75" hidden="1" x14ac:dyDescent="0.25">
      <c r="M11771" s="30"/>
    </row>
    <row r="11772" spans="13:13" s="60" customFormat="1" ht="15.75" hidden="1" x14ac:dyDescent="0.25">
      <c r="M11772" s="30"/>
    </row>
    <row r="11773" spans="13:13" s="60" customFormat="1" ht="15.75" hidden="1" x14ac:dyDescent="0.25">
      <c r="M11773" s="30"/>
    </row>
    <row r="11774" spans="13:13" s="60" customFormat="1" ht="15.75" hidden="1" x14ac:dyDescent="0.25">
      <c r="M11774" s="30"/>
    </row>
    <row r="11775" spans="13:13" s="60" customFormat="1" ht="15.75" hidden="1" x14ac:dyDescent="0.25">
      <c r="M11775" s="30"/>
    </row>
    <row r="11776" spans="13:13" s="60" customFormat="1" ht="15.75" hidden="1" x14ac:dyDescent="0.25">
      <c r="M11776" s="30"/>
    </row>
    <row r="11777" spans="13:13" s="60" customFormat="1" ht="15.75" hidden="1" x14ac:dyDescent="0.25">
      <c r="M11777" s="30"/>
    </row>
    <row r="11778" spans="13:13" s="60" customFormat="1" ht="15.75" hidden="1" x14ac:dyDescent="0.25">
      <c r="M11778" s="30"/>
    </row>
    <row r="11779" spans="13:13" s="60" customFormat="1" ht="15.75" hidden="1" x14ac:dyDescent="0.25">
      <c r="M11779" s="30"/>
    </row>
    <row r="11780" spans="13:13" s="60" customFormat="1" ht="15.75" hidden="1" x14ac:dyDescent="0.25">
      <c r="M11780" s="30"/>
    </row>
    <row r="11781" spans="13:13" s="60" customFormat="1" ht="15.75" hidden="1" x14ac:dyDescent="0.25">
      <c r="M11781" s="30"/>
    </row>
    <row r="11782" spans="13:13" s="60" customFormat="1" ht="15.75" hidden="1" x14ac:dyDescent="0.25">
      <c r="M11782" s="30"/>
    </row>
    <row r="11783" spans="13:13" s="60" customFormat="1" ht="15.75" hidden="1" x14ac:dyDescent="0.25">
      <c r="M11783" s="30"/>
    </row>
    <row r="11784" spans="13:13" s="60" customFormat="1" ht="15.75" hidden="1" x14ac:dyDescent="0.25">
      <c r="M11784" s="30"/>
    </row>
    <row r="11785" spans="13:13" s="60" customFormat="1" ht="15.75" hidden="1" x14ac:dyDescent="0.25">
      <c r="M11785" s="30"/>
    </row>
    <row r="11786" spans="13:13" s="60" customFormat="1" ht="15.75" hidden="1" x14ac:dyDescent="0.25">
      <c r="M11786" s="30"/>
    </row>
    <row r="11787" spans="13:13" s="60" customFormat="1" ht="15.75" hidden="1" x14ac:dyDescent="0.25">
      <c r="M11787" s="30"/>
    </row>
    <row r="11788" spans="13:13" s="60" customFormat="1" ht="15.75" hidden="1" x14ac:dyDescent="0.25">
      <c r="M11788" s="30"/>
    </row>
    <row r="11789" spans="13:13" s="60" customFormat="1" ht="15.75" hidden="1" x14ac:dyDescent="0.25">
      <c r="M11789" s="30"/>
    </row>
    <row r="11790" spans="13:13" s="60" customFormat="1" ht="15.75" hidden="1" x14ac:dyDescent="0.25">
      <c r="M11790" s="30"/>
    </row>
    <row r="11791" spans="13:13" s="60" customFormat="1" ht="15.75" hidden="1" x14ac:dyDescent="0.25">
      <c r="M11791" s="30"/>
    </row>
    <row r="11792" spans="13:13" s="60" customFormat="1" ht="15.75" hidden="1" x14ac:dyDescent="0.25">
      <c r="M11792" s="30"/>
    </row>
    <row r="11793" spans="13:13" s="60" customFormat="1" ht="15.75" hidden="1" x14ac:dyDescent="0.25">
      <c r="M11793" s="30"/>
    </row>
    <row r="11794" spans="13:13" s="60" customFormat="1" ht="15.75" hidden="1" x14ac:dyDescent="0.25">
      <c r="M11794" s="30"/>
    </row>
    <row r="11795" spans="13:13" s="60" customFormat="1" ht="15.75" hidden="1" x14ac:dyDescent="0.25">
      <c r="M11795" s="30"/>
    </row>
    <row r="11796" spans="13:13" s="60" customFormat="1" ht="15.75" hidden="1" x14ac:dyDescent="0.25">
      <c r="M11796" s="30"/>
    </row>
    <row r="11797" spans="13:13" s="60" customFormat="1" ht="15.75" hidden="1" x14ac:dyDescent="0.25">
      <c r="M11797" s="30"/>
    </row>
    <row r="11798" spans="13:13" s="60" customFormat="1" ht="15.75" hidden="1" x14ac:dyDescent="0.25">
      <c r="M11798" s="30"/>
    </row>
    <row r="11799" spans="13:13" s="60" customFormat="1" ht="15.75" hidden="1" x14ac:dyDescent="0.25">
      <c r="M11799" s="30"/>
    </row>
    <row r="11800" spans="13:13" s="60" customFormat="1" ht="15.75" hidden="1" x14ac:dyDescent="0.25">
      <c r="M11800" s="30"/>
    </row>
    <row r="11801" spans="13:13" s="60" customFormat="1" ht="15.75" hidden="1" x14ac:dyDescent="0.25">
      <c r="M11801" s="30"/>
    </row>
    <row r="11802" spans="13:13" s="60" customFormat="1" ht="15.75" hidden="1" x14ac:dyDescent="0.25">
      <c r="M11802" s="30"/>
    </row>
    <row r="11803" spans="13:13" s="60" customFormat="1" ht="15.75" hidden="1" x14ac:dyDescent="0.25">
      <c r="M11803" s="30"/>
    </row>
    <row r="11804" spans="13:13" s="60" customFormat="1" ht="15.75" hidden="1" x14ac:dyDescent="0.25">
      <c r="M11804" s="30"/>
    </row>
    <row r="11805" spans="13:13" s="60" customFormat="1" ht="15.75" hidden="1" x14ac:dyDescent="0.25">
      <c r="M11805" s="30"/>
    </row>
    <row r="11806" spans="13:13" s="60" customFormat="1" ht="15.75" hidden="1" x14ac:dyDescent="0.25">
      <c r="M11806" s="30"/>
    </row>
    <row r="11807" spans="13:13" s="60" customFormat="1" ht="15.75" hidden="1" x14ac:dyDescent="0.25">
      <c r="M11807" s="30"/>
    </row>
    <row r="11808" spans="13:13" s="60" customFormat="1" ht="15.75" hidden="1" x14ac:dyDescent="0.25">
      <c r="M11808" s="30"/>
    </row>
    <row r="11809" spans="13:13" s="60" customFormat="1" ht="15.75" hidden="1" x14ac:dyDescent="0.25">
      <c r="M11809" s="30"/>
    </row>
    <row r="11810" spans="13:13" s="60" customFormat="1" ht="15.75" hidden="1" x14ac:dyDescent="0.25">
      <c r="M11810" s="30"/>
    </row>
    <row r="11811" spans="13:13" s="60" customFormat="1" ht="15.75" hidden="1" x14ac:dyDescent="0.25">
      <c r="M11811" s="30"/>
    </row>
    <row r="11812" spans="13:13" s="60" customFormat="1" ht="15.75" hidden="1" x14ac:dyDescent="0.25">
      <c r="M11812" s="30"/>
    </row>
    <row r="11813" spans="13:13" s="60" customFormat="1" ht="15.75" hidden="1" x14ac:dyDescent="0.25">
      <c r="M11813" s="30"/>
    </row>
    <row r="11814" spans="13:13" s="60" customFormat="1" ht="15.75" hidden="1" x14ac:dyDescent="0.25">
      <c r="M11814" s="30"/>
    </row>
    <row r="11815" spans="13:13" s="60" customFormat="1" ht="15.75" hidden="1" x14ac:dyDescent="0.25">
      <c r="M11815" s="30"/>
    </row>
    <row r="11816" spans="13:13" s="60" customFormat="1" ht="15.75" hidden="1" x14ac:dyDescent="0.25">
      <c r="M11816" s="30"/>
    </row>
    <row r="11817" spans="13:13" s="60" customFormat="1" ht="15.75" hidden="1" x14ac:dyDescent="0.25">
      <c r="M11817" s="30"/>
    </row>
    <row r="11818" spans="13:13" s="60" customFormat="1" ht="15.75" hidden="1" x14ac:dyDescent="0.25">
      <c r="M11818" s="30"/>
    </row>
    <row r="11819" spans="13:13" s="60" customFormat="1" ht="15.75" hidden="1" x14ac:dyDescent="0.25">
      <c r="M11819" s="30"/>
    </row>
    <row r="11820" spans="13:13" s="60" customFormat="1" ht="15.75" hidden="1" x14ac:dyDescent="0.25">
      <c r="M11820" s="30"/>
    </row>
    <row r="11821" spans="13:13" s="60" customFormat="1" ht="15.75" hidden="1" x14ac:dyDescent="0.25">
      <c r="M11821" s="30"/>
    </row>
    <row r="11822" spans="13:13" s="60" customFormat="1" ht="15.75" hidden="1" x14ac:dyDescent="0.25">
      <c r="M11822" s="30"/>
    </row>
    <row r="11823" spans="13:13" s="60" customFormat="1" ht="15.75" hidden="1" x14ac:dyDescent="0.25">
      <c r="M11823" s="30"/>
    </row>
    <row r="11824" spans="13:13" s="60" customFormat="1" ht="15.75" hidden="1" x14ac:dyDescent="0.25">
      <c r="M11824" s="30"/>
    </row>
    <row r="11825" spans="13:13" s="60" customFormat="1" ht="15.75" hidden="1" x14ac:dyDescent="0.25">
      <c r="M11825" s="30"/>
    </row>
    <row r="11826" spans="13:13" s="60" customFormat="1" ht="15.75" hidden="1" x14ac:dyDescent="0.25">
      <c r="M11826" s="30"/>
    </row>
    <row r="11827" spans="13:13" s="60" customFormat="1" ht="15.75" hidden="1" x14ac:dyDescent="0.25">
      <c r="M11827" s="30"/>
    </row>
    <row r="11828" spans="13:13" s="60" customFormat="1" ht="15.75" hidden="1" x14ac:dyDescent="0.25">
      <c r="M11828" s="30"/>
    </row>
    <row r="11829" spans="13:13" s="60" customFormat="1" ht="15.75" hidden="1" x14ac:dyDescent="0.25">
      <c r="M11829" s="30"/>
    </row>
    <row r="11830" spans="13:13" s="60" customFormat="1" ht="15.75" hidden="1" x14ac:dyDescent="0.25">
      <c r="M11830" s="30"/>
    </row>
    <row r="11831" spans="13:13" s="60" customFormat="1" ht="15.75" hidden="1" x14ac:dyDescent="0.25">
      <c r="M11831" s="30"/>
    </row>
    <row r="11832" spans="13:13" s="60" customFormat="1" ht="15.75" hidden="1" x14ac:dyDescent="0.25">
      <c r="M11832" s="30"/>
    </row>
    <row r="11833" spans="13:13" s="60" customFormat="1" ht="15.75" hidden="1" x14ac:dyDescent="0.25">
      <c r="M11833" s="30"/>
    </row>
    <row r="11834" spans="13:13" s="60" customFormat="1" ht="15.75" hidden="1" x14ac:dyDescent="0.25">
      <c r="M11834" s="30"/>
    </row>
    <row r="11835" spans="13:13" s="60" customFormat="1" ht="15.75" hidden="1" x14ac:dyDescent="0.25">
      <c r="M11835" s="30"/>
    </row>
    <row r="11836" spans="13:13" s="60" customFormat="1" ht="15.75" hidden="1" x14ac:dyDescent="0.25">
      <c r="M11836" s="30"/>
    </row>
    <row r="11837" spans="13:13" s="60" customFormat="1" ht="15.75" hidden="1" x14ac:dyDescent="0.25">
      <c r="M11837" s="30"/>
    </row>
    <row r="11838" spans="13:13" s="60" customFormat="1" ht="15.75" hidden="1" x14ac:dyDescent="0.25">
      <c r="M11838" s="30"/>
    </row>
    <row r="11839" spans="13:13" s="60" customFormat="1" ht="15.75" hidden="1" x14ac:dyDescent="0.25">
      <c r="M11839" s="30"/>
    </row>
    <row r="11840" spans="13:13" s="60" customFormat="1" ht="15.75" hidden="1" x14ac:dyDescent="0.25">
      <c r="M11840" s="30"/>
    </row>
    <row r="11841" spans="13:13" s="60" customFormat="1" ht="15.75" hidden="1" x14ac:dyDescent="0.25">
      <c r="M11841" s="30"/>
    </row>
    <row r="11842" spans="13:13" s="60" customFormat="1" ht="15.75" hidden="1" x14ac:dyDescent="0.25">
      <c r="M11842" s="30"/>
    </row>
    <row r="11843" spans="13:13" s="60" customFormat="1" ht="15.75" hidden="1" x14ac:dyDescent="0.25">
      <c r="M11843" s="30"/>
    </row>
    <row r="11844" spans="13:13" s="60" customFormat="1" ht="15.75" hidden="1" x14ac:dyDescent="0.25">
      <c r="M11844" s="30"/>
    </row>
    <row r="11845" spans="13:13" s="60" customFormat="1" ht="15.75" hidden="1" x14ac:dyDescent="0.25">
      <c r="M11845" s="30"/>
    </row>
    <row r="11846" spans="13:13" s="60" customFormat="1" ht="15.75" hidden="1" x14ac:dyDescent="0.25">
      <c r="M11846" s="30"/>
    </row>
    <row r="11847" spans="13:13" s="60" customFormat="1" ht="15.75" hidden="1" x14ac:dyDescent="0.25">
      <c r="M11847" s="30"/>
    </row>
    <row r="11848" spans="13:13" s="60" customFormat="1" ht="15.75" hidden="1" x14ac:dyDescent="0.25">
      <c r="M11848" s="30"/>
    </row>
    <row r="11849" spans="13:13" s="60" customFormat="1" ht="15.75" hidden="1" x14ac:dyDescent="0.25">
      <c r="M11849" s="30"/>
    </row>
    <row r="11850" spans="13:13" s="60" customFormat="1" ht="15.75" hidden="1" x14ac:dyDescent="0.25">
      <c r="M11850" s="30"/>
    </row>
    <row r="11851" spans="13:13" s="60" customFormat="1" ht="15.75" hidden="1" x14ac:dyDescent="0.25">
      <c r="M11851" s="30"/>
    </row>
    <row r="11852" spans="13:13" s="60" customFormat="1" ht="15.75" hidden="1" x14ac:dyDescent="0.25">
      <c r="M11852" s="30"/>
    </row>
    <row r="11853" spans="13:13" s="60" customFormat="1" ht="15.75" hidden="1" x14ac:dyDescent="0.25">
      <c r="M11853" s="30"/>
    </row>
    <row r="11854" spans="13:13" s="60" customFormat="1" ht="15.75" hidden="1" x14ac:dyDescent="0.25">
      <c r="M11854" s="30"/>
    </row>
    <row r="11855" spans="13:13" s="60" customFormat="1" ht="15.75" hidden="1" x14ac:dyDescent="0.25">
      <c r="M11855" s="30"/>
    </row>
    <row r="11856" spans="13:13" s="60" customFormat="1" ht="15.75" hidden="1" x14ac:dyDescent="0.25">
      <c r="M11856" s="30"/>
    </row>
    <row r="11857" spans="13:13" s="60" customFormat="1" ht="15.75" hidden="1" x14ac:dyDescent="0.25">
      <c r="M11857" s="30"/>
    </row>
    <row r="11858" spans="13:13" s="60" customFormat="1" ht="15.75" hidden="1" x14ac:dyDescent="0.25">
      <c r="M11858" s="30"/>
    </row>
    <row r="11859" spans="13:13" s="60" customFormat="1" ht="15.75" hidden="1" x14ac:dyDescent="0.25">
      <c r="M11859" s="30"/>
    </row>
    <row r="11860" spans="13:13" s="60" customFormat="1" ht="15.75" hidden="1" x14ac:dyDescent="0.25">
      <c r="M11860" s="30"/>
    </row>
    <row r="11861" spans="13:13" s="60" customFormat="1" ht="15.75" hidden="1" x14ac:dyDescent="0.25">
      <c r="M11861" s="30"/>
    </row>
    <row r="11862" spans="13:13" s="60" customFormat="1" ht="15.75" hidden="1" x14ac:dyDescent="0.25">
      <c r="M11862" s="30"/>
    </row>
    <row r="11863" spans="13:13" s="60" customFormat="1" ht="15.75" hidden="1" x14ac:dyDescent="0.25">
      <c r="M11863" s="30"/>
    </row>
    <row r="11864" spans="13:13" s="60" customFormat="1" ht="15.75" hidden="1" x14ac:dyDescent="0.25">
      <c r="M11864" s="30"/>
    </row>
    <row r="11865" spans="13:13" s="60" customFormat="1" ht="15.75" hidden="1" x14ac:dyDescent="0.25">
      <c r="M11865" s="30"/>
    </row>
    <row r="11866" spans="13:13" s="60" customFormat="1" ht="15.75" hidden="1" x14ac:dyDescent="0.25">
      <c r="M11866" s="30"/>
    </row>
    <row r="11867" spans="13:13" s="60" customFormat="1" ht="15.75" hidden="1" x14ac:dyDescent="0.25">
      <c r="M11867" s="30"/>
    </row>
    <row r="11868" spans="13:13" s="60" customFormat="1" ht="15.75" hidden="1" x14ac:dyDescent="0.25">
      <c r="M11868" s="30"/>
    </row>
    <row r="11869" spans="13:13" s="60" customFormat="1" ht="15.75" hidden="1" x14ac:dyDescent="0.25">
      <c r="M11869" s="30"/>
    </row>
    <row r="11870" spans="13:13" s="60" customFormat="1" ht="15.75" hidden="1" x14ac:dyDescent="0.25">
      <c r="M11870" s="30"/>
    </row>
    <row r="11871" spans="13:13" s="60" customFormat="1" ht="15.75" hidden="1" x14ac:dyDescent="0.25">
      <c r="M11871" s="30"/>
    </row>
    <row r="11872" spans="13:13" s="60" customFormat="1" ht="15.75" hidden="1" x14ac:dyDescent="0.25">
      <c r="M11872" s="30"/>
    </row>
    <row r="11873" spans="13:13" s="60" customFormat="1" ht="15.75" hidden="1" x14ac:dyDescent="0.25">
      <c r="M11873" s="30"/>
    </row>
    <row r="11874" spans="13:13" s="60" customFormat="1" ht="15.75" hidden="1" x14ac:dyDescent="0.25">
      <c r="M11874" s="30"/>
    </row>
    <row r="11875" spans="13:13" s="60" customFormat="1" ht="15.75" hidden="1" x14ac:dyDescent="0.25">
      <c r="M11875" s="30"/>
    </row>
    <row r="11876" spans="13:13" s="60" customFormat="1" ht="15.75" hidden="1" x14ac:dyDescent="0.25">
      <c r="M11876" s="30"/>
    </row>
    <row r="11877" spans="13:13" s="60" customFormat="1" ht="15.75" hidden="1" x14ac:dyDescent="0.25">
      <c r="M11877" s="30"/>
    </row>
    <row r="11878" spans="13:13" s="60" customFormat="1" ht="15.75" hidden="1" x14ac:dyDescent="0.25">
      <c r="M11878" s="30"/>
    </row>
    <row r="11879" spans="13:13" s="60" customFormat="1" ht="15.75" hidden="1" x14ac:dyDescent="0.25">
      <c r="M11879" s="30"/>
    </row>
    <row r="11880" spans="13:13" s="60" customFormat="1" ht="15.75" hidden="1" x14ac:dyDescent="0.25">
      <c r="M11880" s="30"/>
    </row>
    <row r="11881" spans="13:13" s="60" customFormat="1" ht="15.75" hidden="1" x14ac:dyDescent="0.25">
      <c r="M11881" s="30"/>
    </row>
    <row r="11882" spans="13:13" s="60" customFormat="1" ht="15.75" hidden="1" x14ac:dyDescent="0.25">
      <c r="M11882" s="30"/>
    </row>
    <row r="11883" spans="13:13" s="60" customFormat="1" ht="15.75" hidden="1" x14ac:dyDescent="0.25">
      <c r="M11883" s="30"/>
    </row>
    <row r="11884" spans="13:13" s="60" customFormat="1" ht="15.75" hidden="1" x14ac:dyDescent="0.25">
      <c r="M11884" s="30"/>
    </row>
    <row r="11885" spans="13:13" s="60" customFormat="1" ht="15.75" hidden="1" x14ac:dyDescent="0.25">
      <c r="M11885" s="30"/>
    </row>
    <row r="11886" spans="13:13" s="60" customFormat="1" ht="15.75" hidden="1" x14ac:dyDescent="0.25">
      <c r="M11886" s="30"/>
    </row>
    <row r="11887" spans="13:13" s="60" customFormat="1" ht="15.75" hidden="1" x14ac:dyDescent="0.25">
      <c r="M11887" s="30"/>
    </row>
    <row r="11888" spans="13:13" s="60" customFormat="1" ht="15.75" hidden="1" x14ac:dyDescent="0.25">
      <c r="M11888" s="30"/>
    </row>
    <row r="11889" spans="13:13" s="60" customFormat="1" ht="15.75" hidden="1" x14ac:dyDescent="0.25">
      <c r="M11889" s="30"/>
    </row>
    <row r="11890" spans="13:13" s="60" customFormat="1" ht="15.75" hidden="1" x14ac:dyDescent="0.25">
      <c r="M11890" s="30"/>
    </row>
    <row r="11891" spans="13:13" s="60" customFormat="1" ht="15.75" hidden="1" x14ac:dyDescent="0.25">
      <c r="M11891" s="30"/>
    </row>
    <row r="11892" spans="13:13" s="60" customFormat="1" ht="15.75" hidden="1" x14ac:dyDescent="0.25">
      <c r="M11892" s="30"/>
    </row>
    <row r="11893" spans="13:13" s="60" customFormat="1" ht="15.75" hidden="1" x14ac:dyDescent="0.25">
      <c r="M11893" s="30"/>
    </row>
    <row r="11894" spans="13:13" s="60" customFormat="1" ht="15.75" hidden="1" x14ac:dyDescent="0.25">
      <c r="M11894" s="30"/>
    </row>
    <row r="11895" spans="13:13" s="60" customFormat="1" ht="15.75" hidden="1" x14ac:dyDescent="0.25">
      <c r="M11895" s="30"/>
    </row>
    <row r="11896" spans="13:13" s="60" customFormat="1" ht="15.75" hidden="1" x14ac:dyDescent="0.25">
      <c r="M11896" s="30"/>
    </row>
    <row r="11897" spans="13:13" s="60" customFormat="1" ht="15.75" hidden="1" x14ac:dyDescent="0.25">
      <c r="M11897" s="30"/>
    </row>
    <row r="11898" spans="13:13" s="60" customFormat="1" ht="15.75" hidden="1" x14ac:dyDescent="0.25">
      <c r="M11898" s="30"/>
    </row>
    <row r="11899" spans="13:13" s="60" customFormat="1" ht="15.75" hidden="1" x14ac:dyDescent="0.25">
      <c r="M11899" s="30"/>
    </row>
    <row r="11900" spans="13:13" s="60" customFormat="1" ht="15.75" hidden="1" x14ac:dyDescent="0.25">
      <c r="M11900" s="30"/>
    </row>
    <row r="11901" spans="13:13" s="60" customFormat="1" ht="15.75" hidden="1" x14ac:dyDescent="0.25">
      <c r="M11901" s="30"/>
    </row>
    <row r="11902" spans="13:13" s="60" customFormat="1" ht="15.75" hidden="1" x14ac:dyDescent="0.25">
      <c r="M11902" s="30"/>
    </row>
    <row r="11903" spans="13:13" s="60" customFormat="1" ht="15.75" hidden="1" x14ac:dyDescent="0.25">
      <c r="M11903" s="30"/>
    </row>
    <row r="11904" spans="13:13" s="60" customFormat="1" ht="15.75" hidden="1" x14ac:dyDescent="0.25">
      <c r="M11904" s="30"/>
    </row>
    <row r="11905" spans="13:13" s="60" customFormat="1" ht="15.75" hidden="1" x14ac:dyDescent="0.25">
      <c r="M11905" s="30"/>
    </row>
    <row r="11906" spans="13:13" s="60" customFormat="1" ht="15.75" hidden="1" x14ac:dyDescent="0.25">
      <c r="M11906" s="30"/>
    </row>
    <row r="11907" spans="13:13" s="60" customFormat="1" ht="15.75" hidden="1" x14ac:dyDescent="0.25">
      <c r="M11907" s="30"/>
    </row>
    <row r="11908" spans="13:13" s="60" customFormat="1" ht="15.75" hidden="1" x14ac:dyDescent="0.25">
      <c r="M11908" s="30"/>
    </row>
    <row r="11909" spans="13:13" s="60" customFormat="1" ht="15.75" hidden="1" x14ac:dyDescent="0.25">
      <c r="M11909" s="30"/>
    </row>
    <row r="11910" spans="13:13" s="60" customFormat="1" ht="15.75" hidden="1" x14ac:dyDescent="0.25">
      <c r="M11910" s="30"/>
    </row>
    <row r="11911" spans="13:13" s="60" customFormat="1" ht="15.75" hidden="1" x14ac:dyDescent="0.25">
      <c r="M11911" s="30"/>
    </row>
    <row r="11912" spans="13:13" s="60" customFormat="1" ht="15.75" hidden="1" x14ac:dyDescent="0.25">
      <c r="M11912" s="30"/>
    </row>
    <row r="11913" spans="13:13" s="60" customFormat="1" ht="15.75" hidden="1" x14ac:dyDescent="0.25">
      <c r="M11913" s="30"/>
    </row>
    <row r="11914" spans="13:13" s="60" customFormat="1" ht="15.75" hidden="1" x14ac:dyDescent="0.25">
      <c r="M11914" s="30"/>
    </row>
    <row r="11915" spans="13:13" s="60" customFormat="1" ht="15.75" hidden="1" x14ac:dyDescent="0.25">
      <c r="M11915" s="30"/>
    </row>
    <row r="11916" spans="13:13" s="60" customFormat="1" ht="15.75" hidden="1" x14ac:dyDescent="0.25">
      <c r="M11916" s="30"/>
    </row>
    <row r="11917" spans="13:13" s="60" customFormat="1" ht="15.75" hidden="1" x14ac:dyDescent="0.25">
      <c r="M11917" s="30"/>
    </row>
    <row r="11918" spans="13:13" s="60" customFormat="1" ht="15.75" hidden="1" x14ac:dyDescent="0.25">
      <c r="M11918" s="30"/>
    </row>
    <row r="11919" spans="13:13" s="60" customFormat="1" ht="15.75" hidden="1" x14ac:dyDescent="0.25">
      <c r="M11919" s="30"/>
    </row>
    <row r="11920" spans="13:13" s="60" customFormat="1" ht="15.75" hidden="1" x14ac:dyDescent="0.25">
      <c r="M11920" s="30"/>
    </row>
    <row r="11921" spans="13:13" s="60" customFormat="1" ht="15.75" hidden="1" x14ac:dyDescent="0.25">
      <c r="M11921" s="30"/>
    </row>
    <row r="11922" spans="13:13" s="60" customFormat="1" ht="15.75" hidden="1" x14ac:dyDescent="0.25">
      <c r="M11922" s="30"/>
    </row>
    <row r="11923" spans="13:13" s="60" customFormat="1" ht="15.75" hidden="1" x14ac:dyDescent="0.25">
      <c r="M11923" s="30"/>
    </row>
    <row r="11924" spans="13:13" s="60" customFormat="1" ht="15.75" hidden="1" x14ac:dyDescent="0.25">
      <c r="M11924" s="30"/>
    </row>
    <row r="11925" spans="13:13" s="60" customFormat="1" ht="15.75" hidden="1" x14ac:dyDescent="0.25">
      <c r="M11925" s="30"/>
    </row>
    <row r="11926" spans="13:13" s="60" customFormat="1" ht="15.75" hidden="1" x14ac:dyDescent="0.25">
      <c r="M11926" s="30"/>
    </row>
    <row r="11927" spans="13:13" s="60" customFormat="1" ht="15.75" hidden="1" x14ac:dyDescent="0.25">
      <c r="M11927" s="30"/>
    </row>
    <row r="11928" spans="13:13" s="60" customFormat="1" ht="15.75" hidden="1" x14ac:dyDescent="0.25">
      <c r="M11928" s="30"/>
    </row>
    <row r="11929" spans="13:13" s="60" customFormat="1" ht="15.75" hidden="1" x14ac:dyDescent="0.25">
      <c r="M11929" s="30"/>
    </row>
    <row r="11930" spans="13:13" s="60" customFormat="1" ht="15.75" hidden="1" x14ac:dyDescent="0.25">
      <c r="M11930" s="30"/>
    </row>
    <row r="11931" spans="13:13" s="60" customFormat="1" ht="15.75" hidden="1" x14ac:dyDescent="0.25">
      <c r="M11931" s="30"/>
    </row>
    <row r="11932" spans="13:13" s="60" customFormat="1" ht="15.75" hidden="1" x14ac:dyDescent="0.25">
      <c r="M11932" s="30"/>
    </row>
    <row r="11933" spans="13:13" s="60" customFormat="1" ht="15.75" hidden="1" x14ac:dyDescent="0.25">
      <c r="M11933" s="30"/>
    </row>
    <row r="11934" spans="13:13" s="60" customFormat="1" ht="15.75" hidden="1" x14ac:dyDescent="0.25">
      <c r="M11934" s="30"/>
    </row>
    <row r="11935" spans="13:13" s="60" customFormat="1" ht="15.75" hidden="1" x14ac:dyDescent="0.25">
      <c r="M11935" s="30"/>
    </row>
    <row r="11936" spans="13:13" s="60" customFormat="1" ht="15.75" hidden="1" x14ac:dyDescent="0.25">
      <c r="M11936" s="30"/>
    </row>
    <row r="11937" spans="13:13" s="60" customFormat="1" ht="15.75" hidden="1" x14ac:dyDescent="0.25">
      <c r="M11937" s="30"/>
    </row>
    <row r="11938" spans="13:13" s="60" customFormat="1" ht="15.75" hidden="1" x14ac:dyDescent="0.25">
      <c r="M11938" s="30"/>
    </row>
    <row r="11939" spans="13:13" s="60" customFormat="1" ht="15.75" hidden="1" x14ac:dyDescent="0.25">
      <c r="M11939" s="30"/>
    </row>
    <row r="11940" spans="13:13" s="60" customFormat="1" ht="15.75" hidden="1" x14ac:dyDescent="0.25">
      <c r="M11940" s="30"/>
    </row>
    <row r="11941" spans="13:13" s="60" customFormat="1" ht="15.75" hidden="1" x14ac:dyDescent="0.25">
      <c r="M11941" s="30"/>
    </row>
    <row r="11942" spans="13:13" s="60" customFormat="1" ht="15.75" hidden="1" x14ac:dyDescent="0.25">
      <c r="M11942" s="30"/>
    </row>
    <row r="11943" spans="13:13" s="60" customFormat="1" ht="15.75" hidden="1" x14ac:dyDescent="0.25">
      <c r="M11943" s="30"/>
    </row>
    <row r="11944" spans="13:13" s="60" customFormat="1" ht="15.75" hidden="1" x14ac:dyDescent="0.25">
      <c r="M11944" s="30"/>
    </row>
    <row r="11945" spans="13:13" s="60" customFormat="1" ht="15.75" hidden="1" x14ac:dyDescent="0.25">
      <c r="M11945" s="30"/>
    </row>
    <row r="11946" spans="13:13" s="60" customFormat="1" ht="15.75" hidden="1" x14ac:dyDescent="0.25">
      <c r="M11946" s="30"/>
    </row>
    <row r="11947" spans="13:13" s="60" customFormat="1" ht="15.75" hidden="1" x14ac:dyDescent="0.25">
      <c r="M11947" s="30"/>
    </row>
    <row r="11948" spans="13:13" s="60" customFormat="1" ht="15.75" hidden="1" x14ac:dyDescent="0.25">
      <c r="M11948" s="30"/>
    </row>
    <row r="11949" spans="13:13" s="60" customFormat="1" ht="15.75" hidden="1" x14ac:dyDescent="0.25">
      <c r="M11949" s="30"/>
    </row>
    <row r="11950" spans="13:13" s="60" customFormat="1" ht="15.75" hidden="1" x14ac:dyDescent="0.25">
      <c r="M11950" s="30"/>
    </row>
    <row r="11951" spans="13:13" s="60" customFormat="1" ht="15.75" hidden="1" x14ac:dyDescent="0.25">
      <c r="M11951" s="30"/>
    </row>
    <row r="11952" spans="13:13" s="60" customFormat="1" ht="15.75" hidden="1" x14ac:dyDescent="0.25">
      <c r="M11952" s="30"/>
    </row>
    <row r="11953" spans="13:13" s="60" customFormat="1" ht="15.75" hidden="1" x14ac:dyDescent="0.25">
      <c r="M11953" s="30"/>
    </row>
    <row r="11954" spans="13:13" s="60" customFormat="1" ht="15.75" hidden="1" x14ac:dyDescent="0.25">
      <c r="M11954" s="30"/>
    </row>
    <row r="11955" spans="13:13" s="60" customFormat="1" ht="15.75" hidden="1" x14ac:dyDescent="0.25">
      <c r="M11955" s="30"/>
    </row>
    <row r="11956" spans="13:13" s="60" customFormat="1" ht="15.75" hidden="1" x14ac:dyDescent="0.25">
      <c r="M11956" s="30"/>
    </row>
    <row r="11957" spans="13:13" s="60" customFormat="1" ht="15.75" hidden="1" x14ac:dyDescent="0.25">
      <c r="M11957" s="30"/>
    </row>
    <row r="11958" spans="13:13" s="60" customFormat="1" ht="15.75" hidden="1" x14ac:dyDescent="0.25">
      <c r="M11958" s="30"/>
    </row>
    <row r="11959" spans="13:13" s="60" customFormat="1" ht="15.75" hidden="1" x14ac:dyDescent="0.25">
      <c r="M11959" s="30"/>
    </row>
    <row r="11960" spans="13:13" s="60" customFormat="1" ht="15.75" hidden="1" x14ac:dyDescent="0.25">
      <c r="M11960" s="30"/>
    </row>
    <row r="11961" spans="13:13" s="60" customFormat="1" ht="15.75" hidden="1" x14ac:dyDescent="0.25">
      <c r="M11961" s="30"/>
    </row>
    <row r="11962" spans="13:13" s="60" customFormat="1" ht="15.75" hidden="1" x14ac:dyDescent="0.25">
      <c r="M11962" s="30"/>
    </row>
    <row r="11963" spans="13:13" s="60" customFormat="1" ht="15.75" hidden="1" x14ac:dyDescent="0.25">
      <c r="M11963" s="30"/>
    </row>
    <row r="11964" spans="13:13" s="60" customFormat="1" ht="15.75" hidden="1" x14ac:dyDescent="0.25">
      <c r="M11964" s="30"/>
    </row>
    <row r="11965" spans="13:13" s="60" customFormat="1" ht="15.75" hidden="1" x14ac:dyDescent="0.25">
      <c r="M11965" s="30"/>
    </row>
    <row r="11966" spans="13:13" s="60" customFormat="1" ht="15.75" hidden="1" x14ac:dyDescent="0.25">
      <c r="M11966" s="30"/>
    </row>
    <row r="11967" spans="13:13" s="60" customFormat="1" ht="15.75" hidden="1" x14ac:dyDescent="0.25">
      <c r="M11967" s="30"/>
    </row>
    <row r="11968" spans="13:13" s="60" customFormat="1" ht="15.75" hidden="1" x14ac:dyDescent="0.25">
      <c r="M11968" s="30"/>
    </row>
    <row r="11969" spans="13:13" s="60" customFormat="1" ht="15.75" hidden="1" x14ac:dyDescent="0.25">
      <c r="M11969" s="30"/>
    </row>
    <row r="11970" spans="13:13" s="60" customFormat="1" ht="15.75" hidden="1" x14ac:dyDescent="0.25">
      <c r="M11970" s="30"/>
    </row>
    <row r="11971" spans="13:13" s="60" customFormat="1" ht="15.75" hidden="1" x14ac:dyDescent="0.25">
      <c r="M11971" s="30"/>
    </row>
    <row r="11972" spans="13:13" s="60" customFormat="1" ht="15.75" hidden="1" x14ac:dyDescent="0.25">
      <c r="M11972" s="30"/>
    </row>
    <row r="11973" spans="13:13" s="60" customFormat="1" ht="15.75" hidden="1" x14ac:dyDescent="0.25">
      <c r="M11973" s="30"/>
    </row>
    <row r="11974" spans="13:13" s="60" customFormat="1" ht="15.75" hidden="1" x14ac:dyDescent="0.25">
      <c r="M11974" s="30"/>
    </row>
    <row r="11975" spans="13:13" s="60" customFormat="1" ht="15.75" hidden="1" x14ac:dyDescent="0.25">
      <c r="M11975" s="30"/>
    </row>
    <row r="11976" spans="13:13" s="60" customFormat="1" ht="15.75" hidden="1" x14ac:dyDescent="0.25">
      <c r="M11976" s="30"/>
    </row>
    <row r="11977" spans="13:13" s="60" customFormat="1" ht="15.75" hidden="1" x14ac:dyDescent="0.25">
      <c r="M11977" s="30"/>
    </row>
    <row r="11978" spans="13:13" s="60" customFormat="1" ht="15.75" hidden="1" x14ac:dyDescent="0.25">
      <c r="M11978" s="30"/>
    </row>
    <row r="11979" spans="13:13" s="60" customFormat="1" ht="15.75" hidden="1" x14ac:dyDescent="0.25">
      <c r="M11979" s="30"/>
    </row>
    <row r="11980" spans="13:13" s="60" customFormat="1" ht="15.75" hidden="1" x14ac:dyDescent="0.25">
      <c r="M11980" s="30"/>
    </row>
    <row r="11981" spans="13:13" s="60" customFormat="1" ht="15.75" hidden="1" x14ac:dyDescent="0.25">
      <c r="M11981" s="30"/>
    </row>
    <row r="11982" spans="13:13" s="60" customFormat="1" ht="15.75" hidden="1" x14ac:dyDescent="0.25">
      <c r="M11982" s="30"/>
    </row>
    <row r="11983" spans="13:13" s="60" customFormat="1" ht="15.75" hidden="1" x14ac:dyDescent="0.25">
      <c r="M11983" s="30"/>
    </row>
    <row r="11984" spans="13:13" s="60" customFormat="1" ht="15.75" hidden="1" x14ac:dyDescent="0.25">
      <c r="M11984" s="30"/>
    </row>
    <row r="11985" spans="13:13" s="60" customFormat="1" ht="15.75" hidden="1" x14ac:dyDescent="0.25">
      <c r="M11985" s="30"/>
    </row>
    <row r="11986" spans="13:13" s="60" customFormat="1" ht="15.75" hidden="1" x14ac:dyDescent="0.25">
      <c r="M11986" s="30"/>
    </row>
    <row r="11987" spans="13:13" s="60" customFormat="1" ht="15.75" hidden="1" x14ac:dyDescent="0.25">
      <c r="M11987" s="30"/>
    </row>
    <row r="11988" spans="13:13" s="60" customFormat="1" ht="15.75" hidden="1" x14ac:dyDescent="0.25">
      <c r="M11988" s="30"/>
    </row>
    <row r="11989" spans="13:13" s="60" customFormat="1" ht="15.75" hidden="1" x14ac:dyDescent="0.25">
      <c r="M11989" s="30"/>
    </row>
    <row r="11990" spans="13:13" s="60" customFormat="1" ht="15.75" hidden="1" x14ac:dyDescent="0.25">
      <c r="M11990" s="30"/>
    </row>
    <row r="11991" spans="13:13" s="60" customFormat="1" ht="15.75" hidden="1" x14ac:dyDescent="0.25">
      <c r="M11991" s="30"/>
    </row>
    <row r="11992" spans="13:13" s="60" customFormat="1" ht="15.75" hidden="1" x14ac:dyDescent="0.25">
      <c r="M11992" s="30"/>
    </row>
    <row r="11993" spans="13:13" s="60" customFormat="1" ht="15.75" hidden="1" x14ac:dyDescent="0.25">
      <c r="M11993" s="30"/>
    </row>
    <row r="11994" spans="13:13" s="60" customFormat="1" ht="15.75" hidden="1" x14ac:dyDescent="0.25">
      <c r="M11994" s="30"/>
    </row>
    <row r="11995" spans="13:13" s="60" customFormat="1" ht="15.75" hidden="1" x14ac:dyDescent="0.25">
      <c r="M11995" s="30"/>
    </row>
    <row r="11996" spans="13:13" s="60" customFormat="1" ht="15.75" hidden="1" x14ac:dyDescent="0.25">
      <c r="M11996" s="30"/>
    </row>
    <row r="11997" spans="13:13" s="60" customFormat="1" ht="15.75" hidden="1" x14ac:dyDescent="0.25">
      <c r="M11997" s="30"/>
    </row>
    <row r="11998" spans="13:13" s="60" customFormat="1" ht="15.75" hidden="1" x14ac:dyDescent="0.25">
      <c r="M11998" s="30"/>
    </row>
    <row r="11999" spans="13:13" s="60" customFormat="1" ht="15.75" hidden="1" x14ac:dyDescent="0.25">
      <c r="M11999" s="30"/>
    </row>
    <row r="12000" spans="13:13" s="60" customFormat="1" ht="15.75" hidden="1" x14ac:dyDescent="0.25">
      <c r="M12000" s="30"/>
    </row>
    <row r="12001" spans="13:13" s="60" customFormat="1" ht="15.75" hidden="1" x14ac:dyDescent="0.25">
      <c r="M12001" s="30"/>
    </row>
    <row r="12002" spans="13:13" s="60" customFormat="1" ht="15.75" hidden="1" x14ac:dyDescent="0.25">
      <c r="M12002" s="30"/>
    </row>
    <row r="12003" spans="13:13" s="60" customFormat="1" ht="15.75" hidden="1" x14ac:dyDescent="0.25">
      <c r="M12003" s="30"/>
    </row>
    <row r="12004" spans="13:13" s="60" customFormat="1" ht="15.75" hidden="1" x14ac:dyDescent="0.25">
      <c r="M12004" s="30"/>
    </row>
    <row r="12005" spans="13:13" s="60" customFormat="1" ht="15.75" hidden="1" x14ac:dyDescent="0.25">
      <c r="M12005" s="30"/>
    </row>
    <row r="12006" spans="13:13" s="60" customFormat="1" ht="15.75" hidden="1" x14ac:dyDescent="0.25">
      <c r="M12006" s="30"/>
    </row>
    <row r="12007" spans="13:13" s="60" customFormat="1" ht="15.75" hidden="1" x14ac:dyDescent="0.25">
      <c r="M12007" s="30"/>
    </row>
    <row r="12008" spans="13:13" s="60" customFormat="1" ht="15.75" hidden="1" x14ac:dyDescent="0.25">
      <c r="M12008" s="30"/>
    </row>
    <row r="12009" spans="13:13" s="60" customFormat="1" ht="15.75" hidden="1" x14ac:dyDescent="0.25">
      <c r="M12009" s="30"/>
    </row>
    <row r="12010" spans="13:13" s="60" customFormat="1" ht="15.75" hidden="1" x14ac:dyDescent="0.25">
      <c r="M12010" s="30"/>
    </row>
    <row r="12011" spans="13:13" s="60" customFormat="1" ht="15.75" hidden="1" x14ac:dyDescent="0.25">
      <c r="M12011" s="30"/>
    </row>
    <row r="12012" spans="13:13" s="60" customFormat="1" ht="15.75" hidden="1" x14ac:dyDescent="0.25">
      <c r="M12012" s="30"/>
    </row>
    <row r="12013" spans="13:13" s="60" customFormat="1" ht="15.75" hidden="1" x14ac:dyDescent="0.25">
      <c r="M12013" s="30"/>
    </row>
    <row r="12014" spans="13:13" s="60" customFormat="1" ht="15.75" hidden="1" x14ac:dyDescent="0.25">
      <c r="M12014" s="30"/>
    </row>
    <row r="12015" spans="13:13" s="60" customFormat="1" ht="15.75" hidden="1" x14ac:dyDescent="0.25">
      <c r="M12015" s="30"/>
    </row>
    <row r="12016" spans="13:13" s="60" customFormat="1" ht="15.75" hidden="1" x14ac:dyDescent="0.25">
      <c r="M12016" s="30"/>
    </row>
    <row r="12017" spans="13:13" s="60" customFormat="1" ht="15.75" hidden="1" x14ac:dyDescent="0.25">
      <c r="M12017" s="30"/>
    </row>
    <row r="12018" spans="13:13" s="60" customFormat="1" ht="15.75" hidden="1" x14ac:dyDescent="0.25">
      <c r="M12018" s="30"/>
    </row>
    <row r="12019" spans="13:13" s="60" customFormat="1" ht="15.75" hidden="1" x14ac:dyDescent="0.25">
      <c r="M12019" s="30"/>
    </row>
    <row r="12020" spans="13:13" s="60" customFormat="1" ht="15.75" hidden="1" x14ac:dyDescent="0.25">
      <c r="M12020" s="30"/>
    </row>
    <row r="12021" spans="13:13" s="60" customFormat="1" ht="15.75" hidden="1" x14ac:dyDescent="0.25">
      <c r="M12021" s="30"/>
    </row>
    <row r="12022" spans="13:13" s="60" customFormat="1" ht="15.75" hidden="1" x14ac:dyDescent="0.25">
      <c r="M12022" s="30"/>
    </row>
    <row r="12023" spans="13:13" s="60" customFormat="1" ht="15.75" hidden="1" x14ac:dyDescent="0.25">
      <c r="M12023" s="30"/>
    </row>
    <row r="12024" spans="13:13" s="60" customFormat="1" ht="15.75" hidden="1" x14ac:dyDescent="0.25">
      <c r="M12024" s="30"/>
    </row>
    <row r="12025" spans="13:13" s="60" customFormat="1" ht="15.75" hidden="1" x14ac:dyDescent="0.25">
      <c r="M12025" s="30"/>
    </row>
    <row r="12026" spans="13:13" s="60" customFormat="1" ht="15.75" hidden="1" x14ac:dyDescent="0.25">
      <c r="M12026" s="30"/>
    </row>
    <row r="12027" spans="13:13" s="60" customFormat="1" ht="15.75" hidden="1" x14ac:dyDescent="0.25">
      <c r="M12027" s="30"/>
    </row>
    <row r="12028" spans="13:13" s="60" customFormat="1" ht="15.75" hidden="1" x14ac:dyDescent="0.25">
      <c r="M12028" s="30"/>
    </row>
    <row r="12029" spans="13:13" s="60" customFormat="1" ht="15.75" hidden="1" x14ac:dyDescent="0.25">
      <c r="M12029" s="30"/>
    </row>
    <row r="12030" spans="13:13" s="60" customFormat="1" ht="15.75" hidden="1" x14ac:dyDescent="0.25">
      <c r="M12030" s="30"/>
    </row>
    <row r="12031" spans="13:13" s="60" customFormat="1" ht="15.75" hidden="1" x14ac:dyDescent="0.25">
      <c r="M12031" s="30"/>
    </row>
    <row r="12032" spans="13:13" s="60" customFormat="1" ht="15.75" hidden="1" x14ac:dyDescent="0.25">
      <c r="M12032" s="30"/>
    </row>
    <row r="12033" spans="13:13" s="60" customFormat="1" ht="15.75" hidden="1" x14ac:dyDescent="0.25">
      <c r="M12033" s="30"/>
    </row>
    <row r="12034" spans="13:13" s="60" customFormat="1" ht="15.75" hidden="1" x14ac:dyDescent="0.25">
      <c r="M12034" s="30"/>
    </row>
    <row r="12035" spans="13:13" s="60" customFormat="1" ht="15.75" hidden="1" x14ac:dyDescent="0.25">
      <c r="M12035" s="30"/>
    </row>
    <row r="12036" spans="13:13" s="60" customFormat="1" ht="15.75" hidden="1" x14ac:dyDescent="0.25">
      <c r="M12036" s="30"/>
    </row>
    <row r="12037" spans="13:13" s="60" customFormat="1" ht="15.75" hidden="1" x14ac:dyDescent="0.25">
      <c r="M12037" s="30"/>
    </row>
    <row r="12038" spans="13:13" s="60" customFormat="1" ht="15.75" hidden="1" x14ac:dyDescent="0.25">
      <c r="M12038" s="30"/>
    </row>
    <row r="12039" spans="13:13" s="60" customFormat="1" ht="15.75" hidden="1" x14ac:dyDescent="0.25">
      <c r="M12039" s="30"/>
    </row>
    <row r="12040" spans="13:13" s="60" customFormat="1" ht="15.75" hidden="1" x14ac:dyDescent="0.25">
      <c r="M12040" s="30"/>
    </row>
    <row r="12041" spans="13:13" s="60" customFormat="1" ht="15.75" hidden="1" x14ac:dyDescent="0.25">
      <c r="M12041" s="30"/>
    </row>
    <row r="12042" spans="13:13" s="60" customFormat="1" ht="15.75" hidden="1" x14ac:dyDescent="0.25">
      <c r="M12042" s="30"/>
    </row>
    <row r="12043" spans="13:13" s="60" customFormat="1" ht="15.75" hidden="1" x14ac:dyDescent="0.25">
      <c r="M12043" s="30"/>
    </row>
    <row r="12044" spans="13:13" s="60" customFormat="1" ht="15.75" hidden="1" x14ac:dyDescent="0.25">
      <c r="M12044" s="30"/>
    </row>
    <row r="12045" spans="13:13" s="60" customFormat="1" ht="15.75" hidden="1" x14ac:dyDescent="0.25">
      <c r="M12045" s="30"/>
    </row>
    <row r="12046" spans="13:13" s="60" customFormat="1" ht="15.75" hidden="1" x14ac:dyDescent="0.25">
      <c r="M12046" s="30"/>
    </row>
    <row r="12047" spans="13:13" s="60" customFormat="1" ht="15.75" hidden="1" x14ac:dyDescent="0.25">
      <c r="M12047" s="30"/>
    </row>
    <row r="12048" spans="13:13" s="60" customFormat="1" ht="15.75" hidden="1" x14ac:dyDescent="0.25">
      <c r="M12048" s="30"/>
    </row>
    <row r="12049" spans="13:13" s="60" customFormat="1" ht="15.75" hidden="1" x14ac:dyDescent="0.25">
      <c r="M12049" s="30"/>
    </row>
    <row r="12050" spans="13:13" s="60" customFormat="1" ht="15.75" hidden="1" x14ac:dyDescent="0.25">
      <c r="M12050" s="30"/>
    </row>
    <row r="12051" spans="13:13" s="60" customFormat="1" ht="15.75" hidden="1" x14ac:dyDescent="0.25">
      <c r="M12051" s="30"/>
    </row>
    <row r="12052" spans="13:13" s="60" customFormat="1" ht="15.75" hidden="1" x14ac:dyDescent="0.25">
      <c r="M12052" s="30"/>
    </row>
    <row r="12053" spans="13:13" s="60" customFormat="1" ht="15.75" hidden="1" x14ac:dyDescent="0.25">
      <c r="M12053" s="30"/>
    </row>
    <row r="12054" spans="13:13" s="60" customFormat="1" ht="15.75" hidden="1" x14ac:dyDescent="0.25">
      <c r="M12054" s="30"/>
    </row>
    <row r="12055" spans="13:13" s="60" customFormat="1" ht="15.75" hidden="1" x14ac:dyDescent="0.25">
      <c r="M12055" s="30"/>
    </row>
    <row r="12056" spans="13:13" s="60" customFormat="1" ht="15.75" hidden="1" x14ac:dyDescent="0.25">
      <c r="M12056" s="30"/>
    </row>
    <row r="12057" spans="13:13" s="60" customFormat="1" ht="15.75" hidden="1" x14ac:dyDescent="0.25">
      <c r="M12057" s="30"/>
    </row>
    <row r="12058" spans="13:13" s="60" customFormat="1" ht="15.75" hidden="1" x14ac:dyDescent="0.25">
      <c r="M12058" s="30"/>
    </row>
    <row r="12059" spans="13:13" s="60" customFormat="1" ht="15.75" hidden="1" x14ac:dyDescent="0.25">
      <c r="M12059" s="30"/>
    </row>
    <row r="12060" spans="13:13" s="60" customFormat="1" ht="15.75" hidden="1" x14ac:dyDescent="0.25">
      <c r="M12060" s="30"/>
    </row>
    <row r="12061" spans="13:13" s="60" customFormat="1" ht="15.75" hidden="1" x14ac:dyDescent="0.25">
      <c r="M12061" s="30"/>
    </row>
    <row r="12062" spans="13:13" s="60" customFormat="1" ht="15.75" hidden="1" x14ac:dyDescent="0.25">
      <c r="M12062" s="30"/>
    </row>
    <row r="12063" spans="13:13" s="60" customFormat="1" ht="15.75" hidden="1" x14ac:dyDescent="0.25">
      <c r="M12063" s="30"/>
    </row>
    <row r="12064" spans="13:13" s="60" customFormat="1" ht="15.75" hidden="1" x14ac:dyDescent="0.25">
      <c r="M12064" s="30"/>
    </row>
    <row r="12065" spans="13:13" s="60" customFormat="1" ht="15.75" hidden="1" x14ac:dyDescent="0.25">
      <c r="M12065" s="30"/>
    </row>
    <row r="12066" spans="13:13" s="60" customFormat="1" ht="15.75" hidden="1" x14ac:dyDescent="0.25">
      <c r="M12066" s="30"/>
    </row>
    <row r="12067" spans="13:13" s="60" customFormat="1" ht="15.75" hidden="1" x14ac:dyDescent="0.25">
      <c r="M12067" s="30"/>
    </row>
    <row r="12068" spans="13:13" s="60" customFormat="1" ht="15.75" hidden="1" x14ac:dyDescent="0.25">
      <c r="M12068" s="30"/>
    </row>
    <row r="12069" spans="13:13" s="60" customFormat="1" ht="15.75" hidden="1" x14ac:dyDescent="0.25">
      <c r="M12069" s="30"/>
    </row>
    <row r="12070" spans="13:13" s="60" customFormat="1" ht="15.75" hidden="1" x14ac:dyDescent="0.25">
      <c r="M12070" s="30"/>
    </row>
    <row r="12071" spans="13:13" s="60" customFormat="1" ht="15.75" hidden="1" x14ac:dyDescent="0.25">
      <c r="M12071" s="30"/>
    </row>
    <row r="12072" spans="13:13" s="60" customFormat="1" ht="15.75" hidden="1" x14ac:dyDescent="0.25">
      <c r="M12072" s="30"/>
    </row>
    <row r="12073" spans="13:13" s="60" customFormat="1" ht="15.75" hidden="1" x14ac:dyDescent="0.25">
      <c r="M12073" s="30"/>
    </row>
    <row r="12074" spans="13:13" s="60" customFormat="1" ht="15.75" hidden="1" x14ac:dyDescent="0.25">
      <c r="M12074" s="30"/>
    </row>
    <row r="12075" spans="13:13" s="60" customFormat="1" ht="15.75" hidden="1" x14ac:dyDescent="0.25">
      <c r="M12075" s="30"/>
    </row>
    <row r="12076" spans="13:13" s="60" customFormat="1" ht="15.75" hidden="1" x14ac:dyDescent="0.25">
      <c r="M12076" s="30"/>
    </row>
    <row r="12077" spans="13:13" s="60" customFormat="1" ht="15.75" hidden="1" x14ac:dyDescent="0.25">
      <c r="M12077" s="30"/>
    </row>
    <row r="12078" spans="13:13" s="60" customFormat="1" ht="15.75" hidden="1" x14ac:dyDescent="0.25">
      <c r="M12078" s="30"/>
    </row>
    <row r="12079" spans="13:13" s="60" customFormat="1" ht="15.75" hidden="1" x14ac:dyDescent="0.25">
      <c r="M12079" s="30"/>
    </row>
    <row r="12080" spans="13:13" s="60" customFormat="1" ht="15.75" hidden="1" x14ac:dyDescent="0.25">
      <c r="M12080" s="30"/>
    </row>
    <row r="12081" spans="13:13" s="60" customFormat="1" ht="15.75" hidden="1" x14ac:dyDescent="0.25">
      <c r="M12081" s="30"/>
    </row>
    <row r="12082" spans="13:13" s="60" customFormat="1" ht="15.75" hidden="1" x14ac:dyDescent="0.25">
      <c r="M12082" s="30"/>
    </row>
    <row r="12083" spans="13:13" s="60" customFormat="1" ht="15.75" hidden="1" x14ac:dyDescent="0.25">
      <c r="M12083" s="30"/>
    </row>
    <row r="12084" spans="13:13" s="60" customFormat="1" ht="15.75" hidden="1" x14ac:dyDescent="0.25">
      <c r="M12084" s="30"/>
    </row>
    <row r="12085" spans="13:13" s="60" customFormat="1" ht="15.75" hidden="1" x14ac:dyDescent="0.25">
      <c r="M12085" s="30"/>
    </row>
    <row r="12086" spans="13:13" s="60" customFormat="1" ht="15.75" hidden="1" x14ac:dyDescent="0.25">
      <c r="M12086" s="30"/>
    </row>
    <row r="12087" spans="13:13" s="60" customFormat="1" ht="15.75" hidden="1" x14ac:dyDescent="0.25">
      <c r="M12087" s="30"/>
    </row>
    <row r="12088" spans="13:13" s="60" customFormat="1" ht="15.75" hidden="1" x14ac:dyDescent="0.25">
      <c r="M12088" s="30"/>
    </row>
    <row r="12089" spans="13:13" s="60" customFormat="1" ht="15.75" hidden="1" x14ac:dyDescent="0.25">
      <c r="M12089" s="30"/>
    </row>
    <row r="12090" spans="13:13" s="60" customFormat="1" ht="15.75" hidden="1" x14ac:dyDescent="0.25">
      <c r="M12090" s="30"/>
    </row>
    <row r="12091" spans="13:13" s="60" customFormat="1" ht="15.75" hidden="1" x14ac:dyDescent="0.25">
      <c r="M12091" s="30"/>
    </row>
    <row r="12092" spans="13:13" s="60" customFormat="1" ht="15.75" hidden="1" x14ac:dyDescent="0.25">
      <c r="M12092" s="30"/>
    </row>
    <row r="12093" spans="13:13" s="60" customFormat="1" ht="15.75" hidden="1" x14ac:dyDescent="0.25">
      <c r="M12093" s="30"/>
    </row>
    <row r="12094" spans="13:13" s="60" customFormat="1" ht="15.75" hidden="1" x14ac:dyDescent="0.25">
      <c r="M12094" s="30"/>
    </row>
    <row r="12095" spans="13:13" s="60" customFormat="1" ht="15.75" hidden="1" x14ac:dyDescent="0.25">
      <c r="M12095" s="30"/>
    </row>
    <row r="12096" spans="13:13" s="60" customFormat="1" ht="15.75" hidden="1" x14ac:dyDescent="0.25">
      <c r="M12096" s="30"/>
    </row>
    <row r="12097" spans="13:13" s="60" customFormat="1" ht="15.75" hidden="1" x14ac:dyDescent="0.25">
      <c r="M12097" s="30"/>
    </row>
    <row r="12098" spans="13:13" s="60" customFormat="1" ht="15.75" hidden="1" x14ac:dyDescent="0.25">
      <c r="M12098" s="30"/>
    </row>
    <row r="12099" spans="13:13" s="60" customFormat="1" ht="15.75" hidden="1" x14ac:dyDescent="0.25">
      <c r="M12099" s="30"/>
    </row>
    <row r="12100" spans="13:13" s="60" customFormat="1" ht="15.75" hidden="1" x14ac:dyDescent="0.25">
      <c r="M12100" s="30"/>
    </row>
    <row r="12101" spans="13:13" s="60" customFormat="1" ht="15.75" hidden="1" x14ac:dyDescent="0.25">
      <c r="M12101" s="30"/>
    </row>
    <row r="12102" spans="13:13" s="60" customFormat="1" ht="15.75" hidden="1" x14ac:dyDescent="0.25">
      <c r="M12102" s="30"/>
    </row>
    <row r="12103" spans="13:13" s="60" customFormat="1" ht="15.75" hidden="1" x14ac:dyDescent="0.25">
      <c r="M12103" s="30"/>
    </row>
    <row r="12104" spans="13:13" s="60" customFormat="1" ht="15.75" hidden="1" x14ac:dyDescent="0.25">
      <c r="M12104" s="30"/>
    </row>
    <row r="12105" spans="13:13" s="60" customFormat="1" ht="15.75" hidden="1" x14ac:dyDescent="0.25">
      <c r="M12105" s="30"/>
    </row>
    <row r="12106" spans="13:13" s="60" customFormat="1" ht="15.75" hidden="1" x14ac:dyDescent="0.25">
      <c r="M12106" s="30"/>
    </row>
    <row r="12107" spans="13:13" s="60" customFormat="1" ht="15.75" hidden="1" x14ac:dyDescent="0.25">
      <c r="M12107" s="30"/>
    </row>
    <row r="12108" spans="13:13" s="60" customFormat="1" ht="15.75" hidden="1" x14ac:dyDescent="0.25">
      <c r="M12108" s="30"/>
    </row>
    <row r="12109" spans="13:13" s="60" customFormat="1" ht="15.75" hidden="1" x14ac:dyDescent="0.25">
      <c r="M12109" s="30"/>
    </row>
    <row r="12110" spans="13:13" s="60" customFormat="1" ht="15.75" hidden="1" x14ac:dyDescent="0.25">
      <c r="M12110" s="30"/>
    </row>
    <row r="12111" spans="13:13" s="60" customFormat="1" ht="15.75" hidden="1" x14ac:dyDescent="0.25">
      <c r="M12111" s="30"/>
    </row>
    <row r="12112" spans="13:13" s="60" customFormat="1" ht="15.75" hidden="1" x14ac:dyDescent="0.25">
      <c r="M12112" s="30"/>
    </row>
    <row r="12113" spans="13:13" s="60" customFormat="1" ht="15.75" hidden="1" x14ac:dyDescent="0.25">
      <c r="M12113" s="30"/>
    </row>
    <row r="12114" spans="13:13" s="60" customFormat="1" ht="15.75" hidden="1" x14ac:dyDescent="0.25">
      <c r="M12114" s="30"/>
    </row>
    <row r="12115" spans="13:13" s="60" customFormat="1" ht="15.75" hidden="1" x14ac:dyDescent="0.25">
      <c r="M12115" s="30"/>
    </row>
    <row r="12116" spans="13:13" s="60" customFormat="1" ht="15.75" hidden="1" x14ac:dyDescent="0.25">
      <c r="M12116" s="30"/>
    </row>
    <row r="12117" spans="13:13" s="60" customFormat="1" ht="15.75" hidden="1" x14ac:dyDescent="0.25">
      <c r="M12117" s="30"/>
    </row>
    <row r="12118" spans="13:13" s="60" customFormat="1" ht="15.75" hidden="1" x14ac:dyDescent="0.25">
      <c r="M12118" s="30"/>
    </row>
    <row r="12119" spans="13:13" s="60" customFormat="1" ht="15.75" hidden="1" x14ac:dyDescent="0.25">
      <c r="M12119" s="30"/>
    </row>
    <row r="12120" spans="13:13" s="60" customFormat="1" ht="15.75" hidden="1" x14ac:dyDescent="0.25">
      <c r="M12120" s="30"/>
    </row>
    <row r="12121" spans="13:13" s="60" customFormat="1" ht="15.75" hidden="1" x14ac:dyDescent="0.25">
      <c r="M12121" s="30"/>
    </row>
    <row r="12122" spans="13:13" s="60" customFormat="1" ht="15.75" hidden="1" x14ac:dyDescent="0.25">
      <c r="M12122" s="30"/>
    </row>
    <row r="12123" spans="13:13" s="60" customFormat="1" ht="15.75" hidden="1" x14ac:dyDescent="0.25">
      <c r="M12123" s="30"/>
    </row>
    <row r="12124" spans="13:13" s="60" customFormat="1" ht="15.75" hidden="1" x14ac:dyDescent="0.25">
      <c r="M12124" s="30"/>
    </row>
    <row r="12125" spans="13:13" s="60" customFormat="1" ht="15.75" hidden="1" x14ac:dyDescent="0.25">
      <c r="M12125" s="30"/>
    </row>
    <row r="12126" spans="13:13" s="60" customFormat="1" ht="15.75" hidden="1" x14ac:dyDescent="0.25">
      <c r="M12126" s="30"/>
    </row>
    <row r="12127" spans="13:13" s="60" customFormat="1" ht="15.75" hidden="1" x14ac:dyDescent="0.25">
      <c r="M12127" s="30"/>
    </row>
    <row r="12128" spans="13:13" s="60" customFormat="1" ht="15.75" hidden="1" x14ac:dyDescent="0.25">
      <c r="M12128" s="30"/>
    </row>
    <row r="12129" spans="13:13" s="60" customFormat="1" ht="15.75" hidden="1" x14ac:dyDescent="0.25">
      <c r="M12129" s="30"/>
    </row>
    <row r="12130" spans="13:13" s="60" customFormat="1" ht="15.75" hidden="1" x14ac:dyDescent="0.25">
      <c r="M12130" s="30"/>
    </row>
    <row r="12131" spans="13:13" s="60" customFormat="1" ht="15.75" hidden="1" x14ac:dyDescent="0.25">
      <c r="M12131" s="30"/>
    </row>
    <row r="12132" spans="13:13" s="60" customFormat="1" ht="15.75" hidden="1" x14ac:dyDescent="0.25">
      <c r="M12132" s="30"/>
    </row>
    <row r="12133" spans="13:13" s="60" customFormat="1" ht="15.75" hidden="1" x14ac:dyDescent="0.25">
      <c r="M12133" s="30"/>
    </row>
    <row r="12134" spans="13:13" s="60" customFormat="1" ht="15.75" hidden="1" x14ac:dyDescent="0.25">
      <c r="M12134" s="30"/>
    </row>
    <row r="12135" spans="13:13" s="60" customFormat="1" ht="15.75" hidden="1" x14ac:dyDescent="0.25">
      <c r="M12135" s="30"/>
    </row>
    <row r="12136" spans="13:13" s="60" customFormat="1" ht="15.75" hidden="1" x14ac:dyDescent="0.25">
      <c r="M12136" s="30"/>
    </row>
    <row r="12137" spans="13:13" s="60" customFormat="1" ht="15.75" hidden="1" x14ac:dyDescent="0.25">
      <c r="M12137" s="30"/>
    </row>
    <row r="12138" spans="13:13" s="60" customFormat="1" ht="15.75" hidden="1" x14ac:dyDescent="0.25">
      <c r="M12138" s="30"/>
    </row>
    <row r="12139" spans="13:13" s="60" customFormat="1" ht="15.75" hidden="1" x14ac:dyDescent="0.25">
      <c r="M12139" s="30"/>
    </row>
    <row r="12140" spans="13:13" s="60" customFormat="1" ht="15.75" hidden="1" x14ac:dyDescent="0.25">
      <c r="M12140" s="30"/>
    </row>
    <row r="12141" spans="13:13" s="60" customFormat="1" ht="15.75" hidden="1" x14ac:dyDescent="0.25">
      <c r="M12141" s="30"/>
    </row>
    <row r="12142" spans="13:13" s="60" customFormat="1" ht="15.75" hidden="1" x14ac:dyDescent="0.25">
      <c r="M12142" s="30"/>
    </row>
    <row r="12143" spans="13:13" s="60" customFormat="1" ht="15.75" hidden="1" x14ac:dyDescent="0.25">
      <c r="M12143" s="30"/>
    </row>
    <row r="12144" spans="13:13" s="60" customFormat="1" ht="15.75" hidden="1" x14ac:dyDescent="0.25">
      <c r="M12144" s="30"/>
    </row>
    <row r="12145" spans="13:13" s="60" customFormat="1" ht="15.75" hidden="1" x14ac:dyDescent="0.25">
      <c r="M12145" s="30"/>
    </row>
    <row r="12146" spans="13:13" s="60" customFormat="1" ht="15.75" hidden="1" x14ac:dyDescent="0.25">
      <c r="M12146" s="30"/>
    </row>
    <row r="12147" spans="13:13" s="60" customFormat="1" ht="15.75" hidden="1" x14ac:dyDescent="0.25">
      <c r="M12147" s="30"/>
    </row>
    <row r="12148" spans="13:13" s="60" customFormat="1" ht="15.75" hidden="1" x14ac:dyDescent="0.25">
      <c r="M12148" s="30"/>
    </row>
    <row r="12149" spans="13:13" s="60" customFormat="1" ht="15.75" hidden="1" x14ac:dyDescent="0.25">
      <c r="M12149" s="30"/>
    </row>
    <row r="12150" spans="13:13" s="60" customFormat="1" ht="15.75" hidden="1" x14ac:dyDescent="0.25">
      <c r="M12150" s="30"/>
    </row>
    <row r="12151" spans="13:13" s="60" customFormat="1" ht="15.75" hidden="1" x14ac:dyDescent="0.25">
      <c r="M12151" s="30"/>
    </row>
    <row r="12152" spans="13:13" s="60" customFormat="1" ht="15.75" hidden="1" x14ac:dyDescent="0.25">
      <c r="M12152" s="30"/>
    </row>
    <row r="12153" spans="13:13" s="60" customFormat="1" ht="15.75" hidden="1" x14ac:dyDescent="0.25">
      <c r="M12153" s="30"/>
    </row>
    <row r="12154" spans="13:13" s="60" customFormat="1" ht="15.75" hidden="1" x14ac:dyDescent="0.25">
      <c r="M12154" s="30"/>
    </row>
    <row r="12155" spans="13:13" s="60" customFormat="1" ht="15.75" hidden="1" x14ac:dyDescent="0.25">
      <c r="M12155" s="30"/>
    </row>
    <row r="12156" spans="13:13" s="60" customFormat="1" ht="15.75" hidden="1" x14ac:dyDescent="0.25">
      <c r="M12156" s="30"/>
    </row>
    <row r="12157" spans="13:13" s="60" customFormat="1" ht="15.75" hidden="1" x14ac:dyDescent="0.25">
      <c r="M12157" s="30"/>
    </row>
    <row r="12158" spans="13:13" s="60" customFormat="1" ht="15.75" hidden="1" x14ac:dyDescent="0.25">
      <c r="M12158" s="30"/>
    </row>
    <row r="12159" spans="13:13" s="60" customFormat="1" ht="15.75" hidden="1" x14ac:dyDescent="0.25">
      <c r="M12159" s="30"/>
    </row>
    <row r="12160" spans="13:13" s="60" customFormat="1" ht="15.75" hidden="1" x14ac:dyDescent="0.25">
      <c r="M12160" s="30"/>
    </row>
    <row r="12161" spans="13:13" s="60" customFormat="1" ht="15.75" hidden="1" x14ac:dyDescent="0.25">
      <c r="M12161" s="30"/>
    </row>
    <row r="12162" spans="13:13" s="60" customFormat="1" ht="15.75" hidden="1" x14ac:dyDescent="0.25">
      <c r="M12162" s="30"/>
    </row>
    <row r="12163" spans="13:13" s="60" customFormat="1" ht="15.75" hidden="1" x14ac:dyDescent="0.25">
      <c r="M12163" s="30"/>
    </row>
    <row r="12164" spans="13:13" s="60" customFormat="1" ht="15.75" hidden="1" x14ac:dyDescent="0.25">
      <c r="M12164" s="30"/>
    </row>
    <row r="12165" spans="13:13" s="60" customFormat="1" ht="15.75" hidden="1" x14ac:dyDescent="0.25">
      <c r="M12165" s="30"/>
    </row>
    <row r="12166" spans="13:13" s="60" customFormat="1" ht="15.75" hidden="1" x14ac:dyDescent="0.25">
      <c r="M12166" s="30"/>
    </row>
    <row r="12167" spans="13:13" s="60" customFormat="1" ht="15.75" hidden="1" x14ac:dyDescent="0.25">
      <c r="M12167" s="30"/>
    </row>
    <row r="12168" spans="13:13" s="60" customFormat="1" ht="15.75" hidden="1" x14ac:dyDescent="0.25">
      <c r="M12168" s="30"/>
    </row>
    <row r="12169" spans="13:13" s="60" customFormat="1" ht="15.75" hidden="1" x14ac:dyDescent="0.25">
      <c r="M12169" s="30"/>
    </row>
    <row r="12170" spans="13:13" s="60" customFormat="1" ht="15.75" hidden="1" x14ac:dyDescent="0.25">
      <c r="M12170" s="30"/>
    </row>
    <row r="12171" spans="13:13" s="60" customFormat="1" ht="15.75" hidden="1" x14ac:dyDescent="0.25">
      <c r="M12171" s="30"/>
    </row>
    <row r="12172" spans="13:13" s="60" customFormat="1" ht="15.75" hidden="1" x14ac:dyDescent="0.25">
      <c r="M12172" s="30"/>
    </row>
    <row r="12173" spans="13:13" s="60" customFormat="1" ht="15.75" hidden="1" x14ac:dyDescent="0.25">
      <c r="M12173" s="30"/>
    </row>
    <row r="12174" spans="13:13" s="60" customFormat="1" ht="15.75" hidden="1" x14ac:dyDescent="0.25">
      <c r="M12174" s="30"/>
    </row>
    <row r="12175" spans="13:13" s="60" customFormat="1" ht="15.75" hidden="1" x14ac:dyDescent="0.25">
      <c r="M12175" s="30"/>
    </row>
    <row r="12176" spans="13:13" s="60" customFormat="1" ht="15.75" hidden="1" x14ac:dyDescent="0.25">
      <c r="M12176" s="30"/>
    </row>
    <row r="12177" spans="13:13" s="60" customFormat="1" ht="15.75" hidden="1" x14ac:dyDescent="0.25">
      <c r="M12177" s="30"/>
    </row>
    <row r="12178" spans="13:13" s="60" customFormat="1" ht="15.75" hidden="1" x14ac:dyDescent="0.25">
      <c r="M12178" s="30"/>
    </row>
    <row r="12179" spans="13:13" s="60" customFormat="1" ht="15.75" hidden="1" x14ac:dyDescent="0.25">
      <c r="M12179" s="30"/>
    </row>
    <row r="12180" spans="13:13" s="60" customFormat="1" ht="15.75" hidden="1" x14ac:dyDescent="0.25">
      <c r="M12180" s="30"/>
    </row>
    <row r="12181" spans="13:13" s="60" customFormat="1" ht="15.75" hidden="1" x14ac:dyDescent="0.25">
      <c r="M12181" s="30"/>
    </row>
    <row r="12182" spans="13:13" s="60" customFormat="1" ht="15.75" hidden="1" x14ac:dyDescent="0.25">
      <c r="M12182" s="30"/>
    </row>
    <row r="12183" spans="13:13" s="60" customFormat="1" ht="15.75" hidden="1" x14ac:dyDescent="0.25">
      <c r="M12183" s="30"/>
    </row>
    <row r="12184" spans="13:13" s="60" customFormat="1" ht="15.75" hidden="1" x14ac:dyDescent="0.25">
      <c r="M12184" s="30"/>
    </row>
    <row r="12185" spans="13:13" s="60" customFormat="1" ht="15.75" hidden="1" x14ac:dyDescent="0.25">
      <c r="M12185" s="30"/>
    </row>
    <row r="12186" spans="13:13" s="60" customFormat="1" ht="15.75" hidden="1" x14ac:dyDescent="0.25">
      <c r="M12186" s="30"/>
    </row>
    <row r="12187" spans="13:13" s="60" customFormat="1" ht="15.75" hidden="1" x14ac:dyDescent="0.25">
      <c r="M12187" s="30"/>
    </row>
    <row r="12188" spans="13:13" s="60" customFormat="1" ht="15.75" hidden="1" x14ac:dyDescent="0.25">
      <c r="M12188" s="30"/>
    </row>
    <row r="12189" spans="13:13" s="60" customFormat="1" ht="15.75" hidden="1" x14ac:dyDescent="0.25">
      <c r="M12189" s="30"/>
    </row>
    <row r="12190" spans="13:13" s="60" customFormat="1" ht="15.75" hidden="1" x14ac:dyDescent="0.25">
      <c r="M12190" s="30"/>
    </row>
    <row r="12191" spans="13:13" s="60" customFormat="1" ht="15.75" hidden="1" x14ac:dyDescent="0.25">
      <c r="M12191" s="30"/>
    </row>
    <row r="12192" spans="13:13" s="60" customFormat="1" ht="15.75" hidden="1" x14ac:dyDescent="0.25">
      <c r="M12192" s="30"/>
    </row>
    <row r="12193" spans="13:13" s="60" customFormat="1" ht="15.75" hidden="1" x14ac:dyDescent="0.25">
      <c r="M12193" s="30"/>
    </row>
    <row r="12194" spans="13:13" s="60" customFormat="1" ht="15.75" hidden="1" x14ac:dyDescent="0.25">
      <c r="M12194" s="30"/>
    </row>
    <row r="12195" spans="13:13" s="60" customFormat="1" ht="15.75" hidden="1" x14ac:dyDescent="0.25">
      <c r="M12195" s="30"/>
    </row>
    <row r="12196" spans="13:13" s="60" customFormat="1" ht="15.75" hidden="1" x14ac:dyDescent="0.25">
      <c r="M12196" s="30"/>
    </row>
    <row r="12197" spans="13:13" s="60" customFormat="1" ht="15.75" hidden="1" x14ac:dyDescent="0.25">
      <c r="M12197" s="30"/>
    </row>
    <row r="12198" spans="13:13" s="60" customFormat="1" ht="15.75" hidden="1" x14ac:dyDescent="0.25">
      <c r="M12198" s="30"/>
    </row>
    <row r="12199" spans="13:13" s="60" customFormat="1" ht="15.75" hidden="1" x14ac:dyDescent="0.25">
      <c r="M12199" s="30"/>
    </row>
    <row r="12200" spans="13:13" s="60" customFormat="1" ht="15.75" hidden="1" x14ac:dyDescent="0.25">
      <c r="M12200" s="30"/>
    </row>
    <row r="12201" spans="13:13" s="60" customFormat="1" ht="15.75" hidden="1" x14ac:dyDescent="0.25">
      <c r="M12201" s="30"/>
    </row>
    <row r="12202" spans="13:13" s="60" customFormat="1" ht="15.75" hidden="1" x14ac:dyDescent="0.25">
      <c r="M12202" s="30"/>
    </row>
    <row r="12203" spans="13:13" s="60" customFormat="1" ht="15.75" hidden="1" x14ac:dyDescent="0.25">
      <c r="M12203" s="30"/>
    </row>
    <row r="12204" spans="13:13" s="60" customFormat="1" ht="15.75" hidden="1" x14ac:dyDescent="0.25">
      <c r="M12204" s="30"/>
    </row>
    <row r="12205" spans="13:13" s="60" customFormat="1" ht="15.75" hidden="1" x14ac:dyDescent="0.25">
      <c r="M12205" s="30"/>
    </row>
    <row r="12206" spans="13:13" s="60" customFormat="1" ht="15.75" hidden="1" x14ac:dyDescent="0.25">
      <c r="M12206" s="30"/>
    </row>
    <row r="12207" spans="13:13" s="60" customFormat="1" ht="15.75" hidden="1" x14ac:dyDescent="0.25">
      <c r="M12207" s="30"/>
    </row>
    <row r="12208" spans="13:13" s="60" customFormat="1" ht="15.75" hidden="1" x14ac:dyDescent="0.25">
      <c r="M12208" s="30"/>
    </row>
    <row r="12209" spans="13:13" s="60" customFormat="1" ht="15.75" hidden="1" x14ac:dyDescent="0.25">
      <c r="M12209" s="30"/>
    </row>
    <row r="12210" spans="13:13" s="60" customFormat="1" ht="15.75" hidden="1" x14ac:dyDescent="0.25">
      <c r="M12210" s="30"/>
    </row>
    <row r="12211" spans="13:13" s="60" customFormat="1" ht="15.75" hidden="1" x14ac:dyDescent="0.25">
      <c r="M12211" s="30"/>
    </row>
    <row r="12212" spans="13:13" s="60" customFormat="1" ht="15.75" hidden="1" x14ac:dyDescent="0.25">
      <c r="M12212" s="30"/>
    </row>
    <row r="12213" spans="13:13" s="60" customFormat="1" ht="15.75" hidden="1" x14ac:dyDescent="0.25">
      <c r="M12213" s="30"/>
    </row>
    <row r="12214" spans="13:13" s="60" customFormat="1" ht="15.75" hidden="1" x14ac:dyDescent="0.25">
      <c r="M12214" s="30"/>
    </row>
    <row r="12215" spans="13:13" s="60" customFormat="1" ht="15.75" hidden="1" x14ac:dyDescent="0.25">
      <c r="M12215" s="30"/>
    </row>
    <row r="12216" spans="13:13" s="60" customFormat="1" ht="15.75" hidden="1" x14ac:dyDescent="0.25">
      <c r="M12216" s="30"/>
    </row>
    <row r="12217" spans="13:13" s="60" customFormat="1" ht="15.75" hidden="1" x14ac:dyDescent="0.25">
      <c r="M12217" s="30"/>
    </row>
    <row r="12218" spans="13:13" s="60" customFormat="1" ht="15.75" hidden="1" x14ac:dyDescent="0.25">
      <c r="M12218" s="30"/>
    </row>
    <row r="12219" spans="13:13" s="60" customFormat="1" ht="15.75" hidden="1" x14ac:dyDescent="0.25">
      <c r="M12219" s="30"/>
    </row>
    <row r="12220" spans="13:13" s="60" customFormat="1" ht="15.75" hidden="1" x14ac:dyDescent="0.25">
      <c r="M12220" s="30"/>
    </row>
    <row r="12221" spans="13:13" s="60" customFormat="1" ht="15.75" hidden="1" x14ac:dyDescent="0.25">
      <c r="M12221" s="30"/>
    </row>
    <row r="12222" spans="13:13" s="60" customFormat="1" ht="15.75" hidden="1" x14ac:dyDescent="0.25">
      <c r="M12222" s="30"/>
    </row>
    <row r="12223" spans="13:13" s="60" customFormat="1" ht="15.75" hidden="1" x14ac:dyDescent="0.25">
      <c r="M12223" s="30"/>
    </row>
    <row r="12224" spans="13:13" s="60" customFormat="1" ht="15.75" hidden="1" x14ac:dyDescent="0.25">
      <c r="M12224" s="30"/>
    </row>
    <row r="12225" spans="13:13" s="60" customFormat="1" ht="15.75" hidden="1" x14ac:dyDescent="0.25">
      <c r="M12225" s="30"/>
    </row>
    <row r="12226" spans="13:13" s="60" customFormat="1" ht="15.75" hidden="1" x14ac:dyDescent="0.25">
      <c r="M12226" s="30"/>
    </row>
    <row r="12227" spans="13:13" s="60" customFormat="1" ht="15.75" hidden="1" x14ac:dyDescent="0.25">
      <c r="M12227" s="30"/>
    </row>
    <row r="12228" spans="13:13" s="60" customFormat="1" ht="15.75" hidden="1" x14ac:dyDescent="0.25">
      <c r="M12228" s="30"/>
    </row>
    <row r="12229" spans="13:13" s="60" customFormat="1" ht="15.75" hidden="1" x14ac:dyDescent="0.25">
      <c r="M12229" s="30"/>
    </row>
    <row r="12230" spans="13:13" s="60" customFormat="1" ht="15.75" hidden="1" x14ac:dyDescent="0.25">
      <c r="M12230" s="30"/>
    </row>
    <row r="12231" spans="13:13" s="60" customFormat="1" ht="15.75" hidden="1" x14ac:dyDescent="0.25">
      <c r="M12231" s="30"/>
    </row>
    <row r="12232" spans="13:13" s="60" customFormat="1" ht="15.75" hidden="1" x14ac:dyDescent="0.25">
      <c r="M12232" s="30"/>
    </row>
    <row r="12233" spans="13:13" s="60" customFormat="1" ht="15.75" hidden="1" x14ac:dyDescent="0.25">
      <c r="M12233" s="30"/>
    </row>
    <row r="12234" spans="13:13" s="60" customFormat="1" ht="15.75" hidden="1" x14ac:dyDescent="0.25">
      <c r="M12234" s="30"/>
    </row>
    <row r="12235" spans="13:13" s="60" customFormat="1" ht="15.75" hidden="1" x14ac:dyDescent="0.25">
      <c r="M12235" s="30"/>
    </row>
    <row r="12236" spans="13:13" s="60" customFormat="1" ht="15.75" hidden="1" x14ac:dyDescent="0.25">
      <c r="M12236" s="30"/>
    </row>
    <row r="12237" spans="13:13" s="60" customFormat="1" ht="15.75" hidden="1" x14ac:dyDescent="0.25">
      <c r="M12237" s="30"/>
    </row>
    <row r="12238" spans="13:13" s="60" customFormat="1" ht="15.75" hidden="1" x14ac:dyDescent="0.25">
      <c r="M12238" s="30"/>
    </row>
    <row r="12239" spans="13:13" s="60" customFormat="1" ht="15.75" hidden="1" x14ac:dyDescent="0.25">
      <c r="M12239" s="30"/>
    </row>
    <row r="12240" spans="13:13" s="60" customFormat="1" ht="15.75" hidden="1" x14ac:dyDescent="0.25">
      <c r="M12240" s="30"/>
    </row>
    <row r="12241" spans="13:13" s="60" customFormat="1" ht="15.75" hidden="1" x14ac:dyDescent="0.25">
      <c r="M12241" s="30"/>
    </row>
    <row r="12242" spans="13:13" s="60" customFormat="1" ht="15.75" hidden="1" x14ac:dyDescent="0.25">
      <c r="M12242" s="30"/>
    </row>
    <row r="12243" spans="13:13" s="60" customFormat="1" ht="15.75" hidden="1" x14ac:dyDescent="0.25">
      <c r="M12243" s="30"/>
    </row>
    <row r="12244" spans="13:13" s="60" customFormat="1" ht="15.75" hidden="1" x14ac:dyDescent="0.25">
      <c r="M12244" s="30"/>
    </row>
    <row r="12245" spans="13:13" s="60" customFormat="1" ht="15.75" hidden="1" x14ac:dyDescent="0.25">
      <c r="M12245" s="30"/>
    </row>
    <row r="12246" spans="13:13" s="60" customFormat="1" ht="15.75" hidden="1" x14ac:dyDescent="0.25">
      <c r="M12246" s="30"/>
    </row>
    <row r="12247" spans="13:13" s="60" customFormat="1" ht="15.75" hidden="1" x14ac:dyDescent="0.25">
      <c r="M12247" s="30"/>
    </row>
    <row r="12248" spans="13:13" s="60" customFormat="1" ht="15.75" hidden="1" x14ac:dyDescent="0.25">
      <c r="M12248" s="30"/>
    </row>
    <row r="12249" spans="13:13" s="60" customFormat="1" ht="15.75" hidden="1" x14ac:dyDescent="0.25">
      <c r="M12249" s="30"/>
    </row>
    <row r="12250" spans="13:13" s="60" customFormat="1" ht="15.75" hidden="1" x14ac:dyDescent="0.25">
      <c r="M12250" s="30"/>
    </row>
    <row r="12251" spans="13:13" s="60" customFormat="1" ht="15.75" hidden="1" x14ac:dyDescent="0.25">
      <c r="M12251" s="30"/>
    </row>
    <row r="12252" spans="13:13" s="60" customFormat="1" ht="15.75" hidden="1" x14ac:dyDescent="0.25">
      <c r="M12252" s="30"/>
    </row>
    <row r="12253" spans="13:13" s="60" customFormat="1" ht="15.75" hidden="1" x14ac:dyDescent="0.25">
      <c r="M12253" s="30"/>
    </row>
    <row r="12254" spans="13:13" s="60" customFormat="1" ht="15.75" hidden="1" x14ac:dyDescent="0.25">
      <c r="M12254" s="30"/>
    </row>
    <row r="12255" spans="13:13" s="60" customFormat="1" ht="15.75" hidden="1" x14ac:dyDescent="0.25">
      <c r="M12255" s="30"/>
    </row>
    <row r="12256" spans="13:13" s="60" customFormat="1" ht="15.75" hidden="1" x14ac:dyDescent="0.25">
      <c r="M12256" s="30"/>
    </row>
    <row r="12257" spans="13:13" s="60" customFormat="1" ht="15.75" hidden="1" x14ac:dyDescent="0.25">
      <c r="M12257" s="30"/>
    </row>
    <row r="12258" spans="13:13" s="60" customFormat="1" ht="15.75" hidden="1" x14ac:dyDescent="0.25">
      <c r="M12258" s="30"/>
    </row>
    <row r="12259" spans="13:13" s="60" customFormat="1" ht="15.75" hidden="1" x14ac:dyDescent="0.25">
      <c r="M12259" s="30"/>
    </row>
    <row r="12260" spans="13:13" s="60" customFormat="1" ht="15.75" hidden="1" x14ac:dyDescent="0.25">
      <c r="M12260" s="30"/>
    </row>
    <row r="12261" spans="13:13" s="60" customFormat="1" ht="15.75" hidden="1" x14ac:dyDescent="0.25">
      <c r="M12261" s="30"/>
    </row>
    <row r="12262" spans="13:13" s="60" customFormat="1" ht="15.75" hidden="1" x14ac:dyDescent="0.25">
      <c r="M12262" s="30"/>
    </row>
    <row r="12263" spans="13:13" s="60" customFormat="1" ht="15.75" hidden="1" x14ac:dyDescent="0.25">
      <c r="M12263" s="30"/>
    </row>
    <row r="12264" spans="13:13" s="60" customFormat="1" ht="15.75" hidden="1" x14ac:dyDescent="0.25">
      <c r="M12264" s="30"/>
    </row>
    <row r="12265" spans="13:13" s="60" customFormat="1" ht="15.75" hidden="1" x14ac:dyDescent="0.25">
      <c r="M12265" s="30"/>
    </row>
    <row r="12266" spans="13:13" s="60" customFormat="1" ht="15.75" hidden="1" x14ac:dyDescent="0.25">
      <c r="M12266" s="30"/>
    </row>
    <row r="12267" spans="13:13" s="60" customFormat="1" ht="15.75" hidden="1" x14ac:dyDescent="0.25">
      <c r="M12267" s="30"/>
    </row>
    <row r="12268" spans="13:13" s="60" customFormat="1" ht="15.75" hidden="1" x14ac:dyDescent="0.25">
      <c r="M12268" s="30"/>
    </row>
    <row r="12269" spans="13:13" s="60" customFormat="1" ht="15.75" hidden="1" x14ac:dyDescent="0.25">
      <c r="M12269" s="30"/>
    </row>
    <row r="12270" spans="13:13" s="60" customFormat="1" ht="15.75" hidden="1" x14ac:dyDescent="0.25">
      <c r="M12270" s="30"/>
    </row>
    <row r="12271" spans="13:13" s="60" customFormat="1" ht="15.75" hidden="1" x14ac:dyDescent="0.25">
      <c r="M12271" s="30"/>
    </row>
    <row r="12272" spans="13:13" s="60" customFormat="1" ht="15.75" hidden="1" x14ac:dyDescent="0.25">
      <c r="M12272" s="30"/>
    </row>
    <row r="12273" spans="13:13" s="60" customFormat="1" ht="15.75" hidden="1" x14ac:dyDescent="0.25">
      <c r="M12273" s="30"/>
    </row>
    <row r="12274" spans="13:13" s="60" customFormat="1" ht="15.75" hidden="1" x14ac:dyDescent="0.25">
      <c r="M12274" s="30"/>
    </row>
    <row r="12275" spans="13:13" s="60" customFormat="1" ht="15.75" hidden="1" x14ac:dyDescent="0.25">
      <c r="M12275" s="30"/>
    </row>
    <row r="12276" spans="13:13" s="60" customFormat="1" ht="15.75" hidden="1" x14ac:dyDescent="0.25">
      <c r="M12276" s="30"/>
    </row>
    <row r="12277" spans="13:13" s="60" customFormat="1" ht="15.75" hidden="1" x14ac:dyDescent="0.25">
      <c r="M12277" s="30"/>
    </row>
    <row r="12278" spans="13:13" s="60" customFormat="1" ht="15.75" hidden="1" x14ac:dyDescent="0.25">
      <c r="M12278" s="30"/>
    </row>
    <row r="12279" spans="13:13" s="60" customFormat="1" ht="15.75" hidden="1" x14ac:dyDescent="0.25">
      <c r="M12279" s="30"/>
    </row>
    <row r="12280" spans="13:13" s="60" customFormat="1" ht="15.75" hidden="1" x14ac:dyDescent="0.25">
      <c r="M12280" s="30"/>
    </row>
    <row r="12281" spans="13:13" s="60" customFormat="1" ht="15.75" hidden="1" x14ac:dyDescent="0.25">
      <c r="M12281" s="30"/>
    </row>
    <row r="12282" spans="13:13" s="60" customFormat="1" ht="15.75" hidden="1" x14ac:dyDescent="0.25">
      <c r="M12282" s="30"/>
    </row>
    <row r="12283" spans="13:13" s="60" customFormat="1" ht="15.75" hidden="1" x14ac:dyDescent="0.25">
      <c r="M12283" s="30"/>
    </row>
    <row r="12284" spans="13:13" s="60" customFormat="1" ht="15.75" hidden="1" x14ac:dyDescent="0.25">
      <c r="M12284" s="30"/>
    </row>
    <row r="12285" spans="13:13" s="60" customFormat="1" ht="15.75" hidden="1" x14ac:dyDescent="0.25">
      <c r="M12285" s="30"/>
    </row>
    <row r="12286" spans="13:13" s="60" customFormat="1" ht="15.75" hidden="1" x14ac:dyDescent="0.25">
      <c r="M12286" s="30"/>
    </row>
    <row r="12287" spans="13:13" s="60" customFormat="1" ht="15.75" hidden="1" x14ac:dyDescent="0.25">
      <c r="M12287" s="30"/>
    </row>
    <row r="12288" spans="13:13" s="60" customFormat="1" ht="15.75" hidden="1" x14ac:dyDescent="0.25">
      <c r="M12288" s="30"/>
    </row>
    <row r="12289" spans="13:13" s="60" customFormat="1" ht="15.75" hidden="1" x14ac:dyDescent="0.25">
      <c r="M12289" s="30"/>
    </row>
    <row r="12290" spans="13:13" s="60" customFormat="1" ht="15.75" hidden="1" x14ac:dyDescent="0.25">
      <c r="M12290" s="30"/>
    </row>
    <row r="12291" spans="13:13" s="60" customFormat="1" ht="15.75" hidden="1" x14ac:dyDescent="0.25">
      <c r="M12291" s="30"/>
    </row>
    <row r="12292" spans="13:13" s="60" customFormat="1" ht="15.75" hidden="1" x14ac:dyDescent="0.25">
      <c r="M12292" s="30"/>
    </row>
    <row r="12293" spans="13:13" s="60" customFormat="1" ht="15.75" hidden="1" x14ac:dyDescent="0.25">
      <c r="M12293" s="30"/>
    </row>
    <row r="12294" spans="13:13" s="60" customFormat="1" ht="15.75" hidden="1" x14ac:dyDescent="0.25">
      <c r="M12294" s="30"/>
    </row>
    <row r="12295" spans="13:13" s="60" customFormat="1" ht="15.75" hidden="1" x14ac:dyDescent="0.25">
      <c r="M12295" s="30"/>
    </row>
    <row r="12296" spans="13:13" s="60" customFormat="1" ht="15.75" hidden="1" x14ac:dyDescent="0.25">
      <c r="M12296" s="30"/>
    </row>
    <row r="12297" spans="13:13" s="60" customFormat="1" ht="15.75" hidden="1" x14ac:dyDescent="0.25">
      <c r="M12297" s="30"/>
    </row>
    <row r="12298" spans="13:13" s="60" customFormat="1" ht="15.75" hidden="1" x14ac:dyDescent="0.25">
      <c r="M12298" s="30"/>
    </row>
    <row r="12299" spans="13:13" s="60" customFormat="1" ht="15.75" hidden="1" x14ac:dyDescent="0.25">
      <c r="M12299" s="30"/>
    </row>
    <row r="12300" spans="13:13" s="60" customFormat="1" ht="15.75" hidden="1" x14ac:dyDescent="0.25">
      <c r="M12300" s="30"/>
    </row>
    <row r="12301" spans="13:13" s="60" customFormat="1" ht="15.75" hidden="1" x14ac:dyDescent="0.25">
      <c r="M12301" s="30"/>
    </row>
    <row r="12302" spans="13:13" s="60" customFormat="1" ht="15.75" hidden="1" x14ac:dyDescent="0.25">
      <c r="M12302" s="30"/>
    </row>
    <row r="12303" spans="13:13" s="60" customFormat="1" ht="15.75" hidden="1" x14ac:dyDescent="0.25">
      <c r="M12303" s="30"/>
    </row>
    <row r="12304" spans="13:13" s="60" customFormat="1" ht="15.75" hidden="1" x14ac:dyDescent="0.25">
      <c r="M12304" s="30"/>
    </row>
    <row r="12305" spans="13:13" s="60" customFormat="1" ht="15.75" hidden="1" x14ac:dyDescent="0.25">
      <c r="M12305" s="30"/>
    </row>
    <row r="12306" spans="13:13" s="60" customFormat="1" ht="15.75" hidden="1" x14ac:dyDescent="0.25">
      <c r="M12306" s="30"/>
    </row>
    <row r="12307" spans="13:13" s="60" customFormat="1" ht="15.75" hidden="1" x14ac:dyDescent="0.25">
      <c r="M12307" s="30"/>
    </row>
    <row r="12308" spans="13:13" s="60" customFormat="1" ht="15.75" hidden="1" x14ac:dyDescent="0.25">
      <c r="M12308" s="30"/>
    </row>
    <row r="12309" spans="13:13" s="60" customFormat="1" ht="15.75" hidden="1" x14ac:dyDescent="0.25">
      <c r="M12309" s="30"/>
    </row>
    <row r="12310" spans="13:13" s="60" customFormat="1" ht="15.75" hidden="1" x14ac:dyDescent="0.25">
      <c r="M12310" s="30"/>
    </row>
    <row r="12311" spans="13:13" s="60" customFormat="1" ht="15.75" hidden="1" x14ac:dyDescent="0.25">
      <c r="M12311" s="30"/>
    </row>
    <row r="12312" spans="13:13" s="60" customFormat="1" ht="15.75" hidden="1" x14ac:dyDescent="0.25">
      <c r="M12312" s="30"/>
    </row>
    <row r="12313" spans="13:13" s="60" customFormat="1" ht="15.75" hidden="1" x14ac:dyDescent="0.25">
      <c r="M12313" s="30"/>
    </row>
    <row r="12314" spans="13:13" s="60" customFormat="1" ht="15.75" hidden="1" x14ac:dyDescent="0.25">
      <c r="M12314" s="30"/>
    </row>
    <row r="12315" spans="13:13" s="60" customFormat="1" ht="15.75" hidden="1" x14ac:dyDescent="0.25">
      <c r="M12315" s="30"/>
    </row>
    <row r="12316" spans="13:13" s="60" customFormat="1" ht="15.75" hidden="1" x14ac:dyDescent="0.25">
      <c r="M12316" s="30"/>
    </row>
    <row r="12317" spans="13:13" s="60" customFormat="1" ht="15.75" hidden="1" x14ac:dyDescent="0.25">
      <c r="M12317" s="30"/>
    </row>
    <row r="12318" spans="13:13" s="60" customFormat="1" ht="15.75" hidden="1" x14ac:dyDescent="0.25">
      <c r="M12318" s="30"/>
    </row>
    <row r="12319" spans="13:13" s="60" customFormat="1" ht="15.75" hidden="1" x14ac:dyDescent="0.25">
      <c r="M12319" s="30"/>
    </row>
    <row r="12320" spans="13:13" s="60" customFormat="1" ht="15.75" hidden="1" x14ac:dyDescent="0.25">
      <c r="M12320" s="30"/>
    </row>
    <row r="12321" spans="13:13" s="60" customFormat="1" ht="15.75" hidden="1" x14ac:dyDescent="0.25">
      <c r="M12321" s="30"/>
    </row>
    <row r="12322" spans="13:13" s="60" customFormat="1" ht="15.75" hidden="1" x14ac:dyDescent="0.25">
      <c r="M12322" s="30"/>
    </row>
    <row r="12323" spans="13:13" s="60" customFormat="1" ht="15.75" hidden="1" x14ac:dyDescent="0.25">
      <c r="M12323" s="30"/>
    </row>
    <row r="12324" spans="13:13" s="60" customFormat="1" ht="15.75" hidden="1" x14ac:dyDescent="0.25">
      <c r="M12324" s="30"/>
    </row>
    <row r="12325" spans="13:13" s="60" customFormat="1" ht="15.75" hidden="1" x14ac:dyDescent="0.25">
      <c r="M12325" s="30"/>
    </row>
    <row r="12326" spans="13:13" s="60" customFormat="1" ht="15.75" hidden="1" x14ac:dyDescent="0.25">
      <c r="M12326" s="30"/>
    </row>
    <row r="12327" spans="13:13" s="60" customFormat="1" ht="15.75" hidden="1" x14ac:dyDescent="0.25">
      <c r="M12327" s="30"/>
    </row>
    <row r="12328" spans="13:13" s="60" customFormat="1" ht="15.75" hidden="1" x14ac:dyDescent="0.25">
      <c r="M12328" s="30"/>
    </row>
    <row r="12329" spans="13:13" s="60" customFormat="1" ht="15.75" hidden="1" x14ac:dyDescent="0.25">
      <c r="M12329" s="30"/>
    </row>
    <row r="12330" spans="13:13" s="60" customFormat="1" ht="15.75" hidden="1" x14ac:dyDescent="0.25">
      <c r="M12330" s="30"/>
    </row>
    <row r="12331" spans="13:13" s="60" customFormat="1" ht="15.75" hidden="1" x14ac:dyDescent="0.25">
      <c r="M12331" s="30"/>
    </row>
    <row r="12332" spans="13:13" s="60" customFormat="1" ht="15.75" hidden="1" x14ac:dyDescent="0.25">
      <c r="M12332" s="30"/>
    </row>
    <row r="12333" spans="13:13" s="60" customFormat="1" ht="15.75" hidden="1" x14ac:dyDescent="0.25">
      <c r="M12333" s="30"/>
    </row>
    <row r="12334" spans="13:13" s="60" customFormat="1" ht="15.75" hidden="1" x14ac:dyDescent="0.25">
      <c r="M12334" s="30"/>
    </row>
    <row r="12335" spans="13:13" s="60" customFormat="1" ht="15.75" hidden="1" x14ac:dyDescent="0.25">
      <c r="M12335" s="30"/>
    </row>
    <row r="12336" spans="13:13" s="60" customFormat="1" ht="15.75" hidden="1" x14ac:dyDescent="0.25">
      <c r="M12336" s="30"/>
    </row>
    <row r="12337" spans="13:13" s="60" customFormat="1" ht="15.75" hidden="1" x14ac:dyDescent="0.25">
      <c r="M12337" s="30"/>
    </row>
    <row r="12338" spans="13:13" s="60" customFormat="1" ht="15.75" hidden="1" x14ac:dyDescent="0.25">
      <c r="M12338" s="30"/>
    </row>
    <row r="12339" spans="13:13" s="60" customFormat="1" ht="15.75" hidden="1" x14ac:dyDescent="0.25">
      <c r="M12339" s="30"/>
    </row>
    <row r="12340" spans="13:13" s="60" customFormat="1" ht="15.75" hidden="1" x14ac:dyDescent="0.25">
      <c r="M12340" s="30"/>
    </row>
    <row r="12341" spans="13:13" s="60" customFormat="1" ht="15.75" hidden="1" x14ac:dyDescent="0.25">
      <c r="M12341" s="30"/>
    </row>
    <row r="12342" spans="13:13" s="60" customFormat="1" ht="15.75" hidden="1" x14ac:dyDescent="0.25">
      <c r="M12342" s="30"/>
    </row>
    <row r="12343" spans="13:13" s="60" customFormat="1" ht="15.75" hidden="1" x14ac:dyDescent="0.25">
      <c r="M12343" s="30"/>
    </row>
    <row r="12344" spans="13:13" s="60" customFormat="1" ht="15.75" hidden="1" x14ac:dyDescent="0.25">
      <c r="M12344" s="30"/>
    </row>
    <row r="12345" spans="13:13" s="60" customFormat="1" ht="15.75" hidden="1" x14ac:dyDescent="0.25">
      <c r="M12345" s="30"/>
    </row>
    <row r="12346" spans="13:13" s="60" customFormat="1" ht="15.75" hidden="1" x14ac:dyDescent="0.25">
      <c r="M12346" s="30"/>
    </row>
    <row r="12347" spans="13:13" s="60" customFormat="1" ht="15.75" hidden="1" x14ac:dyDescent="0.25">
      <c r="M12347" s="30"/>
    </row>
    <row r="12348" spans="13:13" s="60" customFormat="1" ht="15.75" hidden="1" x14ac:dyDescent="0.25">
      <c r="M12348" s="30"/>
    </row>
    <row r="12349" spans="13:13" s="60" customFormat="1" ht="15.75" hidden="1" x14ac:dyDescent="0.25">
      <c r="M12349" s="30"/>
    </row>
    <row r="12350" spans="13:13" s="60" customFormat="1" ht="15.75" hidden="1" x14ac:dyDescent="0.25">
      <c r="M12350" s="30"/>
    </row>
    <row r="12351" spans="13:13" s="60" customFormat="1" ht="15.75" hidden="1" x14ac:dyDescent="0.25">
      <c r="M12351" s="30"/>
    </row>
    <row r="12352" spans="13:13" s="60" customFormat="1" ht="15.75" hidden="1" x14ac:dyDescent="0.25">
      <c r="M12352" s="30"/>
    </row>
    <row r="12353" spans="13:13" s="60" customFormat="1" ht="15.75" hidden="1" x14ac:dyDescent="0.25">
      <c r="M12353" s="30"/>
    </row>
    <row r="12354" spans="13:13" s="60" customFormat="1" ht="15.75" hidden="1" x14ac:dyDescent="0.25">
      <c r="M12354" s="30"/>
    </row>
    <row r="12355" spans="13:13" s="60" customFormat="1" ht="15.75" hidden="1" x14ac:dyDescent="0.25">
      <c r="M12355" s="30"/>
    </row>
    <row r="12356" spans="13:13" s="60" customFormat="1" ht="15.75" hidden="1" x14ac:dyDescent="0.25">
      <c r="M12356" s="30"/>
    </row>
    <row r="12357" spans="13:13" s="60" customFormat="1" ht="15.75" hidden="1" x14ac:dyDescent="0.25">
      <c r="M12357" s="30"/>
    </row>
    <row r="12358" spans="13:13" s="60" customFormat="1" ht="15.75" hidden="1" x14ac:dyDescent="0.25">
      <c r="M12358" s="30"/>
    </row>
    <row r="12359" spans="13:13" s="60" customFormat="1" ht="15.75" hidden="1" x14ac:dyDescent="0.25">
      <c r="M12359" s="30"/>
    </row>
    <row r="12360" spans="13:13" s="60" customFormat="1" ht="15.75" hidden="1" x14ac:dyDescent="0.25">
      <c r="M12360" s="30"/>
    </row>
    <row r="12361" spans="13:13" s="60" customFormat="1" ht="15.75" hidden="1" x14ac:dyDescent="0.25">
      <c r="M12361" s="30"/>
    </row>
    <row r="12362" spans="13:13" s="60" customFormat="1" ht="15.75" hidden="1" x14ac:dyDescent="0.25">
      <c r="M12362" s="30"/>
    </row>
    <row r="12363" spans="13:13" s="60" customFormat="1" ht="15.75" hidden="1" x14ac:dyDescent="0.25">
      <c r="M12363" s="30"/>
    </row>
    <row r="12364" spans="13:13" s="60" customFormat="1" ht="15.75" hidden="1" x14ac:dyDescent="0.25">
      <c r="M12364" s="30"/>
    </row>
    <row r="12365" spans="13:13" s="60" customFormat="1" ht="15.75" hidden="1" x14ac:dyDescent="0.25">
      <c r="M12365" s="30"/>
    </row>
    <row r="12366" spans="13:13" s="60" customFormat="1" ht="15.75" hidden="1" x14ac:dyDescent="0.25">
      <c r="M12366" s="30"/>
    </row>
    <row r="12367" spans="13:13" s="60" customFormat="1" ht="15.75" hidden="1" x14ac:dyDescent="0.25">
      <c r="M12367" s="30"/>
    </row>
    <row r="12368" spans="13:13" s="60" customFormat="1" ht="15.75" hidden="1" x14ac:dyDescent="0.25">
      <c r="M12368" s="30"/>
    </row>
    <row r="12369" spans="13:13" s="60" customFormat="1" ht="15.75" hidden="1" x14ac:dyDescent="0.25">
      <c r="M12369" s="30"/>
    </row>
    <row r="12370" spans="13:13" s="60" customFormat="1" ht="15.75" hidden="1" x14ac:dyDescent="0.25">
      <c r="M12370" s="30"/>
    </row>
    <row r="12371" spans="13:13" s="60" customFormat="1" ht="15.75" hidden="1" x14ac:dyDescent="0.25">
      <c r="M12371" s="30"/>
    </row>
    <row r="12372" spans="13:13" s="60" customFormat="1" ht="15.75" hidden="1" x14ac:dyDescent="0.25">
      <c r="M12372" s="30"/>
    </row>
    <row r="12373" spans="13:13" s="60" customFormat="1" ht="15.75" hidden="1" x14ac:dyDescent="0.25">
      <c r="M12373" s="30"/>
    </row>
    <row r="12374" spans="13:13" s="60" customFormat="1" ht="15.75" hidden="1" x14ac:dyDescent="0.25">
      <c r="M12374" s="30"/>
    </row>
    <row r="12375" spans="13:13" s="60" customFormat="1" ht="15.75" hidden="1" x14ac:dyDescent="0.25">
      <c r="M12375" s="30"/>
    </row>
    <row r="12376" spans="13:13" s="60" customFormat="1" ht="15.75" hidden="1" x14ac:dyDescent="0.25">
      <c r="M12376" s="30"/>
    </row>
    <row r="12377" spans="13:13" s="60" customFormat="1" ht="15.75" hidden="1" x14ac:dyDescent="0.25">
      <c r="M12377" s="30"/>
    </row>
    <row r="12378" spans="13:13" s="60" customFormat="1" ht="15.75" hidden="1" x14ac:dyDescent="0.25">
      <c r="M12378" s="30"/>
    </row>
    <row r="12379" spans="13:13" s="60" customFormat="1" ht="15.75" hidden="1" x14ac:dyDescent="0.25">
      <c r="M12379" s="30"/>
    </row>
    <row r="12380" spans="13:13" s="60" customFormat="1" ht="15.75" hidden="1" x14ac:dyDescent="0.25">
      <c r="M12380" s="30"/>
    </row>
    <row r="12381" spans="13:13" s="60" customFormat="1" ht="15.75" hidden="1" x14ac:dyDescent="0.25">
      <c r="M12381" s="30"/>
    </row>
    <row r="12382" spans="13:13" s="60" customFormat="1" ht="15.75" hidden="1" x14ac:dyDescent="0.25">
      <c r="M12382" s="30"/>
    </row>
    <row r="12383" spans="13:13" s="60" customFormat="1" ht="15.75" hidden="1" x14ac:dyDescent="0.25">
      <c r="M12383" s="30"/>
    </row>
    <row r="12384" spans="13:13" s="60" customFormat="1" ht="15.75" hidden="1" x14ac:dyDescent="0.25">
      <c r="M12384" s="30"/>
    </row>
    <row r="12385" spans="13:13" s="60" customFormat="1" ht="15.75" hidden="1" x14ac:dyDescent="0.25">
      <c r="M12385" s="30"/>
    </row>
    <row r="12386" spans="13:13" s="60" customFormat="1" ht="15.75" hidden="1" x14ac:dyDescent="0.25">
      <c r="M12386" s="30"/>
    </row>
    <row r="12387" spans="13:13" s="60" customFormat="1" ht="15.75" hidden="1" x14ac:dyDescent="0.25">
      <c r="M12387" s="30"/>
    </row>
    <row r="12388" spans="13:13" s="60" customFormat="1" ht="15.75" hidden="1" x14ac:dyDescent="0.25">
      <c r="M12388" s="30"/>
    </row>
    <row r="12389" spans="13:13" s="60" customFormat="1" ht="15.75" hidden="1" x14ac:dyDescent="0.25">
      <c r="M12389" s="30"/>
    </row>
    <row r="12390" spans="13:13" s="60" customFormat="1" ht="15.75" hidden="1" x14ac:dyDescent="0.25">
      <c r="M12390" s="30"/>
    </row>
    <row r="12391" spans="13:13" s="60" customFormat="1" ht="15.75" hidden="1" x14ac:dyDescent="0.25">
      <c r="M12391" s="30"/>
    </row>
    <row r="12392" spans="13:13" s="60" customFormat="1" ht="15.75" hidden="1" x14ac:dyDescent="0.25">
      <c r="M12392" s="30"/>
    </row>
    <row r="12393" spans="13:13" s="60" customFormat="1" ht="15.75" hidden="1" x14ac:dyDescent="0.25">
      <c r="M12393" s="30"/>
    </row>
    <row r="12394" spans="13:13" s="60" customFormat="1" ht="15.75" hidden="1" x14ac:dyDescent="0.25">
      <c r="M12394" s="30"/>
    </row>
    <row r="12395" spans="13:13" s="60" customFormat="1" ht="15.75" hidden="1" x14ac:dyDescent="0.25">
      <c r="M12395" s="30"/>
    </row>
    <row r="12396" spans="13:13" s="60" customFormat="1" ht="15.75" hidden="1" x14ac:dyDescent="0.25">
      <c r="M12396" s="30"/>
    </row>
    <row r="12397" spans="13:13" s="60" customFormat="1" ht="15.75" hidden="1" x14ac:dyDescent="0.25">
      <c r="M12397" s="30"/>
    </row>
    <row r="12398" spans="13:13" s="60" customFormat="1" ht="15.75" hidden="1" x14ac:dyDescent="0.25">
      <c r="M12398" s="30"/>
    </row>
    <row r="12399" spans="13:13" s="60" customFormat="1" ht="15.75" hidden="1" x14ac:dyDescent="0.25">
      <c r="M12399" s="30"/>
    </row>
    <row r="12400" spans="13:13" s="60" customFormat="1" ht="15.75" hidden="1" x14ac:dyDescent="0.25">
      <c r="M12400" s="30"/>
    </row>
    <row r="12401" spans="13:13" s="60" customFormat="1" ht="15.75" hidden="1" x14ac:dyDescent="0.25">
      <c r="M12401" s="30"/>
    </row>
    <row r="12402" spans="13:13" s="60" customFormat="1" ht="15.75" hidden="1" x14ac:dyDescent="0.25">
      <c r="M12402" s="30"/>
    </row>
    <row r="12403" spans="13:13" s="60" customFormat="1" ht="15.75" hidden="1" x14ac:dyDescent="0.25">
      <c r="M12403" s="30"/>
    </row>
    <row r="12404" spans="13:13" s="60" customFormat="1" ht="15.75" hidden="1" x14ac:dyDescent="0.25">
      <c r="M12404" s="30"/>
    </row>
    <row r="12405" spans="13:13" s="60" customFormat="1" ht="15.75" hidden="1" x14ac:dyDescent="0.25">
      <c r="M12405" s="30"/>
    </row>
    <row r="12406" spans="13:13" s="60" customFormat="1" ht="15.75" hidden="1" x14ac:dyDescent="0.25">
      <c r="M12406" s="30"/>
    </row>
    <row r="12407" spans="13:13" s="60" customFormat="1" ht="15.75" hidden="1" x14ac:dyDescent="0.25">
      <c r="M12407" s="30"/>
    </row>
    <row r="12408" spans="13:13" s="60" customFormat="1" ht="15.75" hidden="1" x14ac:dyDescent="0.25">
      <c r="M12408" s="30"/>
    </row>
    <row r="12409" spans="13:13" s="60" customFormat="1" ht="15.75" hidden="1" x14ac:dyDescent="0.25">
      <c r="M12409" s="30"/>
    </row>
    <row r="12410" spans="13:13" s="60" customFormat="1" ht="15.75" hidden="1" x14ac:dyDescent="0.25">
      <c r="M12410" s="30"/>
    </row>
    <row r="12411" spans="13:13" s="60" customFormat="1" ht="15.75" hidden="1" x14ac:dyDescent="0.25">
      <c r="M12411" s="30"/>
    </row>
    <row r="12412" spans="13:13" s="60" customFormat="1" ht="15.75" hidden="1" x14ac:dyDescent="0.25">
      <c r="M12412" s="30"/>
    </row>
    <row r="12413" spans="13:13" s="60" customFormat="1" ht="15.75" hidden="1" x14ac:dyDescent="0.25">
      <c r="M12413" s="30"/>
    </row>
    <row r="12414" spans="13:13" s="60" customFormat="1" ht="15.75" hidden="1" x14ac:dyDescent="0.25">
      <c r="M12414" s="30"/>
    </row>
    <row r="12415" spans="13:13" s="60" customFormat="1" ht="15.75" hidden="1" x14ac:dyDescent="0.25">
      <c r="M12415" s="30"/>
    </row>
    <row r="12416" spans="13:13" s="60" customFormat="1" ht="15.75" hidden="1" x14ac:dyDescent="0.25">
      <c r="M12416" s="30"/>
    </row>
    <row r="12417" spans="13:13" s="60" customFormat="1" ht="15.75" hidden="1" x14ac:dyDescent="0.25">
      <c r="M12417" s="30"/>
    </row>
    <row r="12418" spans="13:13" s="60" customFormat="1" ht="15.75" hidden="1" x14ac:dyDescent="0.25">
      <c r="M12418" s="30"/>
    </row>
    <row r="12419" spans="13:13" s="60" customFormat="1" ht="15.75" hidden="1" x14ac:dyDescent="0.25">
      <c r="M12419" s="30"/>
    </row>
    <row r="12420" spans="13:13" s="60" customFormat="1" ht="15.75" hidden="1" x14ac:dyDescent="0.25">
      <c r="M12420" s="30"/>
    </row>
    <row r="12421" spans="13:13" s="60" customFormat="1" ht="15.75" hidden="1" x14ac:dyDescent="0.25">
      <c r="M12421" s="30"/>
    </row>
    <row r="12422" spans="13:13" s="60" customFormat="1" ht="15.75" hidden="1" x14ac:dyDescent="0.25">
      <c r="M12422" s="30"/>
    </row>
    <row r="12423" spans="13:13" s="60" customFormat="1" ht="15.75" hidden="1" x14ac:dyDescent="0.25">
      <c r="M12423" s="30"/>
    </row>
    <row r="12424" spans="13:13" s="60" customFormat="1" ht="15.75" hidden="1" x14ac:dyDescent="0.25">
      <c r="M12424" s="30"/>
    </row>
    <row r="12425" spans="13:13" s="60" customFormat="1" ht="15.75" hidden="1" x14ac:dyDescent="0.25">
      <c r="M12425" s="30"/>
    </row>
    <row r="12426" spans="13:13" s="60" customFormat="1" ht="15.75" hidden="1" x14ac:dyDescent="0.25">
      <c r="M12426" s="30"/>
    </row>
    <row r="12427" spans="13:13" s="60" customFormat="1" ht="15.75" hidden="1" x14ac:dyDescent="0.25">
      <c r="M12427" s="30"/>
    </row>
    <row r="12428" spans="13:13" s="60" customFormat="1" ht="15.75" hidden="1" x14ac:dyDescent="0.25">
      <c r="M12428" s="30"/>
    </row>
    <row r="12429" spans="13:13" s="60" customFormat="1" ht="15.75" hidden="1" x14ac:dyDescent="0.25">
      <c r="M12429" s="30"/>
    </row>
    <row r="12430" spans="13:13" s="60" customFormat="1" ht="15.75" hidden="1" x14ac:dyDescent="0.25">
      <c r="M12430" s="30"/>
    </row>
    <row r="12431" spans="13:13" s="60" customFormat="1" ht="15.75" hidden="1" x14ac:dyDescent="0.25">
      <c r="M12431" s="30"/>
    </row>
    <row r="12432" spans="13:13" s="60" customFormat="1" ht="15.75" hidden="1" x14ac:dyDescent="0.25">
      <c r="M12432" s="30"/>
    </row>
    <row r="12433" spans="13:13" s="60" customFormat="1" ht="15.75" hidden="1" x14ac:dyDescent="0.25">
      <c r="M12433" s="30"/>
    </row>
    <row r="12434" spans="13:13" s="60" customFormat="1" ht="15.75" hidden="1" x14ac:dyDescent="0.25">
      <c r="M12434" s="30"/>
    </row>
    <row r="12435" spans="13:13" s="60" customFormat="1" ht="15.75" hidden="1" x14ac:dyDescent="0.25">
      <c r="M12435" s="30"/>
    </row>
    <row r="12436" spans="13:13" s="60" customFormat="1" ht="15.75" hidden="1" x14ac:dyDescent="0.25">
      <c r="M12436" s="30"/>
    </row>
    <row r="12437" spans="13:13" s="60" customFormat="1" ht="15.75" hidden="1" x14ac:dyDescent="0.25">
      <c r="M12437" s="30"/>
    </row>
    <row r="12438" spans="13:13" s="60" customFormat="1" ht="15.75" hidden="1" x14ac:dyDescent="0.25">
      <c r="M12438" s="30"/>
    </row>
    <row r="12439" spans="13:13" s="60" customFormat="1" ht="15.75" hidden="1" x14ac:dyDescent="0.25">
      <c r="M12439" s="30"/>
    </row>
    <row r="12440" spans="13:13" s="60" customFormat="1" ht="15.75" hidden="1" x14ac:dyDescent="0.25">
      <c r="M12440" s="30"/>
    </row>
    <row r="12441" spans="13:13" s="60" customFormat="1" ht="15.75" hidden="1" x14ac:dyDescent="0.25">
      <c r="M12441" s="30"/>
    </row>
    <row r="12442" spans="13:13" s="60" customFormat="1" ht="15.75" hidden="1" x14ac:dyDescent="0.25">
      <c r="M12442" s="30"/>
    </row>
    <row r="12443" spans="13:13" s="60" customFormat="1" ht="15.75" hidden="1" x14ac:dyDescent="0.25">
      <c r="M12443" s="30"/>
    </row>
    <row r="12444" spans="13:13" s="60" customFormat="1" ht="15.75" hidden="1" x14ac:dyDescent="0.25">
      <c r="M12444" s="30"/>
    </row>
    <row r="12445" spans="13:13" s="60" customFormat="1" ht="15.75" hidden="1" x14ac:dyDescent="0.25">
      <c r="M12445" s="30"/>
    </row>
    <row r="12446" spans="13:13" s="60" customFormat="1" ht="15.75" hidden="1" x14ac:dyDescent="0.25">
      <c r="M12446" s="30"/>
    </row>
    <row r="12447" spans="13:13" s="60" customFormat="1" ht="15.75" hidden="1" x14ac:dyDescent="0.25">
      <c r="M12447" s="30"/>
    </row>
    <row r="12448" spans="13:13" s="60" customFormat="1" ht="15.75" hidden="1" x14ac:dyDescent="0.25">
      <c r="M12448" s="30"/>
    </row>
    <row r="12449" spans="13:13" s="60" customFormat="1" ht="15.75" hidden="1" x14ac:dyDescent="0.25">
      <c r="M12449" s="30"/>
    </row>
    <row r="12450" spans="13:13" s="60" customFormat="1" ht="15.75" hidden="1" x14ac:dyDescent="0.25">
      <c r="M12450" s="30"/>
    </row>
    <row r="12451" spans="13:13" s="60" customFormat="1" ht="15.75" hidden="1" x14ac:dyDescent="0.25">
      <c r="M12451" s="30"/>
    </row>
    <row r="12452" spans="13:13" s="60" customFormat="1" ht="15.75" hidden="1" x14ac:dyDescent="0.25">
      <c r="M12452" s="30"/>
    </row>
    <row r="12453" spans="13:13" s="60" customFormat="1" ht="15.75" hidden="1" x14ac:dyDescent="0.25">
      <c r="M12453" s="30"/>
    </row>
    <row r="12454" spans="13:13" s="60" customFormat="1" ht="15.75" hidden="1" x14ac:dyDescent="0.25">
      <c r="M12454" s="30"/>
    </row>
    <row r="12455" spans="13:13" s="60" customFormat="1" ht="15.75" hidden="1" x14ac:dyDescent="0.25">
      <c r="M12455" s="30"/>
    </row>
    <row r="12456" spans="13:13" s="60" customFormat="1" ht="15.75" hidden="1" x14ac:dyDescent="0.25">
      <c r="M12456" s="30"/>
    </row>
    <row r="12457" spans="13:13" s="60" customFormat="1" ht="15.75" hidden="1" x14ac:dyDescent="0.25">
      <c r="M12457" s="30"/>
    </row>
    <row r="12458" spans="13:13" s="60" customFormat="1" ht="15.75" hidden="1" x14ac:dyDescent="0.25">
      <c r="M12458" s="30"/>
    </row>
    <row r="12459" spans="13:13" s="60" customFormat="1" ht="15.75" hidden="1" x14ac:dyDescent="0.25">
      <c r="M12459" s="30"/>
    </row>
    <row r="12460" spans="13:13" s="60" customFormat="1" ht="15.75" hidden="1" x14ac:dyDescent="0.25">
      <c r="M12460" s="30"/>
    </row>
    <row r="12461" spans="13:13" s="60" customFormat="1" ht="15.75" hidden="1" x14ac:dyDescent="0.25">
      <c r="M12461" s="30"/>
    </row>
    <row r="12462" spans="13:13" s="60" customFormat="1" ht="15.75" hidden="1" x14ac:dyDescent="0.25">
      <c r="M12462" s="30"/>
    </row>
    <row r="12463" spans="13:13" s="60" customFormat="1" ht="15.75" hidden="1" x14ac:dyDescent="0.25">
      <c r="M12463" s="30"/>
    </row>
    <row r="12464" spans="13:13" s="60" customFormat="1" ht="15.75" hidden="1" x14ac:dyDescent="0.25">
      <c r="M12464" s="30"/>
    </row>
    <row r="12465" spans="13:13" s="60" customFormat="1" ht="15.75" hidden="1" x14ac:dyDescent="0.25">
      <c r="M12465" s="30"/>
    </row>
    <row r="12466" spans="13:13" s="60" customFormat="1" ht="15.75" hidden="1" x14ac:dyDescent="0.25">
      <c r="M12466" s="30"/>
    </row>
    <row r="12467" spans="13:13" s="60" customFormat="1" ht="15.75" hidden="1" x14ac:dyDescent="0.25">
      <c r="M12467" s="30"/>
    </row>
    <row r="12468" spans="13:13" s="60" customFormat="1" ht="15.75" hidden="1" x14ac:dyDescent="0.25">
      <c r="M12468" s="30"/>
    </row>
    <row r="12469" spans="13:13" s="60" customFormat="1" ht="15.75" hidden="1" x14ac:dyDescent="0.25">
      <c r="M12469" s="30"/>
    </row>
    <row r="12470" spans="13:13" s="60" customFormat="1" ht="15.75" hidden="1" x14ac:dyDescent="0.25">
      <c r="M12470" s="30"/>
    </row>
    <row r="12471" spans="13:13" s="60" customFormat="1" ht="15.75" hidden="1" x14ac:dyDescent="0.25">
      <c r="M12471" s="30"/>
    </row>
    <row r="12472" spans="13:13" s="60" customFormat="1" ht="15.75" hidden="1" x14ac:dyDescent="0.25">
      <c r="M12472" s="30"/>
    </row>
    <row r="12473" spans="13:13" s="60" customFormat="1" ht="15.75" hidden="1" x14ac:dyDescent="0.25">
      <c r="M12473" s="30"/>
    </row>
    <row r="12474" spans="13:13" s="60" customFormat="1" ht="15.75" hidden="1" x14ac:dyDescent="0.25">
      <c r="M12474" s="30"/>
    </row>
    <row r="12475" spans="13:13" s="60" customFormat="1" ht="15.75" hidden="1" x14ac:dyDescent="0.25">
      <c r="M12475" s="30"/>
    </row>
    <row r="12476" spans="13:13" s="60" customFormat="1" ht="15.75" hidden="1" x14ac:dyDescent="0.25">
      <c r="M12476" s="30"/>
    </row>
    <row r="12477" spans="13:13" s="60" customFormat="1" ht="15.75" hidden="1" x14ac:dyDescent="0.25">
      <c r="M12477" s="30"/>
    </row>
    <row r="12478" spans="13:13" s="60" customFormat="1" ht="15.75" hidden="1" x14ac:dyDescent="0.25">
      <c r="M12478" s="30"/>
    </row>
    <row r="12479" spans="13:13" s="60" customFormat="1" ht="15.75" hidden="1" x14ac:dyDescent="0.25">
      <c r="M12479" s="30"/>
    </row>
    <row r="12480" spans="13:13" s="60" customFormat="1" ht="15.75" hidden="1" x14ac:dyDescent="0.25">
      <c r="M12480" s="30"/>
    </row>
    <row r="12481" spans="13:13" s="60" customFormat="1" ht="15.75" hidden="1" x14ac:dyDescent="0.25">
      <c r="M12481" s="30"/>
    </row>
    <row r="12482" spans="13:13" s="60" customFormat="1" ht="15.75" hidden="1" x14ac:dyDescent="0.25">
      <c r="M12482" s="30"/>
    </row>
    <row r="12483" spans="13:13" s="60" customFormat="1" ht="15.75" hidden="1" x14ac:dyDescent="0.25">
      <c r="M12483" s="30"/>
    </row>
    <row r="12484" spans="13:13" s="60" customFormat="1" ht="15.75" hidden="1" x14ac:dyDescent="0.25">
      <c r="M12484" s="30"/>
    </row>
    <row r="12485" spans="13:13" s="60" customFormat="1" ht="15.75" hidden="1" x14ac:dyDescent="0.25">
      <c r="M12485" s="30"/>
    </row>
    <row r="12486" spans="13:13" s="60" customFormat="1" ht="15.75" hidden="1" x14ac:dyDescent="0.25">
      <c r="M12486" s="30"/>
    </row>
    <row r="12487" spans="13:13" s="60" customFormat="1" ht="15.75" hidden="1" x14ac:dyDescent="0.25">
      <c r="M12487" s="30"/>
    </row>
    <row r="12488" spans="13:13" s="60" customFormat="1" ht="15.75" hidden="1" x14ac:dyDescent="0.25">
      <c r="M12488" s="30"/>
    </row>
    <row r="12489" spans="13:13" s="60" customFormat="1" ht="15.75" hidden="1" x14ac:dyDescent="0.25">
      <c r="M12489" s="30"/>
    </row>
    <row r="12490" spans="13:13" s="60" customFormat="1" ht="15.75" hidden="1" x14ac:dyDescent="0.25">
      <c r="M12490" s="30"/>
    </row>
    <row r="12491" spans="13:13" s="60" customFormat="1" ht="15.75" hidden="1" x14ac:dyDescent="0.25">
      <c r="M12491" s="30"/>
    </row>
    <row r="12492" spans="13:13" s="60" customFormat="1" ht="15.75" hidden="1" x14ac:dyDescent="0.25">
      <c r="M12492" s="30"/>
    </row>
    <row r="12493" spans="13:13" s="60" customFormat="1" ht="15.75" hidden="1" x14ac:dyDescent="0.25">
      <c r="M12493" s="30"/>
    </row>
    <row r="12494" spans="13:13" s="60" customFormat="1" ht="15.75" hidden="1" x14ac:dyDescent="0.25">
      <c r="M12494" s="30"/>
    </row>
    <row r="12495" spans="13:13" s="60" customFormat="1" ht="15.75" hidden="1" x14ac:dyDescent="0.25">
      <c r="M12495" s="30"/>
    </row>
    <row r="12496" spans="13:13" s="60" customFormat="1" ht="15.75" hidden="1" x14ac:dyDescent="0.25">
      <c r="M12496" s="30"/>
    </row>
    <row r="12497" spans="13:13" s="60" customFormat="1" ht="15.75" hidden="1" x14ac:dyDescent="0.25">
      <c r="M12497" s="30"/>
    </row>
    <row r="12498" spans="13:13" s="60" customFormat="1" ht="15.75" hidden="1" x14ac:dyDescent="0.25">
      <c r="M12498" s="30"/>
    </row>
    <row r="12499" spans="13:13" s="60" customFormat="1" ht="15.75" hidden="1" x14ac:dyDescent="0.25">
      <c r="M12499" s="30"/>
    </row>
    <row r="12500" spans="13:13" s="60" customFormat="1" ht="15.75" hidden="1" x14ac:dyDescent="0.25">
      <c r="M12500" s="30"/>
    </row>
    <row r="12501" spans="13:13" s="60" customFormat="1" ht="15.75" hidden="1" x14ac:dyDescent="0.25">
      <c r="M12501" s="30"/>
    </row>
    <row r="12502" spans="13:13" s="60" customFormat="1" ht="15.75" hidden="1" x14ac:dyDescent="0.25">
      <c r="M12502" s="30"/>
    </row>
    <row r="12503" spans="13:13" s="60" customFormat="1" ht="15.75" hidden="1" x14ac:dyDescent="0.25">
      <c r="M12503" s="30"/>
    </row>
    <row r="12504" spans="13:13" s="60" customFormat="1" ht="15.75" hidden="1" x14ac:dyDescent="0.25">
      <c r="M12504" s="30"/>
    </row>
    <row r="12505" spans="13:13" s="60" customFormat="1" ht="15.75" hidden="1" x14ac:dyDescent="0.25">
      <c r="M12505" s="30"/>
    </row>
    <row r="12506" spans="13:13" s="60" customFormat="1" ht="15.75" hidden="1" x14ac:dyDescent="0.25">
      <c r="M12506" s="30"/>
    </row>
    <row r="12507" spans="13:13" s="60" customFormat="1" ht="15.75" hidden="1" x14ac:dyDescent="0.25">
      <c r="M12507" s="30"/>
    </row>
    <row r="12508" spans="13:13" s="60" customFormat="1" ht="15.75" hidden="1" x14ac:dyDescent="0.25">
      <c r="M12508" s="30"/>
    </row>
    <row r="12509" spans="13:13" s="60" customFormat="1" ht="15.75" hidden="1" x14ac:dyDescent="0.25">
      <c r="M12509" s="30"/>
    </row>
    <row r="12510" spans="13:13" s="60" customFormat="1" ht="15.75" hidden="1" x14ac:dyDescent="0.25">
      <c r="M12510" s="30"/>
    </row>
    <row r="12511" spans="13:13" s="60" customFormat="1" ht="15.75" hidden="1" x14ac:dyDescent="0.25">
      <c r="M12511" s="30"/>
    </row>
    <row r="12512" spans="13:13" s="60" customFormat="1" ht="15.75" hidden="1" x14ac:dyDescent="0.25">
      <c r="M12512" s="30"/>
    </row>
    <row r="12513" spans="13:13" s="60" customFormat="1" ht="15.75" hidden="1" x14ac:dyDescent="0.25">
      <c r="M12513" s="30"/>
    </row>
    <row r="12514" spans="13:13" s="60" customFormat="1" ht="15.75" hidden="1" x14ac:dyDescent="0.25">
      <c r="M12514" s="30"/>
    </row>
    <row r="12515" spans="13:13" s="60" customFormat="1" ht="15.75" hidden="1" x14ac:dyDescent="0.25">
      <c r="M12515" s="30"/>
    </row>
    <row r="12516" spans="13:13" s="60" customFormat="1" ht="15.75" hidden="1" x14ac:dyDescent="0.25">
      <c r="M12516" s="30"/>
    </row>
    <row r="12517" spans="13:13" s="60" customFormat="1" ht="15.75" hidden="1" x14ac:dyDescent="0.25">
      <c r="M12517" s="30"/>
    </row>
    <row r="12518" spans="13:13" s="60" customFormat="1" ht="15.75" hidden="1" x14ac:dyDescent="0.25">
      <c r="M12518" s="30"/>
    </row>
    <row r="12519" spans="13:13" s="60" customFormat="1" ht="15.75" hidden="1" x14ac:dyDescent="0.25">
      <c r="M12519" s="30"/>
    </row>
    <row r="12520" spans="13:13" s="60" customFormat="1" ht="15.75" hidden="1" x14ac:dyDescent="0.25">
      <c r="M12520" s="30"/>
    </row>
    <row r="12521" spans="13:13" s="60" customFormat="1" ht="15.75" hidden="1" x14ac:dyDescent="0.25">
      <c r="M12521" s="30"/>
    </row>
    <row r="12522" spans="13:13" s="60" customFormat="1" ht="15.75" hidden="1" x14ac:dyDescent="0.25">
      <c r="M12522" s="30"/>
    </row>
    <row r="12523" spans="13:13" s="60" customFormat="1" ht="15.75" hidden="1" x14ac:dyDescent="0.25">
      <c r="M12523" s="30"/>
    </row>
    <row r="12524" spans="13:13" s="60" customFormat="1" ht="15.75" hidden="1" x14ac:dyDescent="0.25">
      <c r="M12524" s="30"/>
    </row>
    <row r="12525" spans="13:13" s="60" customFormat="1" ht="15.75" hidden="1" x14ac:dyDescent="0.25">
      <c r="M12525" s="30"/>
    </row>
    <row r="12526" spans="13:13" s="60" customFormat="1" ht="15.75" hidden="1" x14ac:dyDescent="0.25">
      <c r="M12526" s="30"/>
    </row>
    <row r="12527" spans="13:13" s="60" customFormat="1" ht="15.75" hidden="1" x14ac:dyDescent="0.25">
      <c r="M12527" s="30"/>
    </row>
    <row r="12528" spans="13:13" s="60" customFormat="1" ht="15.75" hidden="1" x14ac:dyDescent="0.25">
      <c r="M12528" s="30"/>
    </row>
    <row r="12529" spans="13:13" s="60" customFormat="1" ht="15.75" hidden="1" x14ac:dyDescent="0.25">
      <c r="M12529" s="30"/>
    </row>
    <row r="12530" spans="13:13" s="60" customFormat="1" ht="15.75" hidden="1" x14ac:dyDescent="0.25">
      <c r="M12530" s="30"/>
    </row>
    <row r="12531" spans="13:13" s="60" customFormat="1" ht="15.75" hidden="1" x14ac:dyDescent="0.25">
      <c r="M12531" s="30"/>
    </row>
    <row r="12532" spans="13:13" s="60" customFormat="1" ht="15.75" hidden="1" x14ac:dyDescent="0.25">
      <c r="M12532" s="30"/>
    </row>
    <row r="12533" spans="13:13" s="60" customFormat="1" ht="15.75" hidden="1" x14ac:dyDescent="0.25">
      <c r="M12533" s="30"/>
    </row>
    <row r="12534" spans="13:13" s="60" customFormat="1" ht="15.75" hidden="1" x14ac:dyDescent="0.25">
      <c r="M12534" s="30"/>
    </row>
    <row r="12535" spans="13:13" s="60" customFormat="1" ht="15.75" hidden="1" x14ac:dyDescent="0.25">
      <c r="M12535" s="30"/>
    </row>
    <row r="12536" spans="13:13" s="60" customFormat="1" ht="15.75" hidden="1" x14ac:dyDescent="0.25">
      <c r="M12536" s="30"/>
    </row>
    <row r="12537" spans="13:13" s="60" customFormat="1" ht="15.75" hidden="1" x14ac:dyDescent="0.25">
      <c r="M12537" s="30"/>
    </row>
    <row r="12538" spans="13:13" s="60" customFormat="1" ht="15.75" hidden="1" x14ac:dyDescent="0.25">
      <c r="M12538" s="30"/>
    </row>
    <row r="12539" spans="13:13" s="60" customFormat="1" ht="15.75" hidden="1" x14ac:dyDescent="0.25">
      <c r="M12539" s="30"/>
    </row>
    <row r="12540" spans="13:13" s="60" customFormat="1" ht="15.75" hidden="1" x14ac:dyDescent="0.25">
      <c r="M12540" s="30"/>
    </row>
    <row r="12541" spans="13:13" s="60" customFormat="1" ht="15.75" hidden="1" x14ac:dyDescent="0.25">
      <c r="M12541" s="30"/>
    </row>
    <row r="12542" spans="13:13" s="60" customFormat="1" ht="15.75" hidden="1" x14ac:dyDescent="0.25">
      <c r="M12542" s="30"/>
    </row>
    <row r="12543" spans="13:13" s="60" customFormat="1" ht="15.75" hidden="1" x14ac:dyDescent="0.25">
      <c r="M12543" s="30"/>
    </row>
    <row r="12544" spans="13:13" s="60" customFormat="1" ht="15.75" hidden="1" x14ac:dyDescent="0.25">
      <c r="M12544" s="30"/>
    </row>
    <row r="12545" spans="13:13" s="60" customFormat="1" ht="15.75" hidden="1" x14ac:dyDescent="0.25">
      <c r="M12545" s="30"/>
    </row>
    <row r="12546" spans="13:13" s="60" customFormat="1" ht="15.75" hidden="1" x14ac:dyDescent="0.25">
      <c r="M12546" s="30"/>
    </row>
    <row r="12547" spans="13:13" s="60" customFormat="1" ht="15.75" hidden="1" x14ac:dyDescent="0.25">
      <c r="M12547" s="30"/>
    </row>
    <row r="12548" spans="13:13" s="60" customFormat="1" ht="15.75" hidden="1" x14ac:dyDescent="0.25">
      <c r="M12548" s="30"/>
    </row>
    <row r="12549" spans="13:13" s="60" customFormat="1" ht="15.75" hidden="1" x14ac:dyDescent="0.25">
      <c r="M12549" s="30"/>
    </row>
    <row r="12550" spans="13:13" s="60" customFormat="1" ht="15.75" hidden="1" x14ac:dyDescent="0.25">
      <c r="M12550" s="30"/>
    </row>
    <row r="12551" spans="13:13" s="60" customFormat="1" ht="15.75" hidden="1" x14ac:dyDescent="0.25">
      <c r="M12551" s="30"/>
    </row>
    <row r="12552" spans="13:13" s="60" customFormat="1" ht="15.75" hidden="1" x14ac:dyDescent="0.25">
      <c r="M12552" s="30"/>
    </row>
    <row r="12553" spans="13:13" s="60" customFormat="1" ht="15.75" hidden="1" x14ac:dyDescent="0.25">
      <c r="M12553" s="30"/>
    </row>
    <row r="12554" spans="13:13" s="60" customFormat="1" ht="15.75" hidden="1" x14ac:dyDescent="0.25">
      <c r="M12554" s="30"/>
    </row>
    <row r="12555" spans="13:13" s="60" customFormat="1" ht="15.75" hidden="1" x14ac:dyDescent="0.25">
      <c r="M12555" s="30"/>
    </row>
    <row r="12556" spans="13:13" s="60" customFormat="1" ht="15.75" hidden="1" x14ac:dyDescent="0.25">
      <c r="M12556" s="30"/>
    </row>
    <row r="12557" spans="13:13" s="60" customFormat="1" ht="15.75" hidden="1" x14ac:dyDescent="0.25">
      <c r="M12557" s="30"/>
    </row>
    <row r="12558" spans="13:13" s="60" customFormat="1" ht="15.75" hidden="1" x14ac:dyDescent="0.25">
      <c r="M12558" s="30"/>
    </row>
    <row r="12559" spans="13:13" s="60" customFormat="1" ht="15.75" hidden="1" x14ac:dyDescent="0.25">
      <c r="M12559" s="30"/>
    </row>
    <row r="12560" spans="13:13" s="60" customFormat="1" ht="15.75" hidden="1" x14ac:dyDescent="0.25">
      <c r="M12560" s="30"/>
    </row>
    <row r="12561" spans="13:13" s="60" customFormat="1" ht="15.75" hidden="1" x14ac:dyDescent="0.25">
      <c r="M12561" s="30"/>
    </row>
    <row r="12562" spans="13:13" s="60" customFormat="1" ht="15.75" hidden="1" x14ac:dyDescent="0.25">
      <c r="M12562" s="30"/>
    </row>
    <row r="12563" spans="13:13" s="60" customFormat="1" ht="15.75" hidden="1" x14ac:dyDescent="0.25">
      <c r="M12563" s="30"/>
    </row>
    <row r="12564" spans="13:13" s="60" customFormat="1" ht="15.75" hidden="1" x14ac:dyDescent="0.25">
      <c r="M12564" s="30"/>
    </row>
    <row r="12565" spans="13:13" s="60" customFormat="1" ht="15.75" hidden="1" x14ac:dyDescent="0.25">
      <c r="M12565" s="30"/>
    </row>
    <row r="12566" spans="13:13" s="60" customFormat="1" ht="15.75" hidden="1" x14ac:dyDescent="0.25">
      <c r="M12566" s="30"/>
    </row>
    <row r="12567" spans="13:13" s="60" customFormat="1" ht="15.75" hidden="1" x14ac:dyDescent="0.25">
      <c r="M12567" s="30"/>
    </row>
    <row r="12568" spans="13:13" s="60" customFormat="1" ht="15.75" hidden="1" x14ac:dyDescent="0.25">
      <c r="M12568" s="30"/>
    </row>
    <row r="12569" spans="13:13" s="60" customFormat="1" ht="15.75" hidden="1" x14ac:dyDescent="0.25">
      <c r="M12569" s="30"/>
    </row>
    <row r="12570" spans="13:13" s="60" customFormat="1" ht="15.75" hidden="1" x14ac:dyDescent="0.25">
      <c r="M12570" s="30"/>
    </row>
    <row r="12571" spans="13:13" s="60" customFormat="1" ht="15.75" hidden="1" x14ac:dyDescent="0.25">
      <c r="M12571" s="30"/>
    </row>
    <row r="12572" spans="13:13" s="60" customFormat="1" ht="15.75" hidden="1" x14ac:dyDescent="0.25">
      <c r="M12572" s="30"/>
    </row>
    <row r="12573" spans="13:13" s="60" customFormat="1" ht="15.75" hidden="1" x14ac:dyDescent="0.25">
      <c r="M12573" s="30"/>
    </row>
    <row r="12574" spans="13:13" s="60" customFormat="1" ht="15.75" hidden="1" x14ac:dyDescent="0.25">
      <c r="M12574" s="30"/>
    </row>
    <row r="12575" spans="13:13" s="60" customFormat="1" ht="15.75" hidden="1" x14ac:dyDescent="0.25">
      <c r="M12575" s="30"/>
    </row>
    <row r="12576" spans="13:13" s="60" customFormat="1" ht="15.75" hidden="1" x14ac:dyDescent="0.25">
      <c r="M12576" s="30"/>
    </row>
    <row r="12577" spans="13:13" s="60" customFormat="1" ht="15.75" hidden="1" x14ac:dyDescent="0.25">
      <c r="M12577" s="30"/>
    </row>
    <row r="12578" spans="13:13" s="60" customFormat="1" ht="15.75" hidden="1" x14ac:dyDescent="0.25">
      <c r="M12578" s="30"/>
    </row>
    <row r="12579" spans="13:13" s="60" customFormat="1" ht="15.75" hidden="1" x14ac:dyDescent="0.25">
      <c r="M12579" s="30"/>
    </row>
    <row r="12580" spans="13:13" s="60" customFormat="1" ht="15.75" hidden="1" x14ac:dyDescent="0.25">
      <c r="M12580" s="30"/>
    </row>
    <row r="12581" spans="13:13" s="60" customFormat="1" ht="15.75" hidden="1" x14ac:dyDescent="0.25">
      <c r="M12581" s="30"/>
    </row>
    <row r="12582" spans="13:13" s="60" customFormat="1" ht="15.75" hidden="1" x14ac:dyDescent="0.25">
      <c r="M12582" s="30"/>
    </row>
    <row r="12583" spans="13:13" s="60" customFormat="1" ht="15.75" hidden="1" x14ac:dyDescent="0.25">
      <c r="M12583" s="30"/>
    </row>
    <row r="12584" spans="13:13" s="60" customFormat="1" ht="15.75" hidden="1" x14ac:dyDescent="0.25">
      <c r="M12584" s="30"/>
    </row>
    <row r="12585" spans="13:13" s="60" customFormat="1" ht="15.75" hidden="1" x14ac:dyDescent="0.25">
      <c r="M12585" s="30"/>
    </row>
    <row r="12586" spans="13:13" s="60" customFormat="1" ht="15.75" hidden="1" x14ac:dyDescent="0.25">
      <c r="M12586" s="30"/>
    </row>
    <row r="12587" spans="13:13" s="60" customFormat="1" ht="15.75" hidden="1" x14ac:dyDescent="0.25">
      <c r="M12587" s="30"/>
    </row>
    <row r="12588" spans="13:13" s="60" customFormat="1" ht="15.75" hidden="1" x14ac:dyDescent="0.25">
      <c r="M12588" s="30"/>
    </row>
    <row r="12589" spans="13:13" s="60" customFormat="1" ht="15.75" hidden="1" x14ac:dyDescent="0.25">
      <c r="M12589" s="30"/>
    </row>
    <row r="12590" spans="13:13" s="60" customFormat="1" ht="15.75" hidden="1" x14ac:dyDescent="0.25">
      <c r="M12590" s="30"/>
    </row>
    <row r="12591" spans="13:13" s="60" customFormat="1" ht="15.75" hidden="1" x14ac:dyDescent="0.25">
      <c r="M12591" s="30"/>
    </row>
    <row r="12592" spans="13:13" s="60" customFormat="1" ht="15.75" hidden="1" x14ac:dyDescent="0.25">
      <c r="M12592" s="30"/>
    </row>
    <row r="12593" spans="13:13" s="60" customFormat="1" ht="15.75" hidden="1" x14ac:dyDescent="0.25">
      <c r="M12593" s="30"/>
    </row>
    <row r="12594" spans="13:13" s="60" customFormat="1" ht="15.75" hidden="1" x14ac:dyDescent="0.25">
      <c r="M12594" s="30"/>
    </row>
    <row r="12595" spans="13:13" s="60" customFormat="1" ht="15.75" hidden="1" x14ac:dyDescent="0.25">
      <c r="M12595" s="30"/>
    </row>
    <row r="12596" spans="13:13" s="60" customFormat="1" ht="15.75" hidden="1" x14ac:dyDescent="0.25">
      <c r="M12596" s="30"/>
    </row>
    <row r="12597" spans="13:13" s="60" customFormat="1" ht="15.75" hidden="1" x14ac:dyDescent="0.25">
      <c r="M12597" s="30"/>
    </row>
    <row r="12598" spans="13:13" s="60" customFormat="1" ht="15.75" hidden="1" x14ac:dyDescent="0.25">
      <c r="M12598" s="30"/>
    </row>
    <row r="12599" spans="13:13" s="60" customFormat="1" ht="15.75" hidden="1" x14ac:dyDescent="0.25">
      <c r="M12599" s="30"/>
    </row>
    <row r="12600" spans="13:13" s="60" customFormat="1" ht="15.75" hidden="1" x14ac:dyDescent="0.25">
      <c r="M12600" s="30"/>
    </row>
    <row r="12601" spans="13:13" s="60" customFormat="1" ht="15.75" hidden="1" x14ac:dyDescent="0.25">
      <c r="M12601" s="30"/>
    </row>
    <row r="12602" spans="13:13" s="60" customFormat="1" ht="15.75" hidden="1" x14ac:dyDescent="0.25">
      <c r="M12602" s="30"/>
    </row>
    <row r="12603" spans="13:13" s="60" customFormat="1" ht="15.75" hidden="1" x14ac:dyDescent="0.25">
      <c r="M12603" s="30"/>
    </row>
    <row r="12604" spans="13:13" s="60" customFormat="1" ht="15.75" hidden="1" x14ac:dyDescent="0.25">
      <c r="M12604" s="30"/>
    </row>
    <row r="12605" spans="13:13" s="60" customFormat="1" ht="15.75" hidden="1" x14ac:dyDescent="0.25">
      <c r="M12605" s="30"/>
    </row>
    <row r="12606" spans="13:13" s="60" customFormat="1" ht="15.75" hidden="1" x14ac:dyDescent="0.25">
      <c r="M12606" s="30"/>
    </row>
    <row r="12607" spans="13:13" s="60" customFormat="1" ht="15.75" hidden="1" x14ac:dyDescent="0.25">
      <c r="M12607" s="30"/>
    </row>
    <row r="12608" spans="13:13" s="60" customFormat="1" ht="15.75" hidden="1" x14ac:dyDescent="0.25">
      <c r="M12608" s="30"/>
    </row>
    <row r="12609" spans="13:13" s="60" customFormat="1" ht="15.75" hidden="1" x14ac:dyDescent="0.25">
      <c r="M12609" s="30"/>
    </row>
    <row r="12610" spans="13:13" s="60" customFormat="1" ht="15.75" hidden="1" x14ac:dyDescent="0.25">
      <c r="M12610" s="30"/>
    </row>
    <row r="12611" spans="13:13" s="60" customFormat="1" ht="15.75" hidden="1" x14ac:dyDescent="0.25">
      <c r="M12611" s="30"/>
    </row>
    <row r="12612" spans="13:13" s="60" customFormat="1" ht="15.75" hidden="1" x14ac:dyDescent="0.25">
      <c r="M12612" s="30"/>
    </row>
    <row r="12613" spans="13:13" s="60" customFormat="1" ht="15.75" hidden="1" x14ac:dyDescent="0.25">
      <c r="M12613" s="30"/>
    </row>
    <row r="12614" spans="13:13" s="60" customFormat="1" ht="15.75" hidden="1" x14ac:dyDescent="0.25">
      <c r="M12614" s="30"/>
    </row>
    <row r="12615" spans="13:13" s="60" customFormat="1" ht="15.75" hidden="1" x14ac:dyDescent="0.25">
      <c r="M12615" s="30"/>
    </row>
    <row r="12616" spans="13:13" s="60" customFormat="1" ht="15.75" hidden="1" x14ac:dyDescent="0.25">
      <c r="M12616" s="30"/>
    </row>
    <row r="12617" spans="13:13" s="60" customFormat="1" ht="15.75" hidden="1" x14ac:dyDescent="0.25">
      <c r="M12617" s="30"/>
    </row>
    <row r="12618" spans="13:13" s="60" customFormat="1" ht="15.75" hidden="1" x14ac:dyDescent="0.25">
      <c r="M12618" s="30"/>
    </row>
    <row r="12619" spans="13:13" s="60" customFormat="1" ht="15.75" hidden="1" x14ac:dyDescent="0.25">
      <c r="M12619" s="30"/>
    </row>
    <row r="12620" spans="13:13" s="60" customFormat="1" ht="15.75" hidden="1" x14ac:dyDescent="0.25">
      <c r="M12620" s="30"/>
    </row>
    <row r="12621" spans="13:13" s="60" customFormat="1" ht="15.75" hidden="1" x14ac:dyDescent="0.25">
      <c r="M12621" s="30"/>
    </row>
    <row r="12622" spans="13:13" s="60" customFormat="1" ht="15.75" hidden="1" x14ac:dyDescent="0.25">
      <c r="M12622" s="30"/>
    </row>
    <row r="12623" spans="13:13" s="60" customFormat="1" ht="15.75" hidden="1" x14ac:dyDescent="0.25">
      <c r="M12623" s="30"/>
    </row>
    <row r="12624" spans="13:13" s="60" customFormat="1" ht="15.75" hidden="1" x14ac:dyDescent="0.25">
      <c r="M12624" s="30"/>
    </row>
    <row r="12625" spans="13:13" s="60" customFormat="1" ht="15.75" hidden="1" x14ac:dyDescent="0.25">
      <c r="M12625" s="30"/>
    </row>
    <row r="12626" spans="13:13" s="60" customFormat="1" ht="15.75" hidden="1" x14ac:dyDescent="0.25">
      <c r="M12626" s="30"/>
    </row>
    <row r="12627" spans="13:13" s="60" customFormat="1" ht="15.75" hidden="1" x14ac:dyDescent="0.25">
      <c r="M12627" s="30"/>
    </row>
    <row r="12628" spans="13:13" s="60" customFormat="1" ht="15.75" hidden="1" x14ac:dyDescent="0.25">
      <c r="M12628" s="30"/>
    </row>
    <row r="12629" spans="13:13" s="60" customFormat="1" ht="15.75" hidden="1" x14ac:dyDescent="0.25">
      <c r="M12629" s="30"/>
    </row>
    <row r="12630" spans="13:13" s="60" customFormat="1" ht="15.75" hidden="1" x14ac:dyDescent="0.25">
      <c r="M12630" s="30"/>
    </row>
    <row r="12631" spans="13:13" s="60" customFormat="1" ht="15.75" hidden="1" x14ac:dyDescent="0.25">
      <c r="M12631" s="30"/>
    </row>
    <row r="12632" spans="13:13" s="60" customFormat="1" ht="15.75" hidden="1" x14ac:dyDescent="0.25">
      <c r="M12632" s="30"/>
    </row>
    <row r="12633" spans="13:13" s="60" customFormat="1" ht="15.75" hidden="1" x14ac:dyDescent="0.25">
      <c r="M12633" s="30"/>
    </row>
    <row r="12634" spans="13:13" s="60" customFormat="1" ht="15.75" hidden="1" x14ac:dyDescent="0.25">
      <c r="M12634" s="30"/>
    </row>
    <row r="12635" spans="13:13" s="60" customFormat="1" ht="15.75" hidden="1" x14ac:dyDescent="0.25">
      <c r="M12635" s="30"/>
    </row>
    <row r="12636" spans="13:13" s="60" customFormat="1" ht="15.75" hidden="1" x14ac:dyDescent="0.25">
      <c r="M12636" s="30"/>
    </row>
    <row r="12637" spans="13:13" s="60" customFormat="1" ht="15.75" hidden="1" x14ac:dyDescent="0.25">
      <c r="M12637" s="30"/>
    </row>
    <row r="12638" spans="13:13" s="60" customFormat="1" ht="15.75" hidden="1" x14ac:dyDescent="0.25">
      <c r="M12638" s="30"/>
    </row>
    <row r="12639" spans="13:13" s="60" customFormat="1" ht="15.75" hidden="1" x14ac:dyDescent="0.25">
      <c r="M12639" s="30"/>
    </row>
    <row r="12640" spans="13:13" s="60" customFormat="1" ht="15.75" hidden="1" x14ac:dyDescent="0.25">
      <c r="M12640" s="30"/>
    </row>
    <row r="12641" spans="13:13" s="60" customFormat="1" ht="15.75" hidden="1" x14ac:dyDescent="0.25">
      <c r="M12641" s="30"/>
    </row>
    <row r="12642" spans="13:13" s="60" customFormat="1" ht="15.75" hidden="1" x14ac:dyDescent="0.25">
      <c r="M12642" s="30"/>
    </row>
    <row r="12643" spans="13:13" s="60" customFormat="1" ht="15.75" hidden="1" x14ac:dyDescent="0.25">
      <c r="M12643" s="30"/>
    </row>
    <row r="12644" spans="13:13" s="60" customFormat="1" ht="15.75" hidden="1" x14ac:dyDescent="0.25">
      <c r="M12644" s="30"/>
    </row>
    <row r="12645" spans="13:13" s="60" customFormat="1" ht="15.75" hidden="1" x14ac:dyDescent="0.25">
      <c r="M12645" s="30"/>
    </row>
    <row r="12646" spans="13:13" s="60" customFormat="1" ht="15.75" hidden="1" x14ac:dyDescent="0.25">
      <c r="M12646" s="30"/>
    </row>
    <row r="12647" spans="13:13" s="60" customFormat="1" ht="15.75" hidden="1" x14ac:dyDescent="0.25">
      <c r="M12647" s="30"/>
    </row>
    <row r="12648" spans="13:13" s="60" customFormat="1" ht="15.75" hidden="1" x14ac:dyDescent="0.25">
      <c r="M12648" s="30"/>
    </row>
    <row r="12649" spans="13:13" s="60" customFormat="1" ht="15.75" hidden="1" x14ac:dyDescent="0.25">
      <c r="M12649" s="30"/>
    </row>
    <row r="12650" spans="13:13" s="60" customFormat="1" ht="15.75" hidden="1" x14ac:dyDescent="0.25">
      <c r="M12650" s="30"/>
    </row>
    <row r="12651" spans="13:13" s="60" customFormat="1" ht="15.75" hidden="1" x14ac:dyDescent="0.25">
      <c r="M12651" s="30"/>
    </row>
    <row r="12652" spans="13:13" s="60" customFormat="1" ht="15.75" hidden="1" x14ac:dyDescent="0.25">
      <c r="M12652" s="30"/>
    </row>
    <row r="12653" spans="13:13" s="60" customFormat="1" ht="15.75" hidden="1" x14ac:dyDescent="0.25">
      <c r="M12653" s="30"/>
    </row>
    <row r="12654" spans="13:13" s="60" customFormat="1" ht="15.75" hidden="1" x14ac:dyDescent="0.25">
      <c r="M12654" s="30"/>
    </row>
    <row r="12655" spans="13:13" s="60" customFormat="1" ht="15.75" hidden="1" x14ac:dyDescent="0.25">
      <c r="M12655" s="30"/>
    </row>
    <row r="12656" spans="13:13" s="60" customFormat="1" ht="15.75" hidden="1" x14ac:dyDescent="0.25">
      <c r="M12656" s="30"/>
    </row>
    <row r="12657" spans="13:13" s="60" customFormat="1" ht="15.75" hidden="1" x14ac:dyDescent="0.25">
      <c r="M12657" s="30"/>
    </row>
    <row r="12658" spans="13:13" s="60" customFormat="1" ht="15.75" hidden="1" x14ac:dyDescent="0.25">
      <c r="M12658" s="30"/>
    </row>
    <row r="12659" spans="13:13" s="60" customFormat="1" ht="15.75" hidden="1" x14ac:dyDescent="0.25">
      <c r="M12659" s="30"/>
    </row>
    <row r="12660" spans="13:13" s="60" customFormat="1" ht="15.75" hidden="1" x14ac:dyDescent="0.25">
      <c r="M12660" s="30"/>
    </row>
    <row r="12661" spans="13:13" s="60" customFormat="1" ht="15.75" hidden="1" x14ac:dyDescent="0.25">
      <c r="M12661" s="30"/>
    </row>
    <row r="12662" spans="13:13" s="60" customFormat="1" ht="15.75" hidden="1" x14ac:dyDescent="0.25">
      <c r="M12662" s="30"/>
    </row>
    <row r="12663" spans="13:13" s="60" customFormat="1" ht="15.75" hidden="1" x14ac:dyDescent="0.25">
      <c r="M12663" s="30"/>
    </row>
    <row r="12664" spans="13:13" s="60" customFormat="1" ht="15.75" hidden="1" x14ac:dyDescent="0.25">
      <c r="M12664" s="30"/>
    </row>
    <row r="12665" spans="13:13" s="60" customFormat="1" ht="15.75" hidden="1" x14ac:dyDescent="0.25">
      <c r="M12665" s="30"/>
    </row>
    <row r="12666" spans="13:13" s="60" customFormat="1" ht="15.75" hidden="1" x14ac:dyDescent="0.25">
      <c r="M12666" s="30"/>
    </row>
    <row r="12667" spans="13:13" s="60" customFormat="1" ht="15.75" hidden="1" x14ac:dyDescent="0.25">
      <c r="M12667" s="30"/>
    </row>
    <row r="12668" spans="13:13" s="60" customFormat="1" ht="15.75" hidden="1" x14ac:dyDescent="0.25">
      <c r="M12668" s="30"/>
    </row>
    <row r="12669" spans="13:13" s="60" customFormat="1" ht="15.75" hidden="1" x14ac:dyDescent="0.25">
      <c r="M12669" s="30"/>
    </row>
    <row r="12670" spans="13:13" s="60" customFormat="1" ht="15.75" hidden="1" x14ac:dyDescent="0.25">
      <c r="M12670" s="30"/>
    </row>
    <row r="12671" spans="13:13" s="60" customFormat="1" ht="15.75" hidden="1" x14ac:dyDescent="0.25">
      <c r="M12671" s="30"/>
    </row>
    <row r="12672" spans="13:13" s="60" customFormat="1" ht="15.75" hidden="1" x14ac:dyDescent="0.25">
      <c r="M12672" s="30"/>
    </row>
    <row r="12673" spans="13:13" s="60" customFormat="1" ht="15.75" hidden="1" x14ac:dyDescent="0.25">
      <c r="M12673" s="30"/>
    </row>
    <row r="12674" spans="13:13" s="60" customFormat="1" ht="15.75" hidden="1" x14ac:dyDescent="0.25">
      <c r="M12674" s="30"/>
    </row>
    <row r="12675" spans="13:13" s="60" customFormat="1" ht="15.75" hidden="1" x14ac:dyDescent="0.25">
      <c r="M12675" s="30"/>
    </row>
    <row r="12676" spans="13:13" s="60" customFormat="1" ht="15.75" hidden="1" x14ac:dyDescent="0.25">
      <c r="M12676" s="30"/>
    </row>
    <row r="12677" spans="13:13" s="60" customFormat="1" ht="15.75" hidden="1" x14ac:dyDescent="0.25">
      <c r="M12677" s="30"/>
    </row>
    <row r="12678" spans="13:13" s="60" customFormat="1" ht="15.75" hidden="1" x14ac:dyDescent="0.25">
      <c r="M12678" s="30"/>
    </row>
    <row r="12679" spans="13:13" s="60" customFormat="1" ht="15.75" hidden="1" x14ac:dyDescent="0.25">
      <c r="M12679" s="30"/>
    </row>
    <row r="12680" spans="13:13" s="60" customFormat="1" ht="15.75" hidden="1" x14ac:dyDescent="0.25">
      <c r="M12680" s="30"/>
    </row>
    <row r="12681" spans="13:13" s="60" customFormat="1" ht="15.75" hidden="1" x14ac:dyDescent="0.25">
      <c r="M12681" s="30"/>
    </row>
    <row r="12682" spans="13:13" s="60" customFormat="1" ht="15.75" hidden="1" x14ac:dyDescent="0.25">
      <c r="M12682" s="30"/>
    </row>
    <row r="12683" spans="13:13" s="60" customFormat="1" ht="15.75" hidden="1" x14ac:dyDescent="0.25">
      <c r="M12683" s="30"/>
    </row>
    <row r="12684" spans="13:13" s="60" customFormat="1" ht="15.75" hidden="1" x14ac:dyDescent="0.25">
      <c r="M12684" s="30"/>
    </row>
    <row r="12685" spans="13:13" s="60" customFormat="1" ht="15.75" hidden="1" x14ac:dyDescent="0.25">
      <c r="M12685" s="30"/>
    </row>
    <row r="12686" spans="13:13" s="60" customFormat="1" ht="15.75" hidden="1" x14ac:dyDescent="0.25">
      <c r="M12686" s="30"/>
    </row>
    <row r="12687" spans="13:13" s="60" customFormat="1" ht="15.75" hidden="1" x14ac:dyDescent="0.25">
      <c r="M12687" s="30"/>
    </row>
    <row r="12688" spans="13:13" s="60" customFormat="1" ht="15.75" hidden="1" x14ac:dyDescent="0.25">
      <c r="M12688" s="30"/>
    </row>
    <row r="12689" spans="13:13" s="60" customFormat="1" ht="15.75" hidden="1" x14ac:dyDescent="0.25">
      <c r="M12689" s="30"/>
    </row>
    <row r="12690" spans="13:13" s="60" customFormat="1" ht="15.75" hidden="1" x14ac:dyDescent="0.25">
      <c r="M12690" s="30"/>
    </row>
    <row r="12691" spans="13:13" s="60" customFormat="1" ht="15.75" hidden="1" x14ac:dyDescent="0.25">
      <c r="M12691" s="30"/>
    </row>
    <row r="12692" spans="13:13" s="60" customFormat="1" ht="15.75" hidden="1" x14ac:dyDescent="0.25">
      <c r="M12692" s="30"/>
    </row>
    <row r="12693" spans="13:13" s="60" customFormat="1" ht="15.75" hidden="1" x14ac:dyDescent="0.25">
      <c r="M12693" s="30"/>
    </row>
    <row r="12694" spans="13:13" s="60" customFormat="1" ht="15.75" hidden="1" x14ac:dyDescent="0.25">
      <c r="M12694" s="30"/>
    </row>
    <row r="12695" spans="13:13" s="60" customFormat="1" ht="15.75" hidden="1" x14ac:dyDescent="0.25">
      <c r="M12695" s="30"/>
    </row>
    <row r="12696" spans="13:13" s="60" customFormat="1" ht="15.75" hidden="1" x14ac:dyDescent="0.25">
      <c r="M12696" s="30"/>
    </row>
    <row r="12697" spans="13:13" s="60" customFormat="1" ht="15.75" hidden="1" x14ac:dyDescent="0.25">
      <c r="M12697" s="30"/>
    </row>
    <row r="12698" spans="13:13" s="60" customFormat="1" ht="15.75" hidden="1" x14ac:dyDescent="0.25">
      <c r="M12698" s="30"/>
    </row>
    <row r="12699" spans="13:13" s="60" customFormat="1" ht="15.75" hidden="1" x14ac:dyDescent="0.25">
      <c r="M12699" s="30"/>
    </row>
    <row r="12700" spans="13:13" s="60" customFormat="1" ht="15.75" hidden="1" x14ac:dyDescent="0.25">
      <c r="M12700" s="30"/>
    </row>
    <row r="12701" spans="13:13" s="60" customFormat="1" ht="15.75" hidden="1" x14ac:dyDescent="0.25">
      <c r="M12701" s="30"/>
    </row>
    <row r="12702" spans="13:13" s="60" customFormat="1" ht="15.75" hidden="1" x14ac:dyDescent="0.25">
      <c r="M12702" s="30"/>
    </row>
    <row r="12703" spans="13:13" s="60" customFormat="1" ht="15.75" hidden="1" x14ac:dyDescent="0.25">
      <c r="M12703" s="30"/>
    </row>
    <row r="12704" spans="13:13" s="60" customFormat="1" ht="15.75" hidden="1" x14ac:dyDescent="0.25">
      <c r="M12704" s="30"/>
    </row>
    <row r="12705" spans="13:13" s="60" customFormat="1" ht="15.75" hidden="1" x14ac:dyDescent="0.25">
      <c r="M12705" s="30"/>
    </row>
    <row r="12706" spans="13:13" s="60" customFormat="1" ht="15.75" hidden="1" x14ac:dyDescent="0.25">
      <c r="M12706" s="30"/>
    </row>
    <row r="12707" spans="13:13" s="60" customFormat="1" ht="15.75" hidden="1" x14ac:dyDescent="0.25">
      <c r="M12707" s="30"/>
    </row>
    <row r="12708" spans="13:13" s="60" customFormat="1" ht="15.75" hidden="1" x14ac:dyDescent="0.25">
      <c r="M12708" s="30"/>
    </row>
    <row r="12709" spans="13:13" s="60" customFormat="1" ht="15.75" hidden="1" x14ac:dyDescent="0.25">
      <c r="M12709" s="30"/>
    </row>
    <row r="12710" spans="13:13" s="60" customFormat="1" ht="15.75" hidden="1" x14ac:dyDescent="0.25">
      <c r="M12710" s="30"/>
    </row>
    <row r="12711" spans="13:13" s="60" customFormat="1" ht="15.75" hidden="1" x14ac:dyDescent="0.25">
      <c r="M12711" s="30"/>
    </row>
    <row r="12712" spans="13:13" s="60" customFormat="1" ht="15.75" hidden="1" x14ac:dyDescent="0.25">
      <c r="M12712" s="30"/>
    </row>
    <row r="12713" spans="13:13" s="60" customFormat="1" ht="15.75" hidden="1" x14ac:dyDescent="0.25">
      <c r="M12713" s="30"/>
    </row>
    <row r="12714" spans="13:13" s="60" customFormat="1" ht="15.75" hidden="1" x14ac:dyDescent="0.25">
      <c r="M12714" s="30"/>
    </row>
    <row r="12715" spans="13:13" s="60" customFormat="1" ht="15.75" hidden="1" x14ac:dyDescent="0.25">
      <c r="M12715" s="30"/>
    </row>
    <row r="12716" spans="13:13" s="60" customFormat="1" ht="15.75" hidden="1" x14ac:dyDescent="0.25">
      <c r="M12716" s="30"/>
    </row>
    <row r="12717" spans="13:13" s="60" customFormat="1" ht="15.75" hidden="1" x14ac:dyDescent="0.25">
      <c r="M12717" s="30"/>
    </row>
    <row r="12718" spans="13:13" s="60" customFormat="1" ht="15.75" hidden="1" x14ac:dyDescent="0.25">
      <c r="M12718" s="30"/>
    </row>
    <row r="12719" spans="13:13" s="60" customFormat="1" ht="15.75" hidden="1" x14ac:dyDescent="0.25">
      <c r="M12719" s="30"/>
    </row>
    <row r="12720" spans="13:13" s="60" customFormat="1" ht="15.75" hidden="1" x14ac:dyDescent="0.25">
      <c r="M12720" s="30"/>
    </row>
    <row r="12721" spans="13:13" s="60" customFormat="1" ht="15.75" hidden="1" x14ac:dyDescent="0.25">
      <c r="M12721" s="30"/>
    </row>
    <row r="12722" spans="13:13" s="60" customFormat="1" ht="15.75" hidden="1" x14ac:dyDescent="0.25">
      <c r="M12722" s="30"/>
    </row>
    <row r="12723" spans="13:13" s="60" customFormat="1" ht="15.75" hidden="1" x14ac:dyDescent="0.25">
      <c r="M12723" s="30"/>
    </row>
    <row r="12724" spans="13:13" s="60" customFormat="1" ht="15.75" hidden="1" x14ac:dyDescent="0.25">
      <c r="M12724" s="30"/>
    </row>
    <row r="12725" spans="13:13" s="60" customFormat="1" ht="15.75" hidden="1" x14ac:dyDescent="0.25">
      <c r="M12725" s="30"/>
    </row>
    <row r="12726" spans="13:13" s="60" customFormat="1" ht="15.75" hidden="1" x14ac:dyDescent="0.25">
      <c r="M12726" s="30"/>
    </row>
    <row r="12727" spans="13:13" s="60" customFormat="1" ht="15.75" hidden="1" x14ac:dyDescent="0.25">
      <c r="M12727" s="30"/>
    </row>
    <row r="12728" spans="13:13" s="60" customFormat="1" ht="15.75" hidden="1" x14ac:dyDescent="0.25">
      <c r="M12728" s="30"/>
    </row>
    <row r="12729" spans="13:13" s="60" customFormat="1" ht="15.75" hidden="1" x14ac:dyDescent="0.25">
      <c r="M12729" s="30"/>
    </row>
    <row r="12730" spans="13:13" s="60" customFormat="1" ht="15.75" hidden="1" x14ac:dyDescent="0.25">
      <c r="M12730" s="30"/>
    </row>
    <row r="12731" spans="13:13" s="60" customFormat="1" ht="15.75" hidden="1" x14ac:dyDescent="0.25">
      <c r="M12731" s="30"/>
    </row>
    <row r="12732" spans="13:13" s="60" customFormat="1" ht="15.75" hidden="1" x14ac:dyDescent="0.25">
      <c r="M12732" s="30"/>
    </row>
    <row r="12733" spans="13:13" s="60" customFormat="1" ht="15.75" hidden="1" x14ac:dyDescent="0.25">
      <c r="M12733" s="30"/>
    </row>
    <row r="12734" spans="13:13" s="60" customFormat="1" ht="15.75" hidden="1" x14ac:dyDescent="0.25">
      <c r="M12734" s="30"/>
    </row>
    <row r="12735" spans="13:13" s="60" customFormat="1" ht="15.75" hidden="1" x14ac:dyDescent="0.25">
      <c r="M12735" s="30"/>
    </row>
    <row r="12736" spans="13:13" s="60" customFormat="1" ht="15.75" hidden="1" x14ac:dyDescent="0.25">
      <c r="M12736" s="30"/>
    </row>
    <row r="12737" spans="13:13" s="60" customFormat="1" ht="15.75" hidden="1" x14ac:dyDescent="0.25">
      <c r="M12737" s="30"/>
    </row>
    <row r="12738" spans="13:13" s="60" customFormat="1" ht="15.75" hidden="1" x14ac:dyDescent="0.25">
      <c r="M12738" s="30"/>
    </row>
    <row r="12739" spans="13:13" s="60" customFormat="1" ht="15.75" hidden="1" x14ac:dyDescent="0.25">
      <c r="M12739" s="30"/>
    </row>
    <row r="12740" spans="13:13" s="60" customFormat="1" ht="15.75" hidden="1" x14ac:dyDescent="0.25">
      <c r="M12740" s="30"/>
    </row>
    <row r="12741" spans="13:13" s="60" customFormat="1" ht="15.75" hidden="1" x14ac:dyDescent="0.25">
      <c r="M12741" s="30"/>
    </row>
    <row r="12742" spans="13:13" s="60" customFormat="1" ht="15.75" hidden="1" x14ac:dyDescent="0.25">
      <c r="M12742" s="30"/>
    </row>
    <row r="12743" spans="13:13" s="60" customFormat="1" ht="15.75" hidden="1" x14ac:dyDescent="0.25">
      <c r="M12743" s="30"/>
    </row>
    <row r="12744" spans="13:13" s="60" customFormat="1" ht="15.75" hidden="1" x14ac:dyDescent="0.25">
      <c r="M12744" s="30"/>
    </row>
    <row r="12745" spans="13:13" s="60" customFormat="1" ht="15.75" hidden="1" x14ac:dyDescent="0.25">
      <c r="M12745" s="30"/>
    </row>
    <row r="12746" spans="13:13" s="60" customFormat="1" ht="15.75" hidden="1" x14ac:dyDescent="0.25">
      <c r="M12746" s="30"/>
    </row>
    <row r="12747" spans="13:13" s="60" customFormat="1" ht="15.75" hidden="1" x14ac:dyDescent="0.25">
      <c r="M12747" s="30"/>
    </row>
    <row r="12748" spans="13:13" s="60" customFormat="1" ht="15.75" hidden="1" x14ac:dyDescent="0.25">
      <c r="M12748" s="30"/>
    </row>
    <row r="12749" spans="13:13" s="60" customFormat="1" ht="15.75" hidden="1" x14ac:dyDescent="0.25">
      <c r="M12749" s="30"/>
    </row>
    <row r="12750" spans="13:13" s="60" customFormat="1" ht="15.75" hidden="1" x14ac:dyDescent="0.25">
      <c r="M12750" s="30"/>
    </row>
    <row r="12751" spans="13:13" s="60" customFormat="1" ht="15.75" hidden="1" x14ac:dyDescent="0.25">
      <c r="M12751" s="30"/>
    </row>
    <row r="12752" spans="13:13" s="60" customFormat="1" ht="15.75" hidden="1" x14ac:dyDescent="0.25">
      <c r="M12752" s="30"/>
    </row>
    <row r="12753" spans="13:13" s="60" customFormat="1" ht="15.75" hidden="1" x14ac:dyDescent="0.25">
      <c r="M12753" s="30"/>
    </row>
    <row r="12754" spans="13:13" s="60" customFormat="1" ht="15.75" hidden="1" x14ac:dyDescent="0.25">
      <c r="M12754" s="30"/>
    </row>
    <row r="12755" spans="13:13" s="60" customFormat="1" ht="15.75" hidden="1" x14ac:dyDescent="0.25">
      <c r="M12755" s="30"/>
    </row>
    <row r="12756" spans="13:13" s="60" customFormat="1" ht="15.75" hidden="1" x14ac:dyDescent="0.25">
      <c r="M12756" s="30"/>
    </row>
    <row r="12757" spans="13:13" s="60" customFormat="1" ht="15.75" hidden="1" x14ac:dyDescent="0.25">
      <c r="M12757" s="30"/>
    </row>
    <row r="12758" spans="13:13" s="60" customFormat="1" ht="15.75" hidden="1" x14ac:dyDescent="0.25">
      <c r="M12758" s="30"/>
    </row>
    <row r="12759" spans="13:13" s="60" customFormat="1" ht="15.75" hidden="1" x14ac:dyDescent="0.25">
      <c r="M12759" s="30"/>
    </row>
    <row r="12760" spans="13:13" s="60" customFormat="1" ht="15.75" hidden="1" x14ac:dyDescent="0.25">
      <c r="M12760" s="30"/>
    </row>
    <row r="12761" spans="13:13" s="60" customFormat="1" ht="15.75" hidden="1" x14ac:dyDescent="0.25">
      <c r="M12761" s="30"/>
    </row>
    <row r="12762" spans="13:13" s="60" customFormat="1" ht="15.75" hidden="1" x14ac:dyDescent="0.25">
      <c r="M12762" s="30"/>
    </row>
    <row r="12763" spans="13:13" s="60" customFormat="1" ht="15.75" hidden="1" x14ac:dyDescent="0.25">
      <c r="M12763" s="30"/>
    </row>
    <row r="12764" spans="13:13" s="60" customFormat="1" ht="15.75" hidden="1" x14ac:dyDescent="0.25">
      <c r="M12764" s="30"/>
    </row>
    <row r="12765" spans="13:13" s="60" customFormat="1" ht="15.75" hidden="1" x14ac:dyDescent="0.25">
      <c r="M12765" s="30"/>
    </row>
    <row r="12766" spans="13:13" s="60" customFormat="1" ht="15.75" hidden="1" x14ac:dyDescent="0.25">
      <c r="M12766" s="30"/>
    </row>
    <row r="12767" spans="13:13" s="60" customFormat="1" ht="15.75" hidden="1" x14ac:dyDescent="0.25">
      <c r="M12767" s="30"/>
    </row>
    <row r="12768" spans="13:13" s="60" customFormat="1" ht="15.75" hidden="1" x14ac:dyDescent="0.25">
      <c r="M12768" s="30"/>
    </row>
    <row r="12769" spans="13:13" s="60" customFormat="1" ht="15.75" hidden="1" x14ac:dyDescent="0.25">
      <c r="M12769" s="30"/>
    </row>
    <row r="12770" spans="13:13" s="60" customFormat="1" ht="15.75" hidden="1" x14ac:dyDescent="0.25">
      <c r="M12770" s="30"/>
    </row>
    <row r="12771" spans="13:13" s="60" customFormat="1" ht="15.75" hidden="1" x14ac:dyDescent="0.25">
      <c r="M12771" s="30"/>
    </row>
    <row r="12772" spans="13:13" s="60" customFormat="1" ht="15.75" hidden="1" x14ac:dyDescent="0.25">
      <c r="M12772" s="30"/>
    </row>
    <row r="12773" spans="13:13" s="60" customFormat="1" ht="15.75" hidden="1" x14ac:dyDescent="0.25">
      <c r="M12773" s="30"/>
    </row>
    <row r="12774" spans="13:13" s="60" customFormat="1" ht="15.75" hidden="1" x14ac:dyDescent="0.25">
      <c r="M12774" s="30"/>
    </row>
    <row r="12775" spans="13:13" s="60" customFormat="1" ht="15.75" hidden="1" x14ac:dyDescent="0.25">
      <c r="M12775" s="30"/>
    </row>
    <row r="12776" spans="13:13" s="60" customFormat="1" ht="15.75" hidden="1" x14ac:dyDescent="0.25">
      <c r="M12776" s="30"/>
    </row>
    <row r="12777" spans="13:13" s="60" customFormat="1" ht="15.75" hidden="1" x14ac:dyDescent="0.25">
      <c r="M12777" s="30"/>
    </row>
    <row r="12778" spans="13:13" s="60" customFormat="1" ht="15.75" hidden="1" x14ac:dyDescent="0.25">
      <c r="M12778" s="30"/>
    </row>
    <row r="12779" spans="13:13" s="60" customFormat="1" ht="15.75" hidden="1" x14ac:dyDescent="0.25">
      <c r="M12779" s="30"/>
    </row>
    <row r="12780" spans="13:13" s="60" customFormat="1" ht="15.75" hidden="1" x14ac:dyDescent="0.25">
      <c r="M12780" s="30"/>
    </row>
    <row r="12781" spans="13:13" s="60" customFormat="1" ht="15.75" hidden="1" x14ac:dyDescent="0.25">
      <c r="M12781" s="30"/>
    </row>
    <row r="12782" spans="13:13" s="60" customFormat="1" ht="15.75" hidden="1" x14ac:dyDescent="0.25">
      <c r="M12782" s="30"/>
    </row>
    <row r="12783" spans="13:13" s="60" customFormat="1" ht="15.75" hidden="1" x14ac:dyDescent="0.25">
      <c r="M12783" s="30"/>
    </row>
    <row r="12784" spans="13:13" s="60" customFormat="1" ht="15.75" hidden="1" x14ac:dyDescent="0.25">
      <c r="M12784" s="30"/>
    </row>
    <row r="12785" spans="13:13" s="60" customFormat="1" ht="15.75" hidden="1" x14ac:dyDescent="0.25">
      <c r="M12785" s="30"/>
    </row>
    <row r="12786" spans="13:13" s="60" customFormat="1" ht="15.75" hidden="1" x14ac:dyDescent="0.25">
      <c r="M12786" s="30"/>
    </row>
    <row r="12787" spans="13:13" s="60" customFormat="1" ht="15.75" hidden="1" x14ac:dyDescent="0.25">
      <c r="M12787" s="30"/>
    </row>
    <row r="12788" spans="13:13" s="60" customFormat="1" ht="15.75" hidden="1" x14ac:dyDescent="0.25">
      <c r="M12788" s="30"/>
    </row>
    <row r="12789" spans="13:13" s="60" customFormat="1" ht="15.75" hidden="1" x14ac:dyDescent="0.25">
      <c r="M12789" s="30"/>
    </row>
    <row r="12790" spans="13:13" s="60" customFormat="1" ht="15.75" hidden="1" x14ac:dyDescent="0.25">
      <c r="M12790" s="30"/>
    </row>
    <row r="12791" spans="13:13" s="60" customFormat="1" ht="15.75" hidden="1" x14ac:dyDescent="0.25">
      <c r="M12791" s="30"/>
    </row>
    <row r="12792" spans="13:13" s="60" customFormat="1" ht="15.75" hidden="1" x14ac:dyDescent="0.25">
      <c r="M12792" s="30"/>
    </row>
    <row r="12793" spans="13:13" s="60" customFormat="1" ht="15.75" hidden="1" x14ac:dyDescent="0.25">
      <c r="M12793" s="30"/>
    </row>
    <row r="12794" spans="13:13" s="60" customFormat="1" ht="15.75" hidden="1" x14ac:dyDescent="0.25">
      <c r="M12794" s="30"/>
    </row>
    <row r="12795" spans="13:13" s="60" customFormat="1" ht="15.75" hidden="1" x14ac:dyDescent="0.25">
      <c r="M12795" s="30"/>
    </row>
    <row r="12796" spans="13:13" s="60" customFormat="1" ht="15.75" hidden="1" x14ac:dyDescent="0.25">
      <c r="M12796" s="30"/>
    </row>
    <row r="12797" spans="13:13" s="60" customFormat="1" ht="15.75" hidden="1" x14ac:dyDescent="0.25">
      <c r="M12797" s="30"/>
    </row>
    <row r="12798" spans="13:13" s="60" customFormat="1" ht="15.75" hidden="1" x14ac:dyDescent="0.25">
      <c r="M12798" s="30"/>
    </row>
    <row r="12799" spans="13:13" s="60" customFormat="1" ht="15.75" hidden="1" x14ac:dyDescent="0.25">
      <c r="M12799" s="30"/>
    </row>
    <row r="12800" spans="13:13" s="60" customFormat="1" ht="15.75" hidden="1" x14ac:dyDescent="0.25">
      <c r="M12800" s="30"/>
    </row>
    <row r="12801" spans="13:13" s="60" customFormat="1" ht="15.75" hidden="1" x14ac:dyDescent="0.25">
      <c r="M12801" s="30"/>
    </row>
    <row r="12802" spans="13:13" s="60" customFormat="1" ht="15.75" hidden="1" x14ac:dyDescent="0.25">
      <c r="M12802" s="30"/>
    </row>
    <row r="12803" spans="13:13" s="60" customFormat="1" ht="15.75" hidden="1" x14ac:dyDescent="0.25">
      <c r="M12803" s="30"/>
    </row>
    <row r="12804" spans="13:13" s="60" customFormat="1" ht="15.75" hidden="1" x14ac:dyDescent="0.25">
      <c r="M12804" s="30"/>
    </row>
    <row r="12805" spans="13:13" s="60" customFormat="1" ht="15.75" hidden="1" x14ac:dyDescent="0.25">
      <c r="M12805" s="30"/>
    </row>
    <row r="12806" spans="13:13" s="60" customFormat="1" ht="15.75" hidden="1" x14ac:dyDescent="0.25">
      <c r="M12806" s="30"/>
    </row>
    <row r="12807" spans="13:13" s="60" customFormat="1" ht="15.75" hidden="1" x14ac:dyDescent="0.25">
      <c r="M12807" s="30"/>
    </row>
    <row r="12808" spans="13:13" s="60" customFormat="1" ht="15.75" hidden="1" x14ac:dyDescent="0.25">
      <c r="M12808" s="30"/>
    </row>
    <row r="12809" spans="13:13" s="60" customFormat="1" ht="15.75" hidden="1" x14ac:dyDescent="0.25">
      <c r="M12809" s="30"/>
    </row>
    <row r="12810" spans="13:13" s="60" customFormat="1" ht="15.75" hidden="1" x14ac:dyDescent="0.25">
      <c r="M12810" s="30"/>
    </row>
    <row r="12811" spans="13:13" s="60" customFormat="1" ht="15.75" hidden="1" x14ac:dyDescent="0.25">
      <c r="M12811" s="30"/>
    </row>
    <row r="12812" spans="13:13" s="60" customFormat="1" ht="15.75" hidden="1" x14ac:dyDescent="0.25">
      <c r="M12812" s="30"/>
    </row>
    <row r="12813" spans="13:13" s="60" customFormat="1" ht="15.75" hidden="1" x14ac:dyDescent="0.25">
      <c r="M12813" s="30"/>
    </row>
    <row r="12814" spans="13:13" s="60" customFormat="1" ht="15.75" hidden="1" x14ac:dyDescent="0.25">
      <c r="M12814" s="30"/>
    </row>
    <row r="12815" spans="13:13" s="60" customFormat="1" ht="15.75" hidden="1" x14ac:dyDescent="0.25">
      <c r="M12815" s="30"/>
    </row>
    <row r="12816" spans="13:13" s="60" customFormat="1" ht="15.75" hidden="1" x14ac:dyDescent="0.25">
      <c r="M12816" s="30"/>
    </row>
    <row r="12817" spans="13:13" s="60" customFormat="1" ht="15.75" hidden="1" x14ac:dyDescent="0.25">
      <c r="M12817" s="30"/>
    </row>
    <row r="12818" spans="13:13" s="60" customFormat="1" ht="15.75" hidden="1" x14ac:dyDescent="0.25">
      <c r="M12818" s="30"/>
    </row>
    <row r="12819" spans="13:13" s="60" customFormat="1" ht="15.75" hidden="1" x14ac:dyDescent="0.25">
      <c r="M12819" s="30"/>
    </row>
    <row r="12820" spans="13:13" s="60" customFormat="1" ht="15.75" hidden="1" x14ac:dyDescent="0.25">
      <c r="M12820" s="30"/>
    </row>
    <row r="12821" spans="13:13" s="60" customFormat="1" ht="15.75" hidden="1" x14ac:dyDescent="0.25">
      <c r="M12821" s="30"/>
    </row>
    <row r="12822" spans="13:13" s="60" customFormat="1" ht="15.75" hidden="1" x14ac:dyDescent="0.25">
      <c r="M12822" s="30"/>
    </row>
    <row r="12823" spans="13:13" s="60" customFormat="1" ht="15.75" hidden="1" x14ac:dyDescent="0.25">
      <c r="M12823" s="30"/>
    </row>
    <row r="12824" spans="13:13" s="60" customFormat="1" ht="15.75" hidden="1" x14ac:dyDescent="0.25">
      <c r="M12824" s="30"/>
    </row>
    <row r="12825" spans="13:13" s="60" customFormat="1" ht="15.75" hidden="1" x14ac:dyDescent="0.25">
      <c r="M12825" s="30"/>
    </row>
    <row r="12826" spans="13:13" s="60" customFormat="1" ht="15.75" hidden="1" x14ac:dyDescent="0.25">
      <c r="M12826" s="30"/>
    </row>
    <row r="12827" spans="13:13" s="60" customFormat="1" ht="15.75" hidden="1" x14ac:dyDescent="0.25">
      <c r="M12827" s="30"/>
    </row>
    <row r="12828" spans="13:13" s="60" customFormat="1" ht="15.75" hidden="1" x14ac:dyDescent="0.25">
      <c r="M12828" s="30"/>
    </row>
    <row r="12829" spans="13:13" s="60" customFormat="1" ht="15.75" hidden="1" x14ac:dyDescent="0.25">
      <c r="M12829" s="30"/>
    </row>
    <row r="12830" spans="13:13" s="60" customFormat="1" ht="15.75" hidden="1" x14ac:dyDescent="0.25">
      <c r="M12830" s="30"/>
    </row>
    <row r="12831" spans="13:13" s="60" customFormat="1" ht="15.75" hidden="1" x14ac:dyDescent="0.25">
      <c r="M12831" s="30"/>
    </row>
    <row r="12832" spans="13:13" s="60" customFormat="1" ht="15.75" hidden="1" x14ac:dyDescent="0.25">
      <c r="M12832" s="30"/>
    </row>
    <row r="12833" spans="13:13" s="60" customFormat="1" ht="15.75" hidden="1" x14ac:dyDescent="0.25">
      <c r="M12833" s="30"/>
    </row>
    <row r="12834" spans="13:13" s="60" customFormat="1" ht="15.75" hidden="1" x14ac:dyDescent="0.25">
      <c r="M12834" s="30"/>
    </row>
    <row r="12835" spans="13:13" s="60" customFormat="1" ht="15.75" hidden="1" x14ac:dyDescent="0.25">
      <c r="M12835" s="30"/>
    </row>
    <row r="12836" spans="13:13" s="60" customFormat="1" ht="15.75" hidden="1" x14ac:dyDescent="0.25">
      <c r="M12836" s="30"/>
    </row>
    <row r="12837" spans="13:13" s="60" customFormat="1" ht="15.75" hidden="1" x14ac:dyDescent="0.25">
      <c r="M12837" s="30"/>
    </row>
    <row r="12838" spans="13:13" s="60" customFormat="1" ht="15.75" hidden="1" x14ac:dyDescent="0.25">
      <c r="M12838" s="30"/>
    </row>
    <row r="12839" spans="13:13" s="60" customFormat="1" ht="15.75" hidden="1" x14ac:dyDescent="0.25">
      <c r="M12839" s="30"/>
    </row>
    <row r="12840" spans="13:13" s="60" customFormat="1" ht="15.75" hidden="1" x14ac:dyDescent="0.25">
      <c r="M12840" s="30"/>
    </row>
    <row r="12841" spans="13:13" s="60" customFormat="1" ht="15.75" hidden="1" x14ac:dyDescent="0.25">
      <c r="M12841" s="30"/>
    </row>
    <row r="12842" spans="13:13" s="60" customFormat="1" ht="15.75" hidden="1" x14ac:dyDescent="0.25">
      <c r="M12842" s="30"/>
    </row>
    <row r="12843" spans="13:13" s="60" customFormat="1" ht="15.75" hidden="1" x14ac:dyDescent="0.25">
      <c r="M12843" s="30"/>
    </row>
    <row r="12844" spans="13:13" s="60" customFormat="1" ht="15.75" hidden="1" x14ac:dyDescent="0.25">
      <c r="M12844" s="30"/>
    </row>
    <row r="12845" spans="13:13" s="60" customFormat="1" ht="15.75" hidden="1" x14ac:dyDescent="0.25">
      <c r="M12845" s="30"/>
    </row>
    <row r="12846" spans="13:13" s="60" customFormat="1" ht="15.75" hidden="1" x14ac:dyDescent="0.25">
      <c r="M12846" s="30"/>
    </row>
    <row r="12847" spans="13:13" s="60" customFormat="1" ht="15.75" hidden="1" x14ac:dyDescent="0.25">
      <c r="M12847" s="30"/>
    </row>
    <row r="12848" spans="13:13" s="60" customFormat="1" ht="15.75" hidden="1" x14ac:dyDescent="0.25">
      <c r="M12848" s="30"/>
    </row>
    <row r="12849" spans="13:13" s="60" customFormat="1" ht="15.75" hidden="1" x14ac:dyDescent="0.25">
      <c r="M12849" s="30"/>
    </row>
    <row r="12850" spans="13:13" s="60" customFormat="1" ht="15.75" hidden="1" x14ac:dyDescent="0.25">
      <c r="M12850" s="30"/>
    </row>
    <row r="12851" spans="13:13" s="60" customFormat="1" ht="15.75" hidden="1" x14ac:dyDescent="0.25">
      <c r="M12851" s="30"/>
    </row>
    <row r="12852" spans="13:13" s="60" customFormat="1" ht="15.75" hidden="1" x14ac:dyDescent="0.25">
      <c r="M12852" s="30"/>
    </row>
    <row r="12853" spans="13:13" s="60" customFormat="1" ht="15.75" hidden="1" x14ac:dyDescent="0.25">
      <c r="M12853" s="30"/>
    </row>
    <row r="12854" spans="13:13" s="60" customFormat="1" ht="15.75" hidden="1" x14ac:dyDescent="0.25">
      <c r="M12854" s="30"/>
    </row>
    <row r="12855" spans="13:13" s="60" customFormat="1" ht="15.75" hidden="1" x14ac:dyDescent="0.25">
      <c r="M12855" s="30"/>
    </row>
    <row r="12856" spans="13:13" s="60" customFormat="1" ht="15.75" hidden="1" x14ac:dyDescent="0.25">
      <c r="M12856" s="30"/>
    </row>
    <row r="12857" spans="13:13" s="60" customFormat="1" ht="15.75" hidden="1" x14ac:dyDescent="0.25">
      <c r="M12857" s="30"/>
    </row>
    <row r="12858" spans="13:13" s="60" customFormat="1" ht="15.75" hidden="1" x14ac:dyDescent="0.25">
      <c r="M12858" s="30"/>
    </row>
    <row r="12859" spans="13:13" s="60" customFormat="1" ht="15.75" hidden="1" x14ac:dyDescent="0.25">
      <c r="M12859" s="30"/>
    </row>
    <row r="12860" spans="13:13" s="60" customFormat="1" ht="15.75" hidden="1" x14ac:dyDescent="0.25">
      <c r="M12860" s="30"/>
    </row>
    <row r="12861" spans="13:13" s="60" customFormat="1" ht="15.75" hidden="1" x14ac:dyDescent="0.25">
      <c r="M12861" s="30"/>
    </row>
    <row r="12862" spans="13:13" s="60" customFormat="1" ht="15.75" hidden="1" x14ac:dyDescent="0.25">
      <c r="M12862" s="30"/>
    </row>
    <row r="12863" spans="13:13" s="60" customFormat="1" ht="15.75" hidden="1" x14ac:dyDescent="0.25">
      <c r="M12863" s="30"/>
    </row>
    <row r="12864" spans="13:13" s="60" customFormat="1" ht="15.75" hidden="1" x14ac:dyDescent="0.25">
      <c r="M12864" s="30"/>
    </row>
    <row r="12865" spans="13:13" s="60" customFormat="1" ht="15.75" hidden="1" x14ac:dyDescent="0.25">
      <c r="M12865" s="30"/>
    </row>
    <row r="12866" spans="13:13" s="60" customFormat="1" ht="15.75" hidden="1" x14ac:dyDescent="0.25">
      <c r="M12866" s="30"/>
    </row>
    <row r="12867" spans="13:13" s="60" customFormat="1" ht="15.75" hidden="1" x14ac:dyDescent="0.25">
      <c r="M12867" s="30"/>
    </row>
    <row r="12868" spans="13:13" s="60" customFormat="1" ht="15.75" hidden="1" x14ac:dyDescent="0.25">
      <c r="M12868" s="30"/>
    </row>
    <row r="12869" spans="13:13" s="60" customFormat="1" ht="15.75" hidden="1" x14ac:dyDescent="0.25">
      <c r="M12869" s="30"/>
    </row>
    <row r="12870" spans="13:13" s="60" customFormat="1" ht="15.75" hidden="1" x14ac:dyDescent="0.25">
      <c r="M12870" s="30"/>
    </row>
    <row r="12871" spans="13:13" s="60" customFormat="1" ht="15.75" hidden="1" x14ac:dyDescent="0.25">
      <c r="M12871" s="30"/>
    </row>
    <row r="12872" spans="13:13" s="60" customFormat="1" ht="15.75" hidden="1" x14ac:dyDescent="0.25">
      <c r="M12872" s="30"/>
    </row>
    <row r="12873" spans="13:13" s="60" customFormat="1" ht="15.75" hidden="1" x14ac:dyDescent="0.25">
      <c r="M12873" s="30"/>
    </row>
    <row r="12874" spans="13:13" s="60" customFormat="1" ht="15.75" hidden="1" x14ac:dyDescent="0.25">
      <c r="M12874" s="30"/>
    </row>
    <row r="12875" spans="13:13" s="60" customFormat="1" ht="15.75" hidden="1" x14ac:dyDescent="0.25">
      <c r="M12875" s="30"/>
    </row>
    <row r="12876" spans="13:13" s="60" customFormat="1" ht="15.75" hidden="1" x14ac:dyDescent="0.25">
      <c r="M12876" s="30"/>
    </row>
    <row r="12877" spans="13:13" s="60" customFormat="1" ht="15.75" hidden="1" x14ac:dyDescent="0.25">
      <c r="M12877" s="30"/>
    </row>
    <row r="12878" spans="13:13" s="60" customFormat="1" ht="15.75" hidden="1" x14ac:dyDescent="0.25">
      <c r="M12878" s="30"/>
    </row>
    <row r="12879" spans="13:13" s="60" customFormat="1" ht="15.75" hidden="1" x14ac:dyDescent="0.25">
      <c r="M12879" s="30"/>
    </row>
    <row r="12880" spans="13:13" s="60" customFormat="1" ht="15.75" hidden="1" x14ac:dyDescent="0.25">
      <c r="M12880" s="30"/>
    </row>
    <row r="12881" spans="13:13" s="60" customFormat="1" ht="15.75" hidden="1" x14ac:dyDescent="0.25">
      <c r="M12881" s="30"/>
    </row>
    <row r="12882" spans="13:13" s="60" customFormat="1" ht="15.75" hidden="1" x14ac:dyDescent="0.25">
      <c r="M12882" s="30"/>
    </row>
    <row r="12883" spans="13:13" s="60" customFormat="1" ht="15.75" hidden="1" x14ac:dyDescent="0.25">
      <c r="M12883" s="30"/>
    </row>
    <row r="12884" spans="13:13" s="60" customFormat="1" ht="15.75" hidden="1" x14ac:dyDescent="0.25">
      <c r="M12884" s="30"/>
    </row>
    <row r="12885" spans="13:13" s="60" customFormat="1" ht="15.75" hidden="1" x14ac:dyDescent="0.25">
      <c r="M12885" s="30"/>
    </row>
    <row r="12886" spans="13:13" s="60" customFormat="1" ht="15.75" hidden="1" x14ac:dyDescent="0.25">
      <c r="M12886" s="30"/>
    </row>
    <row r="12887" spans="13:13" s="60" customFormat="1" ht="15.75" hidden="1" x14ac:dyDescent="0.25">
      <c r="M12887" s="30"/>
    </row>
    <row r="12888" spans="13:13" s="60" customFormat="1" ht="15.75" hidden="1" x14ac:dyDescent="0.25">
      <c r="M12888" s="30"/>
    </row>
    <row r="12889" spans="13:13" s="60" customFormat="1" ht="15.75" hidden="1" x14ac:dyDescent="0.25">
      <c r="M12889" s="30"/>
    </row>
    <row r="12890" spans="13:13" s="60" customFormat="1" ht="15.75" hidden="1" x14ac:dyDescent="0.25">
      <c r="M12890" s="30"/>
    </row>
    <row r="12891" spans="13:13" s="60" customFormat="1" ht="15.75" hidden="1" x14ac:dyDescent="0.25">
      <c r="M12891" s="30"/>
    </row>
    <row r="12892" spans="13:13" s="60" customFormat="1" ht="15.75" hidden="1" x14ac:dyDescent="0.25">
      <c r="M12892" s="30"/>
    </row>
    <row r="12893" spans="13:13" s="60" customFormat="1" ht="15.75" hidden="1" x14ac:dyDescent="0.25">
      <c r="M12893" s="30"/>
    </row>
    <row r="12894" spans="13:13" s="60" customFormat="1" ht="15.75" hidden="1" x14ac:dyDescent="0.25">
      <c r="M12894" s="30"/>
    </row>
    <row r="12895" spans="13:13" s="60" customFormat="1" ht="15.75" hidden="1" x14ac:dyDescent="0.25">
      <c r="M12895" s="30"/>
    </row>
    <row r="12896" spans="13:13" s="60" customFormat="1" ht="15.75" hidden="1" x14ac:dyDescent="0.25">
      <c r="M12896" s="30"/>
    </row>
    <row r="12897" spans="13:13" s="60" customFormat="1" ht="15.75" hidden="1" x14ac:dyDescent="0.25">
      <c r="M12897" s="30"/>
    </row>
    <row r="12898" spans="13:13" s="60" customFormat="1" ht="15.75" hidden="1" x14ac:dyDescent="0.25">
      <c r="M12898" s="30"/>
    </row>
    <row r="12899" spans="13:13" s="60" customFormat="1" ht="15.75" hidden="1" x14ac:dyDescent="0.25">
      <c r="M12899" s="30"/>
    </row>
    <row r="12900" spans="13:13" s="60" customFormat="1" ht="15.75" hidden="1" x14ac:dyDescent="0.25">
      <c r="M12900" s="30"/>
    </row>
    <row r="12901" spans="13:13" s="60" customFormat="1" ht="15.75" hidden="1" x14ac:dyDescent="0.25">
      <c r="M12901" s="30"/>
    </row>
    <row r="12902" spans="13:13" s="60" customFormat="1" ht="15.75" hidden="1" x14ac:dyDescent="0.25">
      <c r="M12902" s="30"/>
    </row>
    <row r="12903" spans="13:13" s="60" customFormat="1" ht="15.75" hidden="1" x14ac:dyDescent="0.25">
      <c r="M12903" s="30"/>
    </row>
    <row r="12904" spans="13:13" s="60" customFormat="1" ht="15.75" hidden="1" x14ac:dyDescent="0.25">
      <c r="M12904" s="30"/>
    </row>
    <row r="12905" spans="13:13" s="60" customFormat="1" ht="15.75" hidden="1" x14ac:dyDescent="0.25">
      <c r="M12905" s="30"/>
    </row>
    <row r="12906" spans="13:13" s="60" customFormat="1" ht="15.75" hidden="1" x14ac:dyDescent="0.25">
      <c r="M12906" s="30"/>
    </row>
    <row r="12907" spans="13:13" s="60" customFormat="1" ht="15.75" hidden="1" x14ac:dyDescent="0.25">
      <c r="M12907" s="30"/>
    </row>
    <row r="12908" spans="13:13" s="60" customFormat="1" ht="15.75" hidden="1" x14ac:dyDescent="0.25">
      <c r="M12908" s="30"/>
    </row>
    <row r="12909" spans="13:13" s="60" customFormat="1" ht="15.75" hidden="1" x14ac:dyDescent="0.25">
      <c r="M12909" s="30"/>
    </row>
    <row r="12910" spans="13:13" s="60" customFormat="1" ht="15.75" hidden="1" x14ac:dyDescent="0.25">
      <c r="M12910" s="30"/>
    </row>
    <row r="12911" spans="13:13" s="60" customFormat="1" ht="15.75" hidden="1" x14ac:dyDescent="0.25">
      <c r="M12911" s="30"/>
    </row>
    <row r="12912" spans="13:13" s="60" customFormat="1" ht="15.75" hidden="1" x14ac:dyDescent="0.25">
      <c r="M12912" s="30"/>
    </row>
    <row r="12913" spans="13:13" s="60" customFormat="1" ht="15.75" hidden="1" x14ac:dyDescent="0.25">
      <c r="M12913" s="30"/>
    </row>
    <row r="12914" spans="13:13" s="60" customFormat="1" ht="15.75" hidden="1" x14ac:dyDescent="0.25">
      <c r="M12914" s="30"/>
    </row>
    <row r="12915" spans="13:13" s="60" customFormat="1" ht="15.75" hidden="1" x14ac:dyDescent="0.25">
      <c r="M12915" s="30"/>
    </row>
    <row r="12916" spans="13:13" s="60" customFormat="1" ht="15.75" hidden="1" x14ac:dyDescent="0.25">
      <c r="M12916" s="30"/>
    </row>
    <row r="12917" spans="13:13" s="60" customFormat="1" ht="15.75" hidden="1" x14ac:dyDescent="0.25">
      <c r="M12917" s="30"/>
    </row>
    <row r="12918" spans="13:13" s="60" customFormat="1" ht="15.75" hidden="1" x14ac:dyDescent="0.25">
      <c r="M12918" s="30"/>
    </row>
    <row r="12919" spans="13:13" s="60" customFormat="1" ht="15.75" hidden="1" x14ac:dyDescent="0.25">
      <c r="M12919" s="30"/>
    </row>
    <row r="12920" spans="13:13" s="60" customFormat="1" ht="15.75" hidden="1" x14ac:dyDescent="0.25">
      <c r="M12920" s="30"/>
    </row>
    <row r="12921" spans="13:13" s="60" customFormat="1" ht="15.75" hidden="1" x14ac:dyDescent="0.25">
      <c r="M12921" s="30"/>
    </row>
    <row r="12922" spans="13:13" s="60" customFormat="1" ht="15.75" hidden="1" x14ac:dyDescent="0.25">
      <c r="M12922" s="30"/>
    </row>
    <row r="12923" spans="13:13" s="60" customFormat="1" ht="15.75" hidden="1" x14ac:dyDescent="0.25">
      <c r="M12923" s="30"/>
    </row>
    <row r="12924" spans="13:13" s="60" customFormat="1" ht="15.75" hidden="1" x14ac:dyDescent="0.25">
      <c r="M12924" s="30"/>
    </row>
    <row r="12925" spans="13:13" s="60" customFormat="1" ht="15.75" hidden="1" x14ac:dyDescent="0.25">
      <c r="M12925" s="30"/>
    </row>
    <row r="12926" spans="13:13" s="60" customFormat="1" ht="15.75" hidden="1" x14ac:dyDescent="0.25">
      <c r="M12926" s="30"/>
    </row>
    <row r="12927" spans="13:13" s="60" customFormat="1" ht="15.75" hidden="1" x14ac:dyDescent="0.25">
      <c r="M12927" s="30"/>
    </row>
    <row r="12928" spans="13:13" s="60" customFormat="1" ht="15.75" hidden="1" x14ac:dyDescent="0.25">
      <c r="M12928" s="30"/>
    </row>
    <row r="12929" spans="13:13" s="60" customFormat="1" ht="15.75" hidden="1" x14ac:dyDescent="0.25">
      <c r="M12929" s="30"/>
    </row>
    <row r="12930" spans="13:13" s="60" customFormat="1" ht="15.75" hidden="1" x14ac:dyDescent="0.25">
      <c r="M12930" s="30"/>
    </row>
    <row r="12931" spans="13:13" s="60" customFormat="1" ht="15.75" hidden="1" x14ac:dyDescent="0.25">
      <c r="M12931" s="30"/>
    </row>
    <row r="12932" spans="13:13" s="60" customFormat="1" ht="15.75" hidden="1" x14ac:dyDescent="0.25">
      <c r="M12932" s="30"/>
    </row>
    <row r="12933" spans="13:13" s="60" customFormat="1" ht="15.75" hidden="1" x14ac:dyDescent="0.25">
      <c r="M12933" s="30"/>
    </row>
    <row r="12934" spans="13:13" s="60" customFormat="1" ht="15.75" hidden="1" x14ac:dyDescent="0.25">
      <c r="M12934" s="30"/>
    </row>
    <row r="12935" spans="13:13" s="60" customFormat="1" ht="15.75" hidden="1" x14ac:dyDescent="0.25">
      <c r="M12935" s="30"/>
    </row>
    <row r="12936" spans="13:13" s="60" customFormat="1" ht="15.75" hidden="1" x14ac:dyDescent="0.25">
      <c r="M12936" s="30"/>
    </row>
    <row r="12937" spans="13:13" s="60" customFormat="1" ht="15.75" hidden="1" x14ac:dyDescent="0.25">
      <c r="M12937" s="30"/>
    </row>
    <row r="12938" spans="13:13" s="60" customFormat="1" ht="15.75" hidden="1" x14ac:dyDescent="0.25">
      <c r="M12938" s="30"/>
    </row>
    <row r="12939" spans="13:13" s="60" customFormat="1" ht="15.75" hidden="1" x14ac:dyDescent="0.25">
      <c r="M12939" s="30"/>
    </row>
    <row r="12940" spans="13:13" s="60" customFormat="1" ht="15.75" hidden="1" x14ac:dyDescent="0.25">
      <c r="M12940" s="30"/>
    </row>
    <row r="12941" spans="13:13" s="60" customFormat="1" ht="15.75" hidden="1" x14ac:dyDescent="0.25">
      <c r="M12941" s="30"/>
    </row>
    <row r="12942" spans="13:13" s="60" customFormat="1" ht="15.75" hidden="1" x14ac:dyDescent="0.25">
      <c r="M12942" s="30"/>
    </row>
    <row r="12943" spans="13:13" s="60" customFormat="1" ht="15.75" hidden="1" x14ac:dyDescent="0.25">
      <c r="M12943" s="30"/>
    </row>
    <row r="12944" spans="13:13" s="60" customFormat="1" ht="15.75" hidden="1" x14ac:dyDescent="0.25">
      <c r="M12944" s="30"/>
    </row>
    <row r="12945" spans="13:13" s="60" customFormat="1" ht="15.75" hidden="1" x14ac:dyDescent="0.25">
      <c r="M12945" s="30"/>
    </row>
    <row r="12946" spans="13:13" s="60" customFormat="1" ht="15.75" hidden="1" x14ac:dyDescent="0.25">
      <c r="M12946" s="30"/>
    </row>
    <row r="12947" spans="13:13" s="60" customFormat="1" ht="15.75" hidden="1" x14ac:dyDescent="0.25">
      <c r="M12947" s="30"/>
    </row>
    <row r="12948" spans="13:13" s="60" customFormat="1" ht="15.75" hidden="1" x14ac:dyDescent="0.25">
      <c r="M12948" s="30"/>
    </row>
    <row r="12949" spans="13:13" s="60" customFormat="1" ht="15.75" hidden="1" x14ac:dyDescent="0.25">
      <c r="M12949" s="30"/>
    </row>
    <row r="12950" spans="13:13" s="60" customFormat="1" ht="15.75" hidden="1" x14ac:dyDescent="0.25">
      <c r="M12950" s="30"/>
    </row>
    <row r="12951" spans="13:13" s="60" customFormat="1" ht="15.75" hidden="1" x14ac:dyDescent="0.25">
      <c r="M12951" s="30"/>
    </row>
    <row r="12952" spans="13:13" s="60" customFormat="1" ht="15.75" hidden="1" x14ac:dyDescent="0.25">
      <c r="M12952" s="30"/>
    </row>
    <row r="12953" spans="13:13" s="60" customFormat="1" ht="15.75" hidden="1" x14ac:dyDescent="0.25">
      <c r="M12953" s="30"/>
    </row>
    <row r="12954" spans="13:13" s="60" customFormat="1" ht="15.75" hidden="1" x14ac:dyDescent="0.25">
      <c r="M12954" s="30"/>
    </row>
    <row r="12955" spans="13:13" s="60" customFormat="1" ht="15.75" hidden="1" x14ac:dyDescent="0.25">
      <c r="M12955" s="30"/>
    </row>
    <row r="12956" spans="13:13" s="60" customFormat="1" ht="15.75" hidden="1" x14ac:dyDescent="0.25">
      <c r="M12956" s="30"/>
    </row>
    <row r="12957" spans="13:13" s="60" customFormat="1" ht="15.75" hidden="1" x14ac:dyDescent="0.25">
      <c r="M12957" s="30"/>
    </row>
    <row r="12958" spans="13:13" s="60" customFormat="1" ht="15.75" hidden="1" x14ac:dyDescent="0.25">
      <c r="M12958" s="30"/>
    </row>
    <row r="12959" spans="13:13" s="60" customFormat="1" ht="15.75" hidden="1" x14ac:dyDescent="0.25">
      <c r="M12959" s="30"/>
    </row>
    <row r="12960" spans="13:13" s="60" customFormat="1" ht="15.75" hidden="1" x14ac:dyDescent="0.25">
      <c r="M12960" s="30"/>
    </row>
    <row r="12961" spans="13:13" s="60" customFormat="1" ht="15.75" hidden="1" x14ac:dyDescent="0.25">
      <c r="M12961" s="30"/>
    </row>
    <row r="12962" spans="13:13" s="60" customFormat="1" ht="15.75" hidden="1" x14ac:dyDescent="0.25">
      <c r="M12962" s="30"/>
    </row>
    <row r="12963" spans="13:13" s="60" customFormat="1" ht="15.75" hidden="1" x14ac:dyDescent="0.25">
      <c r="M12963" s="30"/>
    </row>
    <row r="12964" spans="13:13" s="60" customFormat="1" ht="15.75" hidden="1" x14ac:dyDescent="0.25">
      <c r="M12964" s="30"/>
    </row>
    <row r="12965" spans="13:13" s="60" customFormat="1" ht="15.75" hidden="1" x14ac:dyDescent="0.25">
      <c r="M12965" s="30"/>
    </row>
    <row r="12966" spans="13:13" s="60" customFormat="1" ht="15.75" hidden="1" x14ac:dyDescent="0.25">
      <c r="M12966" s="30"/>
    </row>
    <row r="12967" spans="13:13" s="60" customFormat="1" ht="15.75" hidden="1" x14ac:dyDescent="0.25">
      <c r="M12967" s="30"/>
    </row>
    <row r="12968" spans="13:13" s="60" customFormat="1" ht="15.75" hidden="1" x14ac:dyDescent="0.25">
      <c r="M12968" s="30"/>
    </row>
    <row r="12969" spans="13:13" s="60" customFormat="1" ht="15.75" hidden="1" x14ac:dyDescent="0.25">
      <c r="M12969" s="30"/>
    </row>
    <row r="12970" spans="13:13" s="60" customFormat="1" ht="15.75" hidden="1" x14ac:dyDescent="0.25">
      <c r="M12970" s="30"/>
    </row>
    <row r="12971" spans="13:13" s="60" customFormat="1" ht="15.75" hidden="1" x14ac:dyDescent="0.25">
      <c r="M12971" s="30"/>
    </row>
    <row r="12972" spans="13:13" s="60" customFormat="1" ht="15.75" hidden="1" x14ac:dyDescent="0.25">
      <c r="M12972" s="30"/>
    </row>
    <row r="12973" spans="13:13" s="60" customFormat="1" ht="15.75" hidden="1" x14ac:dyDescent="0.25">
      <c r="M12973" s="30"/>
    </row>
    <row r="12974" spans="13:13" s="60" customFormat="1" ht="15.75" hidden="1" x14ac:dyDescent="0.25">
      <c r="M12974" s="30"/>
    </row>
    <row r="12975" spans="13:13" s="60" customFormat="1" ht="15.75" hidden="1" x14ac:dyDescent="0.25">
      <c r="M12975" s="30"/>
    </row>
    <row r="12976" spans="13:13" s="60" customFormat="1" ht="15.75" hidden="1" x14ac:dyDescent="0.25">
      <c r="M12976" s="30"/>
    </row>
    <row r="12977" spans="13:13" s="60" customFormat="1" ht="15.75" hidden="1" x14ac:dyDescent="0.25">
      <c r="M12977" s="30"/>
    </row>
    <row r="12978" spans="13:13" s="60" customFormat="1" ht="15.75" hidden="1" x14ac:dyDescent="0.25">
      <c r="M12978" s="30"/>
    </row>
    <row r="12979" spans="13:13" s="60" customFormat="1" ht="15.75" hidden="1" x14ac:dyDescent="0.25">
      <c r="M12979" s="30"/>
    </row>
    <row r="12980" spans="13:13" s="60" customFormat="1" ht="15.75" hidden="1" x14ac:dyDescent="0.25">
      <c r="M12980" s="30"/>
    </row>
    <row r="12981" spans="13:13" s="60" customFormat="1" ht="15.75" hidden="1" x14ac:dyDescent="0.25">
      <c r="M12981" s="30"/>
    </row>
    <row r="12982" spans="13:13" s="60" customFormat="1" ht="15.75" hidden="1" x14ac:dyDescent="0.25">
      <c r="M12982" s="30"/>
    </row>
    <row r="12983" spans="13:13" s="60" customFormat="1" ht="15.75" hidden="1" x14ac:dyDescent="0.25">
      <c r="M12983" s="30"/>
    </row>
    <row r="12984" spans="13:13" s="60" customFormat="1" ht="15.75" hidden="1" x14ac:dyDescent="0.25">
      <c r="M12984" s="30"/>
    </row>
    <row r="12985" spans="13:13" s="60" customFormat="1" ht="15.75" hidden="1" x14ac:dyDescent="0.25">
      <c r="M12985" s="30"/>
    </row>
    <row r="12986" spans="13:13" s="60" customFormat="1" ht="15.75" hidden="1" x14ac:dyDescent="0.25">
      <c r="M12986" s="30"/>
    </row>
    <row r="12987" spans="13:13" s="60" customFormat="1" ht="15.75" hidden="1" x14ac:dyDescent="0.25">
      <c r="M12987" s="30"/>
    </row>
    <row r="12988" spans="13:13" s="60" customFormat="1" ht="15.75" hidden="1" x14ac:dyDescent="0.25">
      <c r="M12988" s="30"/>
    </row>
    <row r="12989" spans="13:13" s="60" customFormat="1" ht="15.75" hidden="1" x14ac:dyDescent="0.25">
      <c r="M12989" s="30"/>
    </row>
    <row r="12990" spans="13:13" s="60" customFormat="1" ht="15.75" hidden="1" x14ac:dyDescent="0.25">
      <c r="M12990" s="30"/>
    </row>
    <row r="12991" spans="13:13" s="60" customFormat="1" ht="15.75" hidden="1" x14ac:dyDescent="0.25">
      <c r="M12991" s="30"/>
    </row>
    <row r="12992" spans="13:13" s="60" customFormat="1" ht="15.75" hidden="1" x14ac:dyDescent="0.25">
      <c r="M12992" s="30"/>
    </row>
    <row r="12993" spans="13:13" s="60" customFormat="1" ht="15.75" hidden="1" x14ac:dyDescent="0.25">
      <c r="M12993" s="30"/>
    </row>
    <row r="12994" spans="13:13" s="60" customFormat="1" ht="15.75" hidden="1" x14ac:dyDescent="0.25">
      <c r="M12994" s="30"/>
    </row>
    <row r="12995" spans="13:13" s="60" customFormat="1" ht="15.75" hidden="1" x14ac:dyDescent="0.25">
      <c r="M12995" s="30"/>
    </row>
    <row r="12996" spans="13:13" s="60" customFormat="1" ht="15.75" hidden="1" x14ac:dyDescent="0.25">
      <c r="M12996" s="30"/>
    </row>
    <row r="12997" spans="13:13" s="60" customFormat="1" ht="15.75" hidden="1" x14ac:dyDescent="0.25">
      <c r="M12997" s="30"/>
    </row>
    <row r="12998" spans="13:13" s="60" customFormat="1" ht="15.75" hidden="1" x14ac:dyDescent="0.25">
      <c r="M12998" s="30"/>
    </row>
    <row r="12999" spans="13:13" s="60" customFormat="1" ht="15.75" hidden="1" x14ac:dyDescent="0.25">
      <c r="M12999" s="30"/>
    </row>
    <row r="13000" spans="13:13" s="60" customFormat="1" ht="15.75" hidden="1" x14ac:dyDescent="0.25">
      <c r="M13000" s="30"/>
    </row>
    <row r="13001" spans="13:13" s="60" customFormat="1" ht="15.75" hidden="1" x14ac:dyDescent="0.25">
      <c r="M13001" s="30"/>
    </row>
    <row r="13002" spans="13:13" s="60" customFormat="1" ht="15.75" hidden="1" x14ac:dyDescent="0.25">
      <c r="M13002" s="30"/>
    </row>
    <row r="13003" spans="13:13" s="60" customFormat="1" ht="15.75" hidden="1" x14ac:dyDescent="0.25">
      <c r="M13003" s="30"/>
    </row>
    <row r="13004" spans="13:13" s="60" customFormat="1" ht="15.75" hidden="1" x14ac:dyDescent="0.25">
      <c r="M13004" s="30"/>
    </row>
    <row r="13005" spans="13:13" s="60" customFormat="1" ht="15.75" hidden="1" x14ac:dyDescent="0.25">
      <c r="M13005" s="30"/>
    </row>
    <row r="13006" spans="13:13" s="60" customFormat="1" ht="15.75" hidden="1" x14ac:dyDescent="0.25">
      <c r="M13006" s="30"/>
    </row>
    <row r="13007" spans="13:13" s="60" customFormat="1" ht="15.75" hidden="1" x14ac:dyDescent="0.25">
      <c r="M13007" s="30"/>
    </row>
    <row r="13008" spans="13:13" s="60" customFormat="1" ht="15.75" hidden="1" x14ac:dyDescent="0.25">
      <c r="M13008" s="30"/>
    </row>
    <row r="13009" spans="13:13" s="60" customFormat="1" ht="15.75" hidden="1" x14ac:dyDescent="0.25">
      <c r="M13009" s="30"/>
    </row>
    <row r="13010" spans="13:13" s="60" customFormat="1" ht="15.75" hidden="1" x14ac:dyDescent="0.25">
      <c r="M13010" s="30"/>
    </row>
    <row r="13011" spans="13:13" s="60" customFormat="1" ht="15.75" hidden="1" x14ac:dyDescent="0.25">
      <c r="M13011" s="30"/>
    </row>
    <row r="13012" spans="13:13" s="60" customFormat="1" ht="15.75" hidden="1" x14ac:dyDescent="0.25">
      <c r="M13012" s="30"/>
    </row>
    <row r="13013" spans="13:13" s="60" customFormat="1" ht="15.75" hidden="1" x14ac:dyDescent="0.25">
      <c r="M13013" s="30"/>
    </row>
    <row r="13014" spans="13:13" s="60" customFormat="1" ht="15.75" hidden="1" x14ac:dyDescent="0.25">
      <c r="M13014" s="30"/>
    </row>
    <row r="13015" spans="13:13" s="60" customFormat="1" ht="15.75" hidden="1" x14ac:dyDescent="0.25">
      <c r="M13015" s="30"/>
    </row>
    <row r="13016" spans="13:13" s="60" customFormat="1" ht="15.75" hidden="1" x14ac:dyDescent="0.25">
      <c r="M13016" s="30"/>
    </row>
    <row r="13017" spans="13:13" s="60" customFormat="1" ht="15.75" hidden="1" x14ac:dyDescent="0.25">
      <c r="M13017" s="30"/>
    </row>
    <row r="13018" spans="13:13" s="60" customFormat="1" ht="15.75" hidden="1" x14ac:dyDescent="0.25">
      <c r="M13018" s="30"/>
    </row>
    <row r="13019" spans="13:13" s="60" customFormat="1" ht="15.75" hidden="1" x14ac:dyDescent="0.25">
      <c r="M13019" s="30"/>
    </row>
    <row r="13020" spans="13:13" s="60" customFormat="1" ht="15.75" hidden="1" x14ac:dyDescent="0.25">
      <c r="M13020" s="30"/>
    </row>
    <row r="13021" spans="13:13" s="60" customFormat="1" ht="15.75" hidden="1" x14ac:dyDescent="0.25">
      <c r="M13021" s="30"/>
    </row>
    <row r="13022" spans="13:13" s="60" customFormat="1" ht="15.75" hidden="1" x14ac:dyDescent="0.25">
      <c r="M13022" s="30"/>
    </row>
    <row r="13023" spans="13:13" s="60" customFormat="1" ht="15.75" hidden="1" x14ac:dyDescent="0.25">
      <c r="M13023" s="30"/>
    </row>
    <row r="13024" spans="13:13" s="60" customFormat="1" ht="15.75" hidden="1" x14ac:dyDescent="0.25">
      <c r="M13024" s="30"/>
    </row>
    <row r="13025" spans="13:13" s="60" customFormat="1" ht="15.75" hidden="1" x14ac:dyDescent="0.25">
      <c r="M13025" s="30"/>
    </row>
    <row r="13026" spans="13:13" s="60" customFormat="1" ht="15.75" hidden="1" x14ac:dyDescent="0.25">
      <c r="M13026" s="30"/>
    </row>
    <row r="13027" spans="13:13" s="60" customFormat="1" ht="15.75" hidden="1" x14ac:dyDescent="0.25">
      <c r="M13027" s="30"/>
    </row>
    <row r="13028" spans="13:13" s="60" customFormat="1" ht="15.75" hidden="1" x14ac:dyDescent="0.25">
      <c r="M13028" s="30"/>
    </row>
    <row r="13029" spans="13:13" s="60" customFormat="1" ht="15.75" hidden="1" x14ac:dyDescent="0.25">
      <c r="M13029" s="30"/>
    </row>
    <row r="13030" spans="13:13" s="60" customFormat="1" ht="15.75" hidden="1" x14ac:dyDescent="0.25">
      <c r="M13030" s="30"/>
    </row>
    <row r="13031" spans="13:13" s="60" customFormat="1" ht="15.75" hidden="1" x14ac:dyDescent="0.25">
      <c r="M13031" s="30"/>
    </row>
    <row r="13032" spans="13:13" s="60" customFormat="1" ht="15.75" hidden="1" x14ac:dyDescent="0.25">
      <c r="M13032" s="30"/>
    </row>
    <row r="13033" spans="13:13" s="60" customFormat="1" ht="15.75" hidden="1" x14ac:dyDescent="0.25">
      <c r="M13033" s="30"/>
    </row>
    <row r="13034" spans="13:13" s="60" customFormat="1" ht="15.75" hidden="1" x14ac:dyDescent="0.25">
      <c r="M13034" s="30"/>
    </row>
    <row r="13035" spans="13:13" s="60" customFormat="1" ht="15.75" hidden="1" x14ac:dyDescent="0.25">
      <c r="M13035" s="30"/>
    </row>
    <row r="13036" spans="13:13" s="60" customFormat="1" ht="15.75" hidden="1" x14ac:dyDescent="0.25">
      <c r="M13036" s="30"/>
    </row>
    <row r="13037" spans="13:13" s="60" customFormat="1" ht="15.75" hidden="1" x14ac:dyDescent="0.25">
      <c r="M13037" s="30"/>
    </row>
    <row r="13038" spans="13:13" s="60" customFormat="1" ht="15.75" hidden="1" x14ac:dyDescent="0.25">
      <c r="M13038" s="30"/>
    </row>
    <row r="13039" spans="13:13" s="60" customFormat="1" ht="15.75" hidden="1" x14ac:dyDescent="0.25">
      <c r="M13039" s="30"/>
    </row>
    <row r="13040" spans="13:13" s="60" customFormat="1" ht="15.75" hidden="1" x14ac:dyDescent="0.25">
      <c r="M13040" s="30"/>
    </row>
    <row r="13041" spans="13:13" s="60" customFormat="1" ht="15.75" hidden="1" x14ac:dyDescent="0.25">
      <c r="M13041" s="30"/>
    </row>
    <row r="13042" spans="13:13" s="60" customFormat="1" ht="15.75" hidden="1" x14ac:dyDescent="0.25">
      <c r="M13042" s="30"/>
    </row>
    <row r="13043" spans="13:13" s="60" customFormat="1" ht="15.75" hidden="1" x14ac:dyDescent="0.25">
      <c r="M13043" s="30"/>
    </row>
    <row r="13044" spans="13:13" s="60" customFormat="1" ht="15.75" hidden="1" x14ac:dyDescent="0.25">
      <c r="M13044" s="30"/>
    </row>
    <row r="13045" spans="13:13" s="60" customFormat="1" ht="15.75" hidden="1" x14ac:dyDescent="0.25">
      <c r="M13045" s="30"/>
    </row>
    <row r="13046" spans="13:13" s="60" customFormat="1" ht="15.75" hidden="1" x14ac:dyDescent="0.25">
      <c r="M13046" s="30"/>
    </row>
    <row r="13047" spans="13:13" s="60" customFormat="1" ht="15.75" hidden="1" x14ac:dyDescent="0.25">
      <c r="M13047" s="30"/>
    </row>
    <row r="13048" spans="13:13" s="60" customFormat="1" ht="15.75" hidden="1" x14ac:dyDescent="0.25">
      <c r="M13048" s="30"/>
    </row>
    <row r="13049" spans="13:13" s="60" customFormat="1" ht="15.75" hidden="1" x14ac:dyDescent="0.25">
      <c r="M13049" s="30"/>
    </row>
    <row r="13050" spans="13:13" s="60" customFormat="1" ht="15.75" hidden="1" x14ac:dyDescent="0.25">
      <c r="M13050" s="30"/>
    </row>
    <row r="13051" spans="13:13" s="60" customFormat="1" ht="15.75" hidden="1" x14ac:dyDescent="0.25">
      <c r="M13051" s="30"/>
    </row>
    <row r="13052" spans="13:13" s="60" customFormat="1" ht="15.75" hidden="1" x14ac:dyDescent="0.25">
      <c r="M13052" s="30"/>
    </row>
    <row r="13053" spans="13:13" s="60" customFormat="1" ht="15.75" hidden="1" x14ac:dyDescent="0.25">
      <c r="M13053" s="30"/>
    </row>
    <row r="13054" spans="13:13" s="60" customFormat="1" ht="15.75" hidden="1" x14ac:dyDescent="0.25">
      <c r="M13054" s="30"/>
    </row>
    <row r="13055" spans="13:13" s="60" customFormat="1" ht="15.75" hidden="1" x14ac:dyDescent="0.25">
      <c r="M13055" s="30"/>
    </row>
    <row r="13056" spans="13:13" s="60" customFormat="1" ht="15.75" hidden="1" x14ac:dyDescent="0.25">
      <c r="M13056" s="30"/>
    </row>
    <row r="13057" spans="13:13" s="60" customFormat="1" ht="15.75" hidden="1" x14ac:dyDescent="0.25">
      <c r="M13057" s="30"/>
    </row>
    <row r="13058" spans="13:13" s="60" customFormat="1" ht="15.75" hidden="1" x14ac:dyDescent="0.25">
      <c r="M13058" s="30"/>
    </row>
    <row r="13059" spans="13:13" s="60" customFormat="1" ht="15.75" hidden="1" x14ac:dyDescent="0.25">
      <c r="M13059" s="30"/>
    </row>
    <row r="13060" spans="13:13" s="60" customFormat="1" ht="15.75" hidden="1" x14ac:dyDescent="0.25">
      <c r="M13060" s="30"/>
    </row>
    <row r="13061" spans="13:13" s="60" customFormat="1" ht="15.75" hidden="1" x14ac:dyDescent="0.25">
      <c r="M13061" s="30"/>
    </row>
    <row r="13062" spans="13:13" s="60" customFormat="1" ht="15.75" hidden="1" x14ac:dyDescent="0.25">
      <c r="M13062" s="30"/>
    </row>
    <row r="13063" spans="13:13" s="60" customFormat="1" ht="15.75" hidden="1" x14ac:dyDescent="0.25">
      <c r="M13063" s="30"/>
    </row>
    <row r="13064" spans="13:13" s="60" customFormat="1" ht="15.75" hidden="1" x14ac:dyDescent="0.25">
      <c r="M13064" s="30"/>
    </row>
    <row r="13065" spans="13:13" s="60" customFormat="1" ht="15.75" hidden="1" x14ac:dyDescent="0.25">
      <c r="M13065" s="30"/>
    </row>
    <row r="13066" spans="13:13" s="60" customFormat="1" ht="15.75" hidden="1" x14ac:dyDescent="0.25">
      <c r="M13066" s="30"/>
    </row>
    <row r="13067" spans="13:13" s="60" customFormat="1" ht="15.75" hidden="1" x14ac:dyDescent="0.25">
      <c r="M13067" s="30"/>
    </row>
    <row r="13068" spans="13:13" s="60" customFormat="1" ht="15.75" hidden="1" x14ac:dyDescent="0.25">
      <c r="M13068" s="30"/>
    </row>
    <row r="13069" spans="13:13" s="60" customFormat="1" ht="15.75" hidden="1" x14ac:dyDescent="0.25">
      <c r="M13069" s="30"/>
    </row>
    <row r="13070" spans="13:13" s="60" customFormat="1" ht="15.75" hidden="1" x14ac:dyDescent="0.25">
      <c r="M13070" s="30"/>
    </row>
    <row r="13071" spans="13:13" s="60" customFormat="1" ht="15.75" hidden="1" x14ac:dyDescent="0.25">
      <c r="M13071" s="30"/>
    </row>
    <row r="13072" spans="13:13" s="60" customFormat="1" ht="15.75" hidden="1" x14ac:dyDescent="0.25">
      <c r="M13072" s="30"/>
    </row>
    <row r="13073" spans="13:13" s="60" customFormat="1" ht="15.75" hidden="1" x14ac:dyDescent="0.25">
      <c r="M13073" s="30"/>
    </row>
    <row r="13074" spans="13:13" s="60" customFormat="1" ht="15.75" hidden="1" x14ac:dyDescent="0.25">
      <c r="M13074" s="30"/>
    </row>
    <row r="13075" spans="13:13" s="60" customFormat="1" ht="15.75" hidden="1" x14ac:dyDescent="0.25">
      <c r="M13075" s="30"/>
    </row>
    <row r="13076" spans="13:13" s="60" customFormat="1" ht="15.75" hidden="1" x14ac:dyDescent="0.25">
      <c r="M13076" s="30"/>
    </row>
    <row r="13077" spans="13:13" s="60" customFormat="1" ht="15.75" hidden="1" x14ac:dyDescent="0.25">
      <c r="M13077" s="30"/>
    </row>
    <row r="13078" spans="13:13" s="60" customFormat="1" ht="15.75" hidden="1" x14ac:dyDescent="0.25">
      <c r="M13078" s="30"/>
    </row>
    <row r="13079" spans="13:13" s="60" customFormat="1" ht="15.75" hidden="1" x14ac:dyDescent="0.25">
      <c r="M13079" s="30"/>
    </row>
    <row r="13080" spans="13:13" s="60" customFormat="1" ht="15.75" hidden="1" x14ac:dyDescent="0.25">
      <c r="M13080" s="30"/>
    </row>
    <row r="13081" spans="13:13" s="60" customFormat="1" ht="15.75" hidden="1" x14ac:dyDescent="0.25">
      <c r="M13081" s="30"/>
    </row>
    <row r="13082" spans="13:13" s="60" customFormat="1" ht="15.75" hidden="1" x14ac:dyDescent="0.25">
      <c r="M13082" s="30"/>
    </row>
    <row r="13083" spans="13:13" s="60" customFormat="1" ht="15.75" hidden="1" x14ac:dyDescent="0.25">
      <c r="M13083" s="30"/>
    </row>
    <row r="13084" spans="13:13" s="60" customFormat="1" ht="15.75" hidden="1" x14ac:dyDescent="0.25">
      <c r="M13084" s="30"/>
    </row>
    <row r="13085" spans="13:13" s="60" customFormat="1" ht="15.75" hidden="1" x14ac:dyDescent="0.25">
      <c r="M13085" s="30"/>
    </row>
    <row r="13086" spans="13:13" s="60" customFormat="1" ht="15.75" hidden="1" x14ac:dyDescent="0.25">
      <c r="M13086" s="30"/>
    </row>
    <row r="13087" spans="13:13" s="60" customFormat="1" ht="15.75" hidden="1" x14ac:dyDescent="0.25">
      <c r="M13087" s="30"/>
    </row>
    <row r="13088" spans="13:13" s="60" customFormat="1" ht="15.75" hidden="1" x14ac:dyDescent="0.25">
      <c r="M13088" s="30"/>
    </row>
    <row r="13089" spans="13:13" s="60" customFormat="1" ht="15.75" hidden="1" x14ac:dyDescent="0.25">
      <c r="M13089" s="30"/>
    </row>
    <row r="13090" spans="13:13" s="60" customFormat="1" ht="15.75" hidden="1" x14ac:dyDescent="0.25">
      <c r="M13090" s="30"/>
    </row>
    <row r="13091" spans="13:13" s="60" customFormat="1" ht="15.75" hidden="1" x14ac:dyDescent="0.25">
      <c r="M13091" s="30"/>
    </row>
    <row r="13092" spans="13:13" s="60" customFormat="1" ht="15.75" hidden="1" x14ac:dyDescent="0.25">
      <c r="M13092" s="30"/>
    </row>
    <row r="13093" spans="13:13" s="60" customFormat="1" ht="15.75" hidden="1" x14ac:dyDescent="0.25">
      <c r="M13093" s="30"/>
    </row>
    <row r="13094" spans="13:13" s="60" customFormat="1" ht="15.75" hidden="1" x14ac:dyDescent="0.25">
      <c r="M13094" s="30"/>
    </row>
    <row r="13095" spans="13:13" s="60" customFormat="1" ht="15.75" hidden="1" x14ac:dyDescent="0.25">
      <c r="M13095" s="30"/>
    </row>
    <row r="13096" spans="13:13" s="60" customFormat="1" ht="15.75" hidden="1" x14ac:dyDescent="0.25">
      <c r="M13096" s="30"/>
    </row>
    <row r="13097" spans="13:13" s="60" customFormat="1" ht="15.75" hidden="1" x14ac:dyDescent="0.25">
      <c r="M13097" s="30"/>
    </row>
    <row r="13098" spans="13:13" s="60" customFormat="1" ht="15.75" hidden="1" x14ac:dyDescent="0.25">
      <c r="M13098" s="30"/>
    </row>
    <row r="13099" spans="13:13" s="60" customFormat="1" ht="15.75" hidden="1" x14ac:dyDescent="0.25">
      <c r="M13099" s="30"/>
    </row>
    <row r="13100" spans="13:13" s="60" customFormat="1" ht="15.75" hidden="1" x14ac:dyDescent="0.25">
      <c r="M13100" s="30"/>
    </row>
    <row r="13101" spans="13:13" s="60" customFormat="1" ht="15.75" hidden="1" x14ac:dyDescent="0.25">
      <c r="M13101" s="30"/>
    </row>
    <row r="13102" spans="13:13" s="60" customFormat="1" ht="15.75" hidden="1" x14ac:dyDescent="0.25">
      <c r="M13102" s="30"/>
    </row>
    <row r="13103" spans="13:13" s="60" customFormat="1" ht="15.75" hidden="1" x14ac:dyDescent="0.25">
      <c r="M13103" s="30"/>
    </row>
    <row r="13104" spans="13:13" s="60" customFormat="1" ht="15.75" hidden="1" x14ac:dyDescent="0.25">
      <c r="M13104" s="30"/>
    </row>
    <row r="13105" spans="13:13" s="60" customFormat="1" ht="15.75" hidden="1" x14ac:dyDescent="0.25">
      <c r="M13105" s="30"/>
    </row>
    <row r="13106" spans="13:13" s="60" customFormat="1" ht="15.75" hidden="1" x14ac:dyDescent="0.25">
      <c r="M13106" s="30"/>
    </row>
    <row r="13107" spans="13:13" s="60" customFormat="1" ht="15.75" hidden="1" x14ac:dyDescent="0.25">
      <c r="M13107" s="30"/>
    </row>
    <row r="13108" spans="13:13" s="60" customFormat="1" ht="15.75" hidden="1" x14ac:dyDescent="0.25">
      <c r="M13108" s="30"/>
    </row>
    <row r="13109" spans="13:13" s="60" customFormat="1" ht="15.75" hidden="1" x14ac:dyDescent="0.25">
      <c r="M13109" s="30"/>
    </row>
    <row r="13110" spans="13:13" s="60" customFormat="1" ht="15.75" hidden="1" x14ac:dyDescent="0.25">
      <c r="M13110" s="30"/>
    </row>
    <row r="13111" spans="13:13" s="60" customFormat="1" ht="15.75" hidden="1" x14ac:dyDescent="0.25">
      <c r="M13111" s="30"/>
    </row>
    <row r="13112" spans="13:13" s="60" customFormat="1" ht="15.75" hidden="1" x14ac:dyDescent="0.25">
      <c r="M13112" s="30"/>
    </row>
    <row r="13113" spans="13:13" s="60" customFormat="1" ht="15.75" hidden="1" x14ac:dyDescent="0.25">
      <c r="M13113" s="30"/>
    </row>
    <row r="13114" spans="13:13" s="60" customFormat="1" ht="15.75" hidden="1" x14ac:dyDescent="0.25">
      <c r="M13114" s="30"/>
    </row>
    <row r="13115" spans="13:13" s="60" customFormat="1" ht="15.75" hidden="1" x14ac:dyDescent="0.25">
      <c r="M13115" s="30"/>
    </row>
    <row r="13116" spans="13:13" s="60" customFormat="1" ht="15.75" hidden="1" x14ac:dyDescent="0.25">
      <c r="M13116" s="30"/>
    </row>
    <row r="13117" spans="13:13" s="60" customFormat="1" ht="15.75" hidden="1" x14ac:dyDescent="0.25">
      <c r="M13117" s="30"/>
    </row>
    <row r="13118" spans="13:13" s="60" customFormat="1" ht="15.75" hidden="1" x14ac:dyDescent="0.25">
      <c r="M13118" s="30"/>
    </row>
    <row r="13119" spans="13:13" s="60" customFormat="1" ht="15.75" hidden="1" x14ac:dyDescent="0.25">
      <c r="M13119" s="30"/>
    </row>
    <row r="13120" spans="13:13" s="60" customFormat="1" ht="15.75" hidden="1" x14ac:dyDescent="0.25">
      <c r="M13120" s="30"/>
    </row>
    <row r="13121" spans="13:13" s="60" customFormat="1" ht="15.75" hidden="1" x14ac:dyDescent="0.25">
      <c r="M13121" s="30"/>
    </row>
    <row r="13122" spans="13:13" s="60" customFormat="1" ht="15.75" hidden="1" x14ac:dyDescent="0.25">
      <c r="M13122" s="30"/>
    </row>
    <row r="13123" spans="13:13" s="60" customFormat="1" ht="15.75" hidden="1" x14ac:dyDescent="0.25">
      <c r="M13123" s="30"/>
    </row>
    <row r="13124" spans="13:13" s="60" customFormat="1" ht="15.75" hidden="1" x14ac:dyDescent="0.25">
      <c r="M13124" s="30"/>
    </row>
    <row r="13125" spans="13:13" s="60" customFormat="1" ht="15.75" hidden="1" x14ac:dyDescent="0.25">
      <c r="M13125" s="30"/>
    </row>
    <row r="13126" spans="13:13" s="60" customFormat="1" ht="15.75" hidden="1" x14ac:dyDescent="0.25">
      <c r="M13126" s="30"/>
    </row>
    <row r="13127" spans="13:13" s="60" customFormat="1" ht="15.75" hidden="1" x14ac:dyDescent="0.25">
      <c r="M13127" s="30"/>
    </row>
    <row r="13128" spans="13:13" s="60" customFormat="1" ht="15.75" hidden="1" x14ac:dyDescent="0.25">
      <c r="M13128" s="30"/>
    </row>
    <row r="13129" spans="13:13" s="60" customFormat="1" ht="15.75" hidden="1" x14ac:dyDescent="0.25">
      <c r="M13129" s="30"/>
    </row>
    <row r="13130" spans="13:13" s="60" customFormat="1" ht="15.75" hidden="1" x14ac:dyDescent="0.25">
      <c r="M13130" s="30"/>
    </row>
    <row r="13131" spans="13:13" s="60" customFormat="1" ht="15.75" hidden="1" x14ac:dyDescent="0.25">
      <c r="M13131" s="30"/>
    </row>
    <row r="13132" spans="13:13" s="60" customFormat="1" ht="15.75" hidden="1" x14ac:dyDescent="0.25">
      <c r="M13132" s="30"/>
    </row>
    <row r="13133" spans="13:13" s="60" customFormat="1" ht="15.75" hidden="1" x14ac:dyDescent="0.25">
      <c r="M13133" s="30"/>
    </row>
    <row r="13134" spans="13:13" s="60" customFormat="1" ht="15.75" hidden="1" x14ac:dyDescent="0.25">
      <c r="M13134" s="30"/>
    </row>
    <row r="13135" spans="13:13" s="60" customFormat="1" ht="15.75" hidden="1" x14ac:dyDescent="0.25">
      <c r="M13135" s="30"/>
    </row>
    <row r="13136" spans="13:13" s="60" customFormat="1" ht="15.75" hidden="1" x14ac:dyDescent="0.25">
      <c r="M13136" s="30"/>
    </row>
    <row r="13137" spans="13:13" s="60" customFormat="1" ht="15.75" hidden="1" x14ac:dyDescent="0.25">
      <c r="M13137" s="30"/>
    </row>
    <row r="13138" spans="13:13" s="60" customFormat="1" ht="15.75" hidden="1" x14ac:dyDescent="0.25">
      <c r="M13138" s="30"/>
    </row>
    <row r="13139" spans="13:13" s="60" customFormat="1" ht="15.75" hidden="1" x14ac:dyDescent="0.25">
      <c r="M13139" s="30"/>
    </row>
    <row r="13140" spans="13:13" s="60" customFormat="1" ht="15.75" hidden="1" x14ac:dyDescent="0.25">
      <c r="M13140" s="30"/>
    </row>
    <row r="13141" spans="13:13" s="60" customFormat="1" ht="15.75" hidden="1" x14ac:dyDescent="0.25">
      <c r="M13141" s="30"/>
    </row>
    <row r="13142" spans="13:13" s="60" customFormat="1" ht="15.75" hidden="1" x14ac:dyDescent="0.25">
      <c r="M13142" s="30"/>
    </row>
    <row r="13143" spans="13:13" s="60" customFormat="1" ht="15.75" hidden="1" x14ac:dyDescent="0.25">
      <c r="M13143" s="30"/>
    </row>
    <row r="13144" spans="13:13" s="60" customFormat="1" ht="15.75" hidden="1" x14ac:dyDescent="0.25">
      <c r="M13144" s="30"/>
    </row>
    <row r="13145" spans="13:13" s="60" customFormat="1" ht="15.75" hidden="1" x14ac:dyDescent="0.25">
      <c r="M13145" s="30"/>
    </row>
    <row r="13146" spans="13:13" s="60" customFormat="1" ht="15.75" hidden="1" x14ac:dyDescent="0.25">
      <c r="M13146" s="30"/>
    </row>
    <row r="13147" spans="13:13" s="60" customFormat="1" ht="15.75" hidden="1" x14ac:dyDescent="0.25">
      <c r="M13147" s="30"/>
    </row>
    <row r="13148" spans="13:13" s="60" customFormat="1" ht="15.75" hidden="1" x14ac:dyDescent="0.25">
      <c r="M13148" s="30"/>
    </row>
    <row r="13149" spans="13:13" s="60" customFormat="1" ht="15.75" hidden="1" x14ac:dyDescent="0.25">
      <c r="M13149" s="30"/>
    </row>
    <row r="13150" spans="13:13" s="60" customFormat="1" ht="15.75" hidden="1" x14ac:dyDescent="0.25">
      <c r="M13150" s="30"/>
    </row>
    <row r="13151" spans="13:13" s="60" customFormat="1" ht="15.75" hidden="1" x14ac:dyDescent="0.25">
      <c r="M13151" s="30"/>
    </row>
    <row r="13152" spans="13:13" s="60" customFormat="1" ht="15.75" hidden="1" x14ac:dyDescent="0.25">
      <c r="M13152" s="30"/>
    </row>
    <row r="13153" spans="13:13" s="60" customFormat="1" ht="15.75" hidden="1" x14ac:dyDescent="0.25">
      <c r="M13153" s="30"/>
    </row>
    <row r="13154" spans="13:13" s="60" customFormat="1" ht="15.75" hidden="1" x14ac:dyDescent="0.25">
      <c r="M13154" s="30"/>
    </row>
    <row r="13155" spans="13:13" s="60" customFormat="1" ht="15.75" hidden="1" x14ac:dyDescent="0.25">
      <c r="M13155" s="30"/>
    </row>
    <row r="13156" spans="13:13" s="60" customFormat="1" ht="15.75" hidden="1" x14ac:dyDescent="0.25">
      <c r="M13156" s="30"/>
    </row>
    <row r="13157" spans="13:13" s="60" customFormat="1" ht="15.75" hidden="1" x14ac:dyDescent="0.25">
      <c r="M13157" s="30"/>
    </row>
    <row r="13158" spans="13:13" s="60" customFormat="1" ht="15.75" hidden="1" x14ac:dyDescent="0.25">
      <c r="M13158" s="30"/>
    </row>
    <row r="13159" spans="13:13" s="60" customFormat="1" ht="15.75" hidden="1" x14ac:dyDescent="0.25">
      <c r="M13159" s="30"/>
    </row>
    <row r="13160" spans="13:13" s="60" customFormat="1" ht="15.75" hidden="1" x14ac:dyDescent="0.25">
      <c r="M13160" s="30"/>
    </row>
    <row r="13161" spans="13:13" s="60" customFormat="1" ht="15.75" hidden="1" x14ac:dyDescent="0.25">
      <c r="M13161" s="30"/>
    </row>
    <row r="13162" spans="13:13" s="60" customFormat="1" ht="15.75" hidden="1" x14ac:dyDescent="0.25">
      <c r="M13162" s="30"/>
    </row>
    <row r="13163" spans="13:13" s="60" customFormat="1" ht="15.75" hidden="1" x14ac:dyDescent="0.25">
      <c r="M13163" s="30"/>
    </row>
    <row r="13164" spans="13:13" s="60" customFormat="1" ht="15.75" hidden="1" x14ac:dyDescent="0.25">
      <c r="M13164" s="30"/>
    </row>
    <row r="13165" spans="13:13" s="60" customFormat="1" ht="15.75" hidden="1" x14ac:dyDescent="0.25">
      <c r="M13165" s="30"/>
    </row>
    <row r="13166" spans="13:13" s="60" customFormat="1" ht="15.75" hidden="1" x14ac:dyDescent="0.25">
      <c r="M13166" s="30"/>
    </row>
    <row r="13167" spans="13:13" s="60" customFormat="1" ht="15.75" hidden="1" x14ac:dyDescent="0.25">
      <c r="M13167" s="30"/>
    </row>
    <row r="13168" spans="13:13" s="60" customFormat="1" ht="15.75" hidden="1" x14ac:dyDescent="0.25">
      <c r="M13168" s="30"/>
    </row>
    <row r="13169" spans="13:13" s="60" customFormat="1" ht="15.75" hidden="1" x14ac:dyDescent="0.25">
      <c r="M13169" s="30"/>
    </row>
    <row r="13170" spans="13:13" s="60" customFormat="1" ht="15.75" hidden="1" x14ac:dyDescent="0.25">
      <c r="M13170" s="30"/>
    </row>
    <row r="13171" spans="13:13" s="60" customFormat="1" ht="15.75" hidden="1" x14ac:dyDescent="0.25">
      <c r="M13171" s="30"/>
    </row>
    <row r="13172" spans="13:13" s="60" customFormat="1" ht="15.75" hidden="1" x14ac:dyDescent="0.25">
      <c r="M13172" s="30"/>
    </row>
    <row r="13173" spans="13:13" s="60" customFormat="1" ht="15.75" hidden="1" x14ac:dyDescent="0.25">
      <c r="M13173" s="30"/>
    </row>
    <row r="13174" spans="13:13" s="60" customFormat="1" ht="15.75" hidden="1" x14ac:dyDescent="0.25">
      <c r="M13174" s="30"/>
    </row>
    <row r="13175" spans="13:13" s="60" customFormat="1" ht="15.75" hidden="1" x14ac:dyDescent="0.25">
      <c r="M13175" s="30"/>
    </row>
    <row r="13176" spans="13:13" s="60" customFormat="1" ht="15.75" hidden="1" x14ac:dyDescent="0.25">
      <c r="M13176" s="30"/>
    </row>
    <row r="13177" spans="13:13" s="60" customFormat="1" ht="15.75" hidden="1" x14ac:dyDescent="0.25">
      <c r="M13177" s="30"/>
    </row>
    <row r="13178" spans="13:13" s="60" customFormat="1" ht="15.75" hidden="1" x14ac:dyDescent="0.25">
      <c r="M13178" s="30"/>
    </row>
    <row r="13179" spans="13:13" s="60" customFormat="1" ht="15.75" hidden="1" x14ac:dyDescent="0.25">
      <c r="M13179" s="30"/>
    </row>
    <row r="13180" spans="13:13" s="60" customFormat="1" ht="15.75" hidden="1" x14ac:dyDescent="0.25">
      <c r="M13180" s="30"/>
    </row>
    <row r="13181" spans="13:13" s="60" customFormat="1" ht="15.75" hidden="1" x14ac:dyDescent="0.25">
      <c r="M13181" s="30"/>
    </row>
    <row r="13182" spans="13:13" s="60" customFormat="1" ht="15.75" hidden="1" x14ac:dyDescent="0.25">
      <c r="M13182" s="30"/>
    </row>
    <row r="13183" spans="13:13" s="60" customFormat="1" ht="15.75" hidden="1" x14ac:dyDescent="0.25">
      <c r="M13183" s="30"/>
    </row>
    <row r="13184" spans="13:13" s="60" customFormat="1" ht="15.75" hidden="1" x14ac:dyDescent="0.25">
      <c r="M13184" s="30"/>
    </row>
    <row r="13185" spans="13:13" s="60" customFormat="1" ht="15.75" hidden="1" x14ac:dyDescent="0.25">
      <c r="M13185" s="30"/>
    </row>
    <row r="13186" spans="13:13" s="60" customFormat="1" ht="15.75" hidden="1" x14ac:dyDescent="0.25">
      <c r="M13186" s="30"/>
    </row>
    <row r="13187" spans="13:13" s="60" customFormat="1" ht="15.75" hidden="1" x14ac:dyDescent="0.25">
      <c r="M13187" s="30"/>
    </row>
    <row r="13188" spans="13:13" s="60" customFormat="1" ht="15.75" hidden="1" x14ac:dyDescent="0.25">
      <c r="M13188" s="30"/>
    </row>
    <row r="13189" spans="13:13" s="60" customFormat="1" ht="15.75" hidden="1" x14ac:dyDescent="0.25">
      <c r="M13189" s="30"/>
    </row>
    <row r="13190" spans="13:13" s="60" customFormat="1" ht="15.75" hidden="1" x14ac:dyDescent="0.25">
      <c r="M13190" s="30"/>
    </row>
    <row r="13191" spans="13:13" s="60" customFormat="1" ht="15.75" hidden="1" x14ac:dyDescent="0.25">
      <c r="M13191" s="30"/>
    </row>
    <row r="13192" spans="13:13" s="60" customFormat="1" ht="15.75" hidden="1" x14ac:dyDescent="0.25">
      <c r="M13192" s="30"/>
    </row>
    <row r="13193" spans="13:13" s="60" customFormat="1" ht="15.75" hidden="1" x14ac:dyDescent="0.25">
      <c r="M13193" s="30"/>
    </row>
    <row r="13194" spans="13:13" s="60" customFormat="1" ht="15.75" hidden="1" x14ac:dyDescent="0.25">
      <c r="M13194" s="30"/>
    </row>
    <row r="13195" spans="13:13" s="60" customFormat="1" ht="15.75" hidden="1" x14ac:dyDescent="0.25">
      <c r="M13195" s="30"/>
    </row>
    <row r="13196" spans="13:13" s="60" customFormat="1" ht="15.75" hidden="1" x14ac:dyDescent="0.25">
      <c r="M13196" s="30"/>
    </row>
    <row r="13197" spans="13:13" s="60" customFormat="1" ht="15.75" hidden="1" x14ac:dyDescent="0.25">
      <c r="M13197" s="30"/>
    </row>
    <row r="13198" spans="13:13" s="60" customFormat="1" ht="15.75" hidden="1" x14ac:dyDescent="0.25">
      <c r="M13198" s="30"/>
    </row>
    <row r="13199" spans="13:13" s="60" customFormat="1" ht="15.75" hidden="1" x14ac:dyDescent="0.25">
      <c r="M13199" s="30"/>
    </row>
    <row r="13200" spans="13:13" s="60" customFormat="1" ht="15.75" hidden="1" x14ac:dyDescent="0.25">
      <c r="M13200" s="30"/>
    </row>
    <row r="13201" spans="13:13" s="60" customFormat="1" ht="15.75" hidden="1" x14ac:dyDescent="0.25">
      <c r="M13201" s="30"/>
    </row>
    <row r="13202" spans="13:13" s="60" customFormat="1" ht="15.75" hidden="1" x14ac:dyDescent="0.25">
      <c r="M13202" s="30"/>
    </row>
    <row r="13203" spans="13:13" s="60" customFormat="1" ht="15.75" hidden="1" x14ac:dyDescent="0.25">
      <c r="M13203" s="30"/>
    </row>
    <row r="13204" spans="13:13" s="60" customFormat="1" ht="15.75" hidden="1" x14ac:dyDescent="0.25">
      <c r="M13204" s="30"/>
    </row>
    <row r="13205" spans="13:13" s="60" customFormat="1" ht="15.75" hidden="1" x14ac:dyDescent="0.25">
      <c r="M13205" s="30"/>
    </row>
    <row r="13206" spans="13:13" s="60" customFormat="1" ht="15.75" hidden="1" x14ac:dyDescent="0.25">
      <c r="M13206" s="30"/>
    </row>
    <row r="13207" spans="13:13" s="60" customFormat="1" ht="15.75" hidden="1" x14ac:dyDescent="0.25">
      <c r="M13207" s="30"/>
    </row>
    <row r="13208" spans="13:13" s="60" customFormat="1" ht="15.75" hidden="1" x14ac:dyDescent="0.25">
      <c r="M13208" s="30"/>
    </row>
    <row r="13209" spans="13:13" s="60" customFormat="1" ht="15.75" hidden="1" x14ac:dyDescent="0.25">
      <c r="M13209" s="30"/>
    </row>
    <row r="13210" spans="13:13" s="60" customFormat="1" ht="15.75" hidden="1" x14ac:dyDescent="0.25">
      <c r="M13210" s="30"/>
    </row>
    <row r="13211" spans="13:13" s="60" customFormat="1" ht="15.75" hidden="1" x14ac:dyDescent="0.25">
      <c r="M13211" s="30"/>
    </row>
    <row r="13212" spans="13:13" s="60" customFormat="1" ht="15.75" hidden="1" x14ac:dyDescent="0.25">
      <c r="M13212" s="30"/>
    </row>
    <row r="13213" spans="13:13" s="60" customFormat="1" ht="15.75" hidden="1" x14ac:dyDescent="0.25">
      <c r="M13213" s="30"/>
    </row>
    <row r="13214" spans="13:13" s="60" customFormat="1" ht="15.75" hidden="1" x14ac:dyDescent="0.25">
      <c r="M13214" s="30"/>
    </row>
    <row r="13215" spans="13:13" s="60" customFormat="1" ht="15.75" hidden="1" x14ac:dyDescent="0.25">
      <c r="M13215" s="30"/>
    </row>
    <row r="13216" spans="13:13" s="60" customFormat="1" ht="15.75" hidden="1" x14ac:dyDescent="0.25">
      <c r="M13216" s="30"/>
    </row>
    <row r="13217" spans="13:13" s="60" customFormat="1" ht="15.75" hidden="1" x14ac:dyDescent="0.25">
      <c r="M13217" s="30"/>
    </row>
    <row r="13218" spans="13:13" s="60" customFormat="1" ht="15.75" hidden="1" x14ac:dyDescent="0.25">
      <c r="M13218" s="30"/>
    </row>
    <row r="13219" spans="13:13" s="60" customFormat="1" ht="15.75" hidden="1" x14ac:dyDescent="0.25">
      <c r="M13219" s="30"/>
    </row>
    <row r="13220" spans="13:13" s="60" customFormat="1" ht="15.75" hidden="1" x14ac:dyDescent="0.25">
      <c r="M13220" s="30"/>
    </row>
    <row r="13221" spans="13:13" s="60" customFormat="1" ht="15.75" hidden="1" x14ac:dyDescent="0.25">
      <c r="M13221" s="30"/>
    </row>
    <row r="13222" spans="13:13" s="60" customFormat="1" ht="15.75" hidden="1" x14ac:dyDescent="0.25">
      <c r="M13222" s="30"/>
    </row>
    <row r="13223" spans="13:13" s="60" customFormat="1" ht="15.75" hidden="1" x14ac:dyDescent="0.25">
      <c r="M13223" s="30"/>
    </row>
    <row r="13224" spans="13:13" s="60" customFormat="1" ht="15.75" hidden="1" x14ac:dyDescent="0.25">
      <c r="M13224" s="30"/>
    </row>
    <row r="13225" spans="13:13" s="60" customFormat="1" ht="15.75" hidden="1" x14ac:dyDescent="0.25">
      <c r="M13225" s="30"/>
    </row>
    <row r="13226" spans="13:13" s="60" customFormat="1" ht="15.75" hidden="1" x14ac:dyDescent="0.25">
      <c r="M13226" s="30"/>
    </row>
    <row r="13227" spans="13:13" s="60" customFormat="1" ht="15.75" hidden="1" x14ac:dyDescent="0.25">
      <c r="M13227" s="30"/>
    </row>
    <row r="13228" spans="13:13" s="60" customFormat="1" ht="15.75" hidden="1" x14ac:dyDescent="0.25">
      <c r="M13228" s="30"/>
    </row>
    <row r="13229" spans="13:13" s="60" customFormat="1" ht="15.75" hidden="1" x14ac:dyDescent="0.25">
      <c r="M13229" s="30"/>
    </row>
    <row r="13230" spans="13:13" s="60" customFormat="1" ht="15.75" hidden="1" x14ac:dyDescent="0.25">
      <c r="M13230" s="30"/>
    </row>
    <row r="13231" spans="13:13" s="60" customFormat="1" ht="15.75" hidden="1" x14ac:dyDescent="0.25">
      <c r="M13231" s="30"/>
    </row>
    <row r="13232" spans="13:13" s="60" customFormat="1" ht="15.75" hidden="1" x14ac:dyDescent="0.25">
      <c r="M13232" s="30"/>
    </row>
    <row r="13233" spans="13:13" s="60" customFormat="1" ht="15.75" hidden="1" x14ac:dyDescent="0.25">
      <c r="M13233" s="30"/>
    </row>
    <row r="13234" spans="13:13" s="60" customFormat="1" ht="15.75" hidden="1" x14ac:dyDescent="0.25">
      <c r="M13234" s="30"/>
    </row>
    <row r="13235" spans="13:13" s="60" customFormat="1" ht="15.75" hidden="1" x14ac:dyDescent="0.25">
      <c r="M13235" s="30"/>
    </row>
    <row r="13236" spans="13:13" s="60" customFormat="1" ht="15.75" hidden="1" x14ac:dyDescent="0.25">
      <c r="M13236" s="30"/>
    </row>
    <row r="13237" spans="13:13" s="60" customFormat="1" ht="15.75" hidden="1" x14ac:dyDescent="0.25">
      <c r="M13237" s="30"/>
    </row>
    <row r="13238" spans="13:13" s="60" customFormat="1" ht="15.75" hidden="1" x14ac:dyDescent="0.25">
      <c r="M13238" s="30"/>
    </row>
    <row r="13239" spans="13:13" s="60" customFormat="1" ht="15.75" hidden="1" x14ac:dyDescent="0.25">
      <c r="M13239" s="30"/>
    </row>
    <row r="13240" spans="13:13" s="60" customFormat="1" ht="15.75" hidden="1" x14ac:dyDescent="0.25">
      <c r="M13240" s="30"/>
    </row>
    <row r="13241" spans="13:13" s="60" customFormat="1" ht="15.75" hidden="1" x14ac:dyDescent="0.25">
      <c r="M13241" s="30"/>
    </row>
    <row r="13242" spans="13:13" s="60" customFormat="1" ht="15.75" hidden="1" x14ac:dyDescent="0.25">
      <c r="M13242" s="30"/>
    </row>
    <row r="13243" spans="13:13" s="60" customFormat="1" ht="15.75" hidden="1" x14ac:dyDescent="0.25">
      <c r="M13243" s="30"/>
    </row>
    <row r="13244" spans="13:13" s="60" customFormat="1" ht="15.75" hidden="1" x14ac:dyDescent="0.25">
      <c r="M13244" s="30"/>
    </row>
    <row r="13245" spans="13:13" s="60" customFormat="1" ht="15.75" hidden="1" x14ac:dyDescent="0.25">
      <c r="M13245" s="30"/>
    </row>
    <row r="13246" spans="13:13" s="60" customFormat="1" ht="15.75" hidden="1" x14ac:dyDescent="0.25">
      <c r="M13246" s="30"/>
    </row>
    <row r="13247" spans="13:13" s="60" customFormat="1" ht="15.75" hidden="1" x14ac:dyDescent="0.25">
      <c r="M13247" s="30"/>
    </row>
    <row r="13248" spans="13:13" s="60" customFormat="1" ht="15.75" hidden="1" x14ac:dyDescent="0.25">
      <c r="M13248" s="30"/>
    </row>
    <row r="13249" spans="13:13" s="60" customFormat="1" ht="15.75" hidden="1" x14ac:dyDescent="0.25">
      <c r="M13249" s="30"/>
    </row>
    <row r="13250" spans="13:13" s="60" customFormat="1" ht="15.75" hidden="1" x14ac:dyDescent="0.25">
      <c r="M13250" s="30"/>
    </row>
    <row r="13251" spans="13:13" s="60" customFormat="1" ht="15.75" hidden="1" x14ac:dyDescent="0.25">
      <c r="M13251" s="30"/>
    </row>
    <row r="13252" spans="13:13" s="60" customFormat="1" ht="15.75" hidden="1" x14ac:dyDescent="0.25">
      <c r="M13252" s="30"/>
    </row>
    <row r="13253" spans="13:13" s="60" customFormat="1" ht="15.75" hidden="1" x14ac:dyDescent="0.25">
      <c r="M13253" s="30"/>
    </row>
    <row r="13254" spans="13:13" s="60" customFormat="1" ht="15.75" hidden="1" x14ac:dyDescent="0.25">
      <c r="M13254" s="30"/>
    </row>
    <row r="13255" spans="13:13" s="60" customFormat="1" ht="15.75" hidden="1" x14ac:dyDescent="0.25">
      <c r="M13255" s="30"/>
    </row>
    <row r="13256" spans="13:13" s="60" customFormat="1" ht="15.75" hidden="1" x14ac:dyDescent="0.25">
      <c r="M13256" s="30"/>
    </row>
    <row r="13257" spans="13:13" s="60" customFormat="1" ht="15.75" hidden="1" x14ac:dyDescent="0.25">
      <c r="M13257" s="30"/>
    </row>
    <row r="13258" spans="13:13" s="60" customFormat="1" ht="15.75" hidden="1" x14ac:dyDescent="0.25">
      <c r="M13258" s="30"/>
    </row>
    <row r="13259" spans="13:13" s="60" customFormat="1" ht="15.75" hidden="1" x14ac:dyDescent="0.25">
      <c r="M13259" s="30"/>
    </row>
    <row r="13260" spans="13:13" s="60" customFormat="1" ht="15.75" hidden="1" x14ac:dyDescent="0.25">
      <c r="M13260" s="30"/>
    </row>
    <row r="13261" spans="13:13" s="60" customFormat="1" ht="15.75" hidden="1" x14ac:dyDescent="0.25">
      <c r="M13261" s="30"/>
    </row>
    <row r="13262" spans="13:13" s="60" customFormat="1" ht="15.75" hidden="1" x14ac:dyDescent="0.25">
      <c r="M13262" s="30"/>
    </row>
    <row r="13263" spans="13:13" s="60" customFormat="1" ht="15.75" hidden="1" x14ac:dyDescent="0.25">
      <c r="M13263" s="30"/>
    </row>
    <row r="13264" spans="13:13" s="60" customFormat="1" ht="15.75" hidden="1" x14ac:dyDescent="0.25">
      <c r="M13264" s="30"/>
    </row>
    <row r="13265" spans="13:13" s="60" customFormat="1" ht="15.75" hidden="1" x14ac:dyDescent="0.25">
      <c r="M13265" s="30"/>
    </row>
    <row r="13266" spans="13:13" s="60" customFormat="1" ht="15.75" hidden="1" x14ac:dyDescent="0.25">
      <c r="M13266" s="30"/>
    </row>
    <row r="13267" spans="13:13" s="60" customFormat="1" ht="15.75" hidden="1" x14ac:dyDescent="0.25">
      <c r="M13267" s="30"/>
    </row>
    <row r="13268" spans="13:13" s="60" customFormat="1" ht="15.75" hidden="1" x14ac:dyDescent="0.25">
      <c r="M13268" s="30"/>
    </row>
    <row r="13269" spans="13:13" s="60" customFormat="1" ht="15.75" hidden="1" x14ac:dyDescent="0.25">
      <c r="M13269" s="30"/>
    </row>
    <row r="13270" spans="13:13" s="60" customFormat="1" ht="15.75" hidden="1" x14ac:dyDescent="0.25">
      <c r="M13270" s="30"/>
    </row>
    <row r="13271" spans="13:13" s="60" customFormat="1" ht="15.75" hidden="1" x14ac:dyDescent="0.25">
      <c r="M13271" s="30"/>
    </row>
    <row r="13272" spans="13:13" s="60" customFormat="1" ht="15.75" hidden="1" x14ac:dyDescent="0.25">
      <c r="M13272" s="30"/>
    </row>
    <row r="13273" spans="13:13" s="60" customFormat="1" ht="15.75" hidden="1" x14ac:dyDescent="0.25">
      <c r="M13273" s="30"/>
    </row>
    <row r="13274" spans="13:13" s="60" customFormat="1" ht="15.75" hidden="1" x14ac:dyDescent="0.25">
      <c r="M13274" s="30"/>
    </row>
    <row r="13275" spans="13:13" s="60" customFormat="1" ht="15.75" hidden="1" x14ac:dyDescent="0.25">
      <c r="M13275" s="30"/>
    </row>
    <row r="13276" spans="13:13" s="60" customFormat="1" ht="15.75" hidden="1" x14ac:dyDescent="0.25">
      <c r="M13276" s="30"/>
    </row>
    <row r="13277" spans="13:13" s="60" customFormat="1" ht="15.75" hidden="1" x14ac:dyDescent="0.25">
      <c r="M13277" s="30"/>
    </row>
    <row r="13278" spans="13:13" s="60" customFormat="1" ht="15.75" hidden="1" x14ac:dyDescent="0.25">
      <c r="M13278" s="30"/>
    </row>
    <row r="13279" spans="13:13" s="60" customFormat="1" ht="15.75" hidden="1" x14ac:dyDescent="0.25">
      <c r="M13279" s="30"/>
    </row>
    <row r="13280" spans="13:13" s="60" customFormat="1" ht="15.75" hidden="1" x14ac:dyDescent="0.25">
      <c r="M13280" s="30"/>
    </row>
    <row r="13281" spans="13:13" s="60" customFormat="1" ht="15.75" hidden="1" x14ac:dyDescent="0.25">
      <c r="M13281" s="30"/>
    </row>
    <row r="13282" spans="13:13" s="60" customFormat="1" ht="15.75" hidden="1" x14ac:dyDescent="0.25">
      <c r="M13282" s="30"/>
    </row>
    <row r="13283" spans="13:13" s="60" customFormat="1" ht="15.75" hidden="1" x14ac:dyDescent="0.25">
      <c r="M13283" s="30"/>
    </row>
    <row r="13284" spans="13:13" s="60" customFormat="1" ht="15.75" hidden="1" x14ac:dyDescent="0.25">
      <c r="M13284" s="30"/>
    </row>
    <row r="13285" spans="13:13" s="60" customFormat="1" ht="15.75" hidden="1" x14ac:dyDescent="0.25">
      <c r="M13285" s="30"/>
    </row>
    <row r="13286" spans="13:13" s="60" customFormat="1" ht="15.75" hidden="1" x14ac:dyDescent="0.25">
      <c r="M13286" s="30"/>
    </row>
    <row r="13287" spans="13:13" s="60" customFormat="1" ht="15.75" hidden="1" x14ac:dyDescent="0.25">
      <c r="M13287" s="30"/>
    </row>
    <row r="13288" spans="13:13" s="60" customFormat="1" ht="15.75" hidden="1" x14ac:dyDescent="0.25">
      <c r="M13288" s="30"/>
    </row>
    <row r="13289" spans="13:13" s="60" customFormat="1" ht="15.75" hidden="1" x14ac:dyDescent="0.25">
      <c r="M13289" s="30"/>
    </row>
    <row r="13290" spans="13:13" s="60" customFormat="1" ht="15.75" hidden="1" x14ac:dyDescent="0.25">
      <c r="M13290" s="30"/>
    </row>
    <row r="13291" spans="13:13" s="60" customFormat="1" ht="15.75" hidden="1" x14ac:dyDescent="0.25">
      <c r="M13291" s="30"/>
    </row>
    <row r="13292" spans="13:13" s="60" customFormat="1" ht="15.75" hidden="1" x14ac:dyDescent="0.25">
      <c r="M13292" s="30"/>
    </row>
    <row r="13293" spans="13:13" s="60" customFormat="1" ht="15.75" hidden="1" x14ac:dyDescent="0.25">
      <c r="M13293" s="30"/>
    </row>
    <row r="13294" spans="13:13" s="60" customFormat="1" ht="15.75" hidden="1" x14ac:dyDescent="0.25">
      <c r="M13294" s="30"/>
    </row>
    <row r="13295" spans="13:13" s="60" customFormat="1" ht="15.75" hidden="1" x14ac:dyDescent="0.25">
      <c r="M13295" s="30"/>
    </row>
    <row r="13296" spans="13:13" s="60" customFormat="1" ht="15.75" hidden="1" x14ac:dyDescent="0.25">
      <c r="M13296" s="30"/>
    </row>
    <row r="13297" spans="13:13" s="60" customFormat="1" ht="15.75" hidden="1" x14ac:dyDescent="0.25">
      <c r="M13297" s="30"/>
    </row>
    <row r="13298" spans="13:13" s="60" customFormat="1" ht="15.75" hidden="1" x14ac:dyDescent="0.25">
      <c r="M13298" s="30"/>
    </row>
    <row r="13299" spans="13:13" s="60" customFormat="1" ht="15.75" hidden="1" x14ac:dyDescent="0.25">
      <c r="M13299" s="30"/>
    </row>
    <row r="13300" spans="13:13" s="60" customFormat="1" ht="15.75" hidden="1" x14ac:dyDescent="0.25">
      <c r="M13300" s="30"/>
    </row>
    <row r="13301" spans="13:13" s="60" customFormat="1" ht="15.75" hidden="1" x14ac:dyDescent="0.25">
      <c r="M13301" s="30"/>
    </row>
    <row r="13302" spans="13:13" s="60" customFormat="1" ht="15.75" hidden="1" x14ac:dyDescent="0.25">
      <c r="M13302" s="30"/>
    </row>
    <row r="13303" spans="13:13" s="60" customFormat="1" ht="15.75" hidden="1" x14ac:dyDescent="0.25">
      <c r="M13303" s="30"/>
    </row>
    <row r="13304" spans="13:13" s="60" customFormat="1" ht="15.75" hidden="1" x14ac:dyDescent="0.25">
      <c r="M13304" s="30"/>
    </row>
    <row r="13305" spans="13:13" s="60" customFormat="1" ht="15.75" hidden="1" x14ac:dyDescent="0.25">
      <c r="M13305" s="30"/>
    </row>
    <row r="13306" spans="13:13" s="60" customFormat="1" ht="15.75" hidden="1" x14ac:dyDescent="0.25">
      <c r="M13306" s="30"/>
    </row>
    <row r="13307" spans="13:13" s="60" customFormat="1" ht="15.75" hidden="1" x14ac:dyDescent="0.25">
      <c r="M13307" s="30"/>
    </row>
    <row r="13308" spans="13:13" s="60" customFormat="1" ht="15.75" hidden="1" x14ac:dyDescent="0.25">
      <c r="M13308" s="30"/>
    </row>
    <row r="13309" spans="13:13" s="60" customFormat="1" ht="15.75" hidden="1" x14ac:dyDescent="0.25">
      <c r="M13309" s="30"/>
    </row>
    <row r="13310" spans="13:13" s="60" customFormat="1" ht="15.75" hidden="1" x14ac:dyDescent="0.25">
      <c r="M13310" s="30"/>
    </row>
    <row r="13311" spans="13:13" s="60" customFormat="1" ht="15.75" hidden="1" x14ac:dyDescent="0.25">
      <c r="M13311" s="30"/>
    </row>
    <row r="13312" spans="13:13" s="60" customFormat="1" ht="15.75" hidden="1" x14ac:dyDescent="0.25">
      <c r="M13312" s="30"/>
    </row>
    <row r="13313" spans="13:13" s="60" customFormat="1" ht="15.75" hidden="1" x14ac:dyDescent="0.25">
      <c r="M13313" s="30"/>
    </row>
    <row r="13314" spans="13:13" s="60" customFormat="1" ht="15.75" hidden="1" x14ac:dyDescent="0.25">
      <c r="M13314" s="30"/>
    </row>
    <row r="13315" spans="13:13" s="60" customFormat="1" ht="15.75" hidden="1" x14ac:dyDescent="0.25">
      <c r="M13315" s="30"/>
    </row>
    <row r="13316" spans="13:13" s="60" customFormat="1" ht="15.75" hidden="1" x14ac:dyDescent="0.25">
      <c r="M13316" s="30"/>
    </row>
    <row r="13317" spans="13:13" s="60" customFormat="1" ht="15.75" hidden="1" x14ac:dyDescent="0.25">
      <c r="M13317" s="30"/>
    </row>
    <row r="13318" spans="13:13" s="60" customFormat="1" ht="15.75" hidden="1" x14ac:dyDescent="0.25">
      <c r="M13318" s="30"/>
    </row>
    <row r="13319" spans="13:13" s="60" customFormat="1" ht="15.75" hidden="1" x14ac:dyDescent="0.25">
      <c r="M13319" s="30"/>
    </row>
    <row r="13320" spans="13:13" s="60" customFormat="1" ht="15.75" hidden="1" x14ac:dyDescent="0.25">
      <c r="M13320" s="30"/>
    </row>
    <row r="13321" spans="13:13" s="60" customFormat="1" ht="15.75" hidden="1" x14ac:dyDescent="0.25">
      <c r="M13321" s="30"/>
    </row>
    <row r="13322" spans="13:13" s="60" customFormat="1" ht="15.75" hidden="1" x14ac:dyDescent="0.25">
      <c r="M13322" s="30"/>
    </row>
    <row r="13323" spans="13:13" s="60" customFormat="1" ht="15.75" hidden="1" x14ac:dyDescent="0.25">
      <c r="M13323" s="30"/>
    </row>
    <row r="13324" spans="13:13" s="60" customFormat="1" ht="15.75" hidden="1" x14ac:dyDescent="0.25">
      <c r="M13324" s="30"/>
    </row>
    <row r="13325" spans="13:13" s="60" customFormat="1" ht="15.75" hidden="1" x14ac:dyDescent="0.25">
      <c r="M13325" s="30"/>
    </row>
    <row r="13326" spans="13:13" s="60" customFormat="1" ht="15.75" hidden="1" x14ac:dyDescent="0.25">
      <c r="M13326" s="30"/>
    </row>
    <row r="13327" spans="13:13" s="60" customFormat="1" ht="15.75" hidden="1" x14ac:dyDescent="0.25">
      <c r="M13327" s="30"/>
    </row>
    <row r="13328" spans="13:13" s="60" customFormat="1" ht="15.75" hidden="1" x14ac:dyDescent="0.25">
      <c r="M13328" s="30"/>
    </row>
    <row r="13329" spans="13:13" s="60" customFormat="1" ht="15.75" hidden="1" x14ac:dyDescent="0.25">
      <c r="M13329" s="30"/>
    </row>
    <row r="13330" spans="13:13" s="60" customFormat="1" ht="15.75" hidden="1" x14ac:dyDescent="0.25">
      <c r="M13330" s="30"/>
    </row>
    <row r="13331" spans="13:13" s="60" customFormat="1" ht="15.75" hidden="1" x14ac:dyDescent="0.25">
      <c r="M13331" s="30"/>
    </row>
    <row r="13332" spans="13:13" s="60" customFormat="1" ht="15.75" hidden="1" x14ac:dyDescent="0.25">
      <c r="M13332" s="30"/>
    </row>
    <row r="13333" spans="13:13" s="60" customFormat="1" ht="15.75" hidden="1" x14ac:dyDescent="0.25">
      <c r="M13333" s="30"/>
    </row>
    <row r="13334" spans="13:13" s="60" customFormat="1" ht="15.75" hidden="1" x14ac:dyDescent="0.25">
      <c r="M13334" s="30"/>
    </row>
    <row r="13335" spans="13:13" s="60" customFormat="1" ht="15.75" hidden="1" x14ac:dyDescent="0.25">
      <c r="M13335" s="30"/>
    </row>
    <row r="13336" spans="13:13" s="60" customFormat="1" ht="15.75" hidden="1" x14ac:dyDescent="0.25">
      <c r="M13336" s="30"/>
    </row>
    <row r="13337" spans="13:13" s="60" customFormat="1" ht="15.75" hidden="1" x14ac:dyDescent="0.25">
      <c r="M13337" s="30"/>
    </row>
    <row r="13338" spans="13:13" s="60" customFormat="1" ht="15.75" hidden="1" x14ac:dyDescent="0.25">
      <c r="M13338" s="30"/>
    </row>
    <row r="13339" spans="13:13" s="60" customFormat="1" ht="15.75" hidden="1" x14ac:dyDescent="0.25">
      <c r="M13339" s="30"/>
    </row>
    <row r="13340" spans="13:13" s="60" customFormat="1" ht="15.75" hidden="1" x14ac:dyDescent="0.25">
      <c r="M13340" s="30"/>
    </row>
    <row r="13341" spans="13:13" s="60" customFormat="1" ht="15.75" hidden="1" x14ac:dyDescent="0.25">
      <c r="M13341" s="30"/>
    </row>
    <row r="13342" spans="13:13" s="60" customFormat="1" ht="15.75" hidden="1" x14ac:dyDescent="0.25">
      <c r="M13342" s="30"/>
    </row>
    <row r="13343" spans="13:13" s="60" customFormat="1" ht="15.75" hidden="1" x14ac:dyDescent="0.25">
      <c r="M13343" s="30"/>
    </row>
    <row r="13344" spans="13:13" s="60" customFormat="1" ht="15.75" hidden="1" x14ac:dyDescent="0.25">
      <c r="M13344" s="30"/>
    </row>
    <row r="13345" spans="13:13" s="60" customFormat="1" ht="15.75" hidden="1" x14ac:dyDescent="0.25">
      <c r="M13345" s="30"/>
    </row>
    <row r="13346" spans="13:13" s="60" customFormat="1" ht="15.75" hidden="1" x14ac:dyDescent="0.25">
      <c r="M13346" s="30"/>
    </row>
    <row r="13347" spans="13:13" s="60" customFormat="1" ht="15.75" hidden="1" x14ac:dyDescent="0.25">
      <c r="M13347" s="30"/>
    </row>
    <row r="13348" spans="13:13" s="60" customFormat="1" ht="15.75" hidden="1" x14ac:dyDescent="0.25">
      <c r="M13348" s="30"/>
    </row>
    <row r="13349" spans="13:13" s="60" customFormat="1" ht="15.75" hidden="1" x14ac:dyDescent="0.25">
      <c r="M13349" s="30"/>
    </row>
    <row r="13350" spans="13:13" s="60" customFormat="1" ht="15.75" hidden="1" x14ac:dyDescent="0.25">
      <c r="M13350" s="30"/>
    </row>
    <row r="13351" spans="13:13" s="60" customFormat="1" ht="15.75" hidden="1" x14ac:dyDescent="0.25">
      <c r="M13351" s="30"/>
    </row>
    <row r="13352" spans="13:13" s="60" customFormat="1" ht="15.75" hidden="1" x14ac:dyDescent="0.25">
      <c r="M13352" s="30"/>
    </row>
    <row r="13353" spans="13:13" s="60" customFormat="1" ht="15.75" hidden="1" x14ac:dyDescent="0.25">
      <c r="M13353" s="30"/>
    </row>
    <row r="13354" spans="13:13" s="60" customFormat="1" ht="15.75" hidden="1" x14ac:dyDescent="0.25">
      <c r="M13354" s="30"/>
    </row>
    <row r="13355" spans="13:13" s="60" customFormat="1" ht="15.75" hidden="1" x14ac:dyDescent="0.25">
      <c r="M13355" s="30"/>
    </row>
    <row r="13356" spans="13:13" s="60" customFormat="1" ht="15.75" hidden="1" x14ac:dyDescent="0.25">
      <c r="M13356" s="30"/>
    </row>
    <row r="13357" spans="13:13" s="60" customFormat="1" ht="15.75" hidden="1" x14ac:dyDescent="0.25">
      <c r="M13357" s="30"/>
    </row>
    <row r="13358" spans="13:13" s="60" customFormat="1" ht="15.75" hidden="1" x14ac:dyDescent="0.25">
      <c r="M13358" s="30"/>
    </row>
    <row r="13359" spans="13:13" s="60" customFormat="1" ht="15.75" hidden="1" x14ac:dyDescent="0.25">
      <c r="M13359" s="30"/>
    </row>
    <row r="13360" spans="13:13" s="60" customFormat="1" ht="15.75" hidden="1" x14ac:dyDescent="0.25">
      <c r="M13360" s="30"/>
    </row>
    <row r="13361" spans="13:13" s="60" customFormat="1" ht="15.75" hidden="1" x14ac:dyDescent="0.25">
      <c r="M13361" s="30"/>
    </row>
    <row r="13362" spans="13:13" s="60" customFormat="1" ht="15.75" hidden="1" x14ac:dyDescent="0.25">
      <c r="M13362" s="30"/>
    </row>
    <row r="13363" spans="13:13" s="60" customFormat="1" ht="15.75" hidden="1" x14ac:dyDescent="0.25">
      <c r="M13363" s="30"/>
    </row>
    <row r="13364" spans="13:13" s="60" customFormat="1" ht="15.75" hidden="1" x14ac:dyDescent="0.25">
      <c r="M13364" s="30"/>
    </row>
    <row r="13365" spans="13:13" s="60" customFormat="1" ht="15.75" hidden="1" x14ac:dyDescent="0.25">
      <c r="M13365" s="30"/>
    </row>
    <row r="13366" spans="13:13" s="60" customFormat="1" ht="15.75" hidden="1" x14ac:dyDescent="0.25">
      <c r="M13366" s="30"/>
    </row>
    <row r="13367" spans="13:13" s="60" customFormat="1" ht="15.75" hidden="1" x14ac:dyDescent="0.25">
      <c r="M13367" s="30"/>
    </row>
    <row r="13368" spans="13:13" s="60" customFormat="1" ht="15.75" hidden="1" x14ac:dyDescent="0.25">
      <c r="M13368" s="30"/>
    </row>
    <row r="13369" spans="13:13" s="60" customFormat="1" ht="15.75" hidden="1" x14ac:dyDescent="0.25">
      <c r="M13369" s="30"/>
    </row>
    <row r="13370" spans="13:13" s="60" customFormat="1" ht="15.75" hidden="1" x14ac:dyDescent="0.25">
      <c r="M13370" s="30"/>
    </row>
    <row r="13371" spans="13:13" s="60" customFormat="1" ht="15.75" hidden="1" x14ac:dyDescent="0.25">
      <c r="M13371" s="30"/>
    </row>
    <row r="13372" spans="13:13" s="60" customFormat="1" ht="15.75" hidden="1" x14ac:dyDescent="0.25">
      <c r="M13372" s="30"/>
    </row>
    <row r="13373" spans="13:13" s="60" customFormat="1" ht="15.75" hidden="1" x14ac:dyDescent="0.25">
      <c r="M13373" s="30"/>
    </row>
    <row r="13374" spans="13:13" s="60" customFormat="1" ht="15.75" hidden="1" x14ac:dyDescent="0.25">
      <c r="M13374" s="30"/>
    </row>
    <row r="13375" spans="13:13" s="60" customFormat="1" ht="15.75" hidden="1" x14ac:dyDescent="0.25">
      <c r="M13375" s="30"/>
    </row>
    <row r="13376" spans="13:13" s="60" customFormat="1" ht="15.75" hidden="1" x14ac:dyDescent="0.25">
      <c r="M13376" s="30"/>
    </row>
    <row r="13377" spans="13:13" s="60" customFormat="1" ht="15.75" hidden="1" x14ac:dyDescent="0.25">
      <c r="M13377" s="30"/>
    </row>
    <row r="13378" spans="13:13" s="60" customFormat="1" ht="15.75" hidden="1" x14ac:dyDescent="0.25">
      <c r="M13378" s="30"/>
    </row>
    <row r="13379" spans="13:13" s="60" customFormat="1" ht="15.75" hidden="1" x14ac:dyDescent="0.25">
      <c r="M13379" s="30"/>
    </row>
    <row r="13380" spans="13:13" s="60" customFormat="1" ht="15.75" hidden="1" x14ac:dyDescent="0.25">
      <c r="M13380" s="30"/>
    </row>
    <row r="13381" spans="13:13" s="60" customFormat="1" ht="15.75" hidden="1" x14ac:dyDescent="0.25">
      <c r="M13381" s="30"/>
    </row>
    <row r="13382" spans="13:13" s="60" customFormat="1" ht="15.75" hidden="1" x14ac:dyDescent="0.25">
      <c r="M13382" s="30"/>
    </row>
    <row r="13383" spans="13:13" s="60" customFormat="1" ht="15.75" hidden="1" x14ac:dyDescent="0.25">
      <c r="M13383" s="30"/>
    </row>
    <row r="13384" spans="13:13" s="60" customFormat="1" ht="15.75" hidden="1" x14ac:dyDescent="0.25">
      <c r="M13384" s="30"/>
    </row>
    <row r="13385" spans="13:13" s="60" customFormat="1" ht="15.75" hidden="1" x14ac:dyDescent="0.25">
      <c r="M13385" s="30"/>
    </row>
    <row r="13386" spans="13:13" s="60" customFormat="1" ht="15.75" hidden="1" x14ac:dyDescent="0.25">
      <c r="M13386" s="30"/>
    </row>
    <row r="13387" spans="13:13" s="60" customFormat="1" ht="15.75" hidden="1" x14ac:dyDescent="0.25">
      <c r="M13387" s="30"/>
    </row>
    <row r="13388" spans="13:13" s="60" customFormat="1" ht="15.75" hidden="1" x14ac:dyDescent="0.25">
      <c r="M13388" s="30"/>
    </row>
    <row r="13389" spans="13:13" s="60" customFormat="1" ht="15.75" hidden="1" x14ac:dyDescent="0.25">
      <c r="M13389" s="30"/>
    </row>
    <row r="13390" spans="13:13" s="60" customFormat="1" ht="15.75" hidden="1" x14ac:dyDescent="0.25">
      <c r="M13390" s="30"/>
    </row>
    <row r="13391" spans="13:13" s="60" customFormat="1" ht="15.75" hidden="1" x14ac:dyDescent="0.25">
      <c r="M13391" s="30"/>
    </row>
    <row r="13392" spans="13:13" s="60" customFormat="1" ht="15.75" hidden="1" x14ac:dyDescent="0.25">
      <c r="M13392" s="30"/>
    </row>
    <row r="13393" spans="13:13" s="60" customFormat="1" ht="15.75" hidden="1" x14ac:dyDescent="0.25">
      <c r="M13393" s="30"/>
    </row>
    <row r="13394" spans="13:13" s="60" customFormat="1" ht="15.75" hidden="1" x14ac:dyDescent="0.25">
      <c r="M13394" s="30"/>
    </row>
    <row r="13395" spans="13:13" s="60" customFormat="1" ht="15.75" hidden="1" x14ac:dyDescent="0.25">
      <c r="M13395" s="30"/>
    </row>
    <row r="13396" spans="13:13" s="60" customFormat="1" ht="15.75" hidden="1" x14ac:dyDescent="0.25">
      <c r="M13396" s="30"/>
    </row>
    <row r="13397" spans="13:13" s="60" customFormat="1" ht="15.75" hidden="1" x14ac:dyDescent="0.25">
      <c r="M13397" s="30"/>
    </row>
    <row r="13398" spans="13:13" s="60" customFormat="1" ht="15.75" hidden="1" x14ac:dyDescent="0.25">
      <c r="M13398" s="30"/>
    </row>
    <row r="13399" spans="13:13" s="60" customFormat="1" ht="15.75" hidden="1" x14ac:dyDescent="0.25">
      <c r="M13399" s="30"/>
    </row>
    <row r="13400" spans="13:13" s="60" customFormat="1" ht="15.75" hidden="1" x14ac:dyDescent="0.25">
      <c r="M13400" s="30"/>
    </row>
    <row r="13401" spans="13:13" s="60" customFormat="1" ht="15.75" hidden="1" x14ac:dyDescent="0.25">
      <c r="M13401" s="30"/>
    </row>
    <row r="13402" spans="13:13" s="60" customFormat="1" ht="15.75" hidden="1" x14ac:dyDescent="0.25">
      <c r="M13402" s="30"/>
    </row>
    <row r="13403" spans="13:13" s="60" customFormat="1" ht="15.75" hidden="1" x14ac:dyDescent="0.25">
      <c r="M13403" s="30"/>
    </row>
    <row r="13404" spans="13:13" s="60" customFormat="1" ht="15.75" hidden="1" x14ac:dyDescent="0.25">
      <c r="M13404" s="30"/>
    </row>
    <row r="13405" spans="13:13" s="60" customFormat="1" ht="15.75" hidden="1" x14ac:dyDescent="0.25">
      <c r="M13405" s="30"/>
    </row>
    <row r="13406" spans="13:13" s="60" customFormat="1" ht="15.75" hidden="1" x14ac:dyDescent="0.25">
      <c r="M13406" s="30"/>
    </row>
    <row r="13407" spans="13:13" s="60" customFormat="1" ht="15.75" hidden="1" x14ac:dyDescent="0.25">
      <c r="M13407" s="30"/>
    </row>
    <row r="13408" spans="13:13" s="60" customFormat="1" ht="15.75" hidden="1" x14ac:dyDescent="0.25">
      <c r="M13408" s="30"/>
    </row>
    <row r="13409" spans="13:13" s="60" customFormat="1" ht="15.75" hidden="1" x14ac:dyDescent="0.25">
      <c r="M13409" s="30"/>
    </row>
    <row r="13410" spans="13:13" s="60" customFormat="1" ht="15.75" hidden="1" x14ac:dyDescent="0.25">
      <c r="M13410" s="30"/>
    </row>
    <row r="13411" spans="13:13" s="60" customFormat="1" ht="15.75" hidden="1" x14ac:dyDescent="0.25">
      <c r="M13411" s="30"/>
    </row>
    <row r="13412" spans="13:13" s="60" customFormat="1" ht="15.75" hidden="1" x14ac:dyDescent="0.25">
      <c r="M13412" s="30"/>
    </row>
    <row r="13413" spans="13:13" s="60" customFormat="1" ht="15.75" hidden="1" x14ac:dyDescent="0.25">
      <c r="M13413" s="30"/>
    </row>
    <row r="13414" spans="13:13" s="60" customFormat="1" ht="15.75" hidden="1" x14ac:dyDescent="0.25">
      <c r="M13414" s="30"/>
    </row>
    <row r="13415" spans="13:13" s="60" customFormat="1" ht="15.75" hidden="1" x14ac:dyDescent="0.25">
      <c r="M13415" s="30"/>
    </row>
    <row r="13416" spans="13:13" s="60" customFormat="1" ht="15.75" hidden="1" x14ac:dyDescent="0.25">
      <c r="M13416" s="30"/>
    </row>
    <row r="13417" spans="13:13" s="60" customFormat="1" ht="15.75" hidden="1" x14ac:dyDescent="0.25">
      <c r="M13417" s="30"/>
    </row>
    <row r="13418" spans="13:13" s="60" customFormat="1" ht="15.75" hidden="1" x14ac:dyDescent="0.25">
      <c r="M13418" s="30"/>
    </row>
    <row r="13419" spans="13:13" s="60" customFormat="1" ht="15.75" hidden="1" x14ac:dyDescent="0.25">
      <c r="M13419" s="30"/>
    </row>
    <row r="13420" spans="13:13" s="60" customFormat="1" ht="15.75" hidden="1" x14ac:dyDescent="0.25">
      <c r="M13420" s="30"/>
    </row>
    <row r="13421" spans="13:13" s="60" customFormat="1" ht="15.75" hidden="1" x14ac:dyDescent="0.25">
      <c r="M13421" s="30"/>
    </row>
    <row r="13422" spans="13:13" s="60" customFormat="1" ht="15.75" hidden="1" x14ac:dyDescent="0.25">
      <c r="M13422" s="30"/>
    </row>
    <row r="13423" spans="13:13" s="60" customFormat="1" ht="15.75" hidden="1" x14ac:dyDescent="0.25">
      <c r="M13423" s="30"/>
    </row>
    <row r="13424" spans="13:13" s="60" customFormat="1" ht="15.75" hidden="1" x14ac:dyDescent="0.25">
      <c r="M13424" s="30"/>
    </row>
    <row r="13425" spans="13:13" s="60" customFormat="1" ht="15.75" hidden="1" x14ac:dyDescent="0.25">
      <c r="M13425" s="30"/>
    </row>
    <row r="13426" spans="13:13" s="60" customFormat="1" ht="15.75" hidden="1" x14ac:dyDescent="0.25">
      <c r="M13426" s="30"/>
    </row>
    <row r="13427" spans="13:13" s="60" customFormat="1" ht="15.75" hidden="1" x14ac:dyDescent="0.25">
      <c r="M13427" s="30"/>
    </row>
    <row r="13428" spans="13:13" s="60" customFormat="1" ht="15.75" hidden="1" x14ac:dyDescent="0.25">
      <c r="M13428" s="30"/>
    </row>
    <row r="13429" spans="13:13" s="60" customFormat="1" ht="15.75" hidden="1" x14ac:dyDescent="0.25">
      <c r="M13429" s="30"/>
    </row>
    <row r="13430" spans="13:13" s="60" customFormat="1" ht="15.75" hidden="1" x14ac:dyDescent="0.25">
      <c r="M13430" s="30"/>
    </row>
    <row r="13431" spans="13:13" s="60" customFormat="1" ht="15.75" hidden="1" x14ac:dyDescent="0.25">
      <c r="M13431" s="30"/>
    </row>
    <row r="13432" spans="13:13" s="60" customFormat="1" ht="15.75" hidden="1" x14ac:dyDescent="0.25">
      <c r="M13432" s="30"/>
    </row>
    <row r="13433" spans="13:13" s="60" customFormat="1" ht="15.75" hidden="1" x14ac:dyDescent="0.25">
      <c r="M13433" s="30"/>
    </row>
    <row r="13434" spans="13:13" s="60" customFormat="1" ht="15.75" hidden="1" x14ac:dyDescent="0.25">
      <c r="M13434" s="30"/>
    </row>
    <row r="13435" spans="13:13" s="60" customFormat="1" ht="15.75" hidden="1" x14ac:dyDescent="0.25">
      <c r="M13435" s="30"/>
    </row>
    <row r="13436" spans="13:13" s="60" customFormat="1" ht="15.75" hidden="1" x14ac:dyDescent="0.25">
      <c r="M13436" s="30"/>
    </row>
    <row r="13437" spans="13:13" s="60" customFormat="1" ht="15.75" hidden="1" x14ac:dyDescent="0.25">
      <c r="M13437" s="30"/>
    </row>
    <row r="13438" spans="13:13" s="60" customFormat="1" ht="15.75" hidden="1" x14ac:dyDescent="0.25">
      <c r="M13438" s="30"/>
    </row>
    <row r="13439" spans="13:13" s="60" customFormat="1" ht="15.75" hidden="1" x14ac:dyDescent="0.25">
      <c r="M13439" s="30"/>
    </row>
    <row r="13440" spans="13:13" s="60" customFormat="1" ht="15.75" hidden="1" x14ac:dyDescent="0.25">
      <c r="M13440" s="30"/>
    </row>
    <row r="13441" spans="13:13" s="60" customFormat="1" ht="15.75" hidden="1" x14ac:dyDescent="0.25">
      <c r="M13441" s="30"/>
    </row>
    <row r="13442" spans="13:13" s="60" customFormat="1" ht="15.75" hidden="1" x14ac:dyDescent="0.25">
      <c r="M13442" s="30"/>
    </row>
    <row r="13443" spans="13:13" s="60" customFormat="1" ht="15.75" hidden="1" x14ac:dyDescent="0.25">
      <c r="M13443" s="30"/>
    </row>
    <row r="13444" spans="13:13" s="60" customFormat="1" ht="15.75" hidden="1" x14ac:dyDescent="0.25">
      <c r="M13444" s="30"/>
    </row>
    <row r="13445" spans="13:13" s="60" customFormat="1" ht="15.75" hidden="1" x14ac:dyDescent="0.25">
      <c r="M13445" s="30"/>
    </row>
    <row r="13446" spans="13:13" s="60" customFormat="1" ht="15.75" hidden="1" x14ac:dyDescent="0.25">
      <c r="M13446" s="30"/>
    </row>
    <row r="13447" spans="13:13" s="60" customFormat="1" ht="15.75" hidden="1" x14ac:dyDescent="0.25">
      <c r="M13447" s="30"/>
    </row>
    <row r="13448" spans="13:13" s="60" customFormat="1" ht="15.75" hidden="1" x14ac:dyDescent="0.25">
      <c r="M13448" s="30"/>
    </row>
    <row r="13449" spans="13:13" s="60" customFormat="1" ht="15.75" hidden="1" x14ac:dyDescent="0.25">
      <c r="M13449" s="30"/>
    </row>
    <row r="13450" spans="13:13" s="60" customFormat="1" ht="15.75" hidden="1" x14ac:dyDescent="0.25">
      <c r="M13450" s="30"/>
    </row>
    <row r="13451" spans="13:13" s="60" customFormat="1" ht="15.75" hidden="1" x14ac:dyDescent="0.25">
      <c r="M13451" s="30"/>
    </row>
    <row r="13452" spans="13:13" s="60" customFormat="1" ht="15.75" hidden="1" x14ac:dyDescent="0.25">
      <c r="M13452" s="30"/>
    </row>
    <row r="13453" spans="13:13" s="60" customFormat="1" ht="15.75" hidden="1" x14ac:dyDescent="0.25">
      <c r="M13453" s="30"/>
    </row>
    <row r="13454" spans="13:13" s="60" customFormat="1" ht="15.75" hidden="1" x14ac:dyDescent="0.25">
      <c r="M13454" s="30"/>
    </row>
    <row r="13455" spans="13:13" s="60" customFormat="1" ht="15.75" hidden="1" x14ac:dyDescent="0.25">
      <c r="M13455" s="30"/>
    </row>
    <row r="13456" spans="13:13" s="60" customFormat="1" ht="15.75" hidden="1" x14ac:dyDescent="0.25">
      <c r="M13456" s="30"/>
    </row>
    <row r="13457" spans="13:13" s="60" customFormat="1" ht="15.75" hidden="1" x14ac:dyDescent="0.25">
      <c r="M13457" s="30"/>
    </row>
    <row r="13458" spans="13:13" s="60" customFormat="1" ht="15.75" hidden="1" x14ac:dyDescent="0.25">
      <c r="M13458" s="30"/>
    </row>
    <row r="13459" spans="13:13" s="60" customFormat="1" ht="15.75" hidden="1" x14ac:dyDescent="0.25">
      <c r="M13459" s="30"/>
    </row>
    <row r="13460" spans="13:13" s="60" customFormat="1" ht="15.75" hidden="1" x14ac:dyDescent="0.25">
      <c r="M13460" s="30"/>
    </row>
    <row r="13461" spans="13:13" s="60" customFormat="1" ht="15.75" hidden="1" x14ac:dyDescent="0.25">
      <c r="M13461" s="30"/>
    </row>
    <row r="13462" spans="13:13" s="60" customFormat="1" ht="15.75" hidden="1" x14ac:dyDescent="0.25">
      <c r="M13462" s="30"/>
    </row>
    <row r="13463" spans="13:13" s="60" customFormat="1" ht="15.75" hidden="1" x14ac:dyDescent="0.25">
      <c r="M13463" s="30"/>
    </row>
    <row r="13464" spans="13:13" s="60" customFormat="1" ht="15.75" hidden="1" x14ac:dyDescent="0.25">
      <c r="M13464" s="30"/>
    </row>
    <row r="13465" spans="13:13" s="60" customFormat="1" ht="15.75" hidden="1" x14ac:dyDescent="0.25">
      <c r="M13465" s="30"/>
    </row>
    <row r="13466" spans="13:13" s="60" customFormat="1" ht="15.75" hidden="1" x14ac:dyDescent="0.25">
      <c r="M13466" s="30"/>
    </row>
    <row r="13467" spans="13:13" s="60" customFormat="1" ht="15.75" hidden="1" x14ac:dyDescent="0.25">
      <c r="M13467" s="30"/>
    </row>
    <row r="13468" spans="13:13" s="60" customFormat="1" ht="15.75" hidden="1" x14ac:dyDescent="0.25">
      <c r="M13468" s="30"/>
    </row>
    <row r="13469" spans="13:13" s="60" customFormat="1" ht="15.75" hidden="1" x14ac:dyDescent="0.25">
      <c r="M13469" s="30"/>
    </row>
    <row r="13470" spans="13:13" s="60" customFormat="1" ht="15.75" hidden="1" x14ac:dyDescent="0.25">
      <c r="M13470" s="30"/>
    </row>
    <row r="13471" spans="13:13" s="60" customFormat="1" ht="15.75" hidden="1" x14ac:dyDescent="0.25">
      <c r="M13471" s="30"/>
    </row>
    <row r="13472" spans="13:13" s="60" customFormat="1" ht="15.75" hidden="1" x14ac:dyDescent="0.25">
      <c r="M13472" s="30"/>
    </row>
    <row r="13473" spans="13:13" s="60" customFormat="1" ht="15.75" hidden="1" x14ac:dyDescent="0.25">
      <c r="M13473" s="30"/>
    </row>
    <row r="13474" spans="13:13" s="60" customFormat="1" ht="15.75" hidden="1" x14ac:dyDescent="0.25">
      <c r="M13474" s="30"/>
    </row>
    <row r="13475" spans="13:13" s="60" customFormat="1" ht="15.75" hidden="1" x14ac:dyDescent="0.25">
      <c r="M13475" s="30"/>
    </row>
    <row r="13476" spans="13:13" s="60" customFormat="1" ht="15.75" hidden="1" x14ac:dyDescent="0.25">
      <c r="M13476" s="30"/>
    </row>
    <row r="13477" spans="13:13" s="60" customFormat="1" ht="15.75" hidden="1" x14ac:dyDescent="0.25">
      <c r="M13477" s="30"/>
    </row>
    <row r="13478" spans="13:13" s="60" customFormat="1" ht="15.75" hidden="1" x14ac:dyDescent="0.25">
      <c r="M13478" s="30"/>
    </row>
    <row r="13479" spans="13:13" s="60" customFormat="1" ht="15.75" hidden="1" x14ac:dyDescent="0.25">
      <c r="M13479" s="30"/>
    </row>
    <row r="13480" spans="13:13" s="60" customFormat="1" ht="15.75" hidden="1" x14ac:dyDescent="0.25">
      <c r="M13480" s="30"/>
    </row>
    <row r="13481" spans="13:13" s="60" customFormat="1" ht="15.75" hidden="1" x14ac:dyDescent="0.25">
      <c r="M13481" s="30"/>
    </row>
    <row r="13482" spans="13:13" s="60" customFormat="1" ht="15.75" hidden="1" x14ac:dyDescent="0.25">
      <c r="M13482" s="30"/>
    </row>
    <row r="13483" spans="13:13" s="60" customFormat="1" ht="15.75" hidden="1" x14ac:dyDescent="0.25">
      <c r="M13483" s="30"/>
    </row>
    <row r="13484" spans="13:13" s="60" customFormat="1" ht="15.75" hidden="1" x14ac:dyDescent="0.25">
      <c r="M13484" s="30"/>
    </row>
    <row r="13485" spans="13:13" s="60" customFormat="1" ht="15.75" hidden="1" x14ac:dyDescent="0.25">
      <c r="M13485" s="30"/>
    </row>
    <row r="13486" spans="13:13" s="60" customFormat="1" ht="15.75" hidden="1" x14ac:dyDescent="0.25">
      <c r="M13486" s="30"/>
    </row>
    <row r="13487" spans="13:13" s="60" customFormat="1" ht="15.75" hidden="1" x14ac:dyDescent="0.25">
      <c r="M13487" s="30"/>
    </row>
    <row r="13488" spans="13:13" s="60" customFormat="1" ht="15.75" hidden="1" x14ac:dyDescent="0.25">
      <c r="M13488" s="30"/>
    </row>
    <row r="13489" spans="13:13" s="60" customFormat="1" ht="15.75" hidden="1" x14ac:dyDescent="0.25">
      <c r="M13489" s="30"/>
    </row>
    <row r="13490" spans="13:13" s="60" customFormat="1" ht="15.75" hidden="1" x14ac:dyDescent="0.25">
      <c r="M13490" s="30"/>
    </row>
    <row r="13491" spans="13:13" s="60" customFormat="1" ht="15.75" hidden="1" x14ac:dyDescent="0.25">
      <c r="M13491" s="30"/>
    </row>
    <row r="13492" spans="13:13" s="60" customFormat="1" ht="15.75" hidden="1" x14ac:dyDescent="0.25">
      <c r="M13492" s="30"/>
    </row>
    <row r="13493" spans="13:13" s="60" customFormat="1" ht="15.75" hidden="1" x14ac:dyDescent="0.25">
      <c r="M13493" s="30"/>
    </row>
    <row r="13494" spans="13:13" s="60" customFormat="1" ht="15.75" hidden="1" x14ac:dyDescent="0.25">
      <c r="M13494" s="30"/>
    </row>
    <row r="13495" spans="13:13" s="60" customFormat="1" ht="15.75" hidden="1" x14ac:dyDescent="0.25">
      <c r="M13495" s="30"/>
    </row>
    <row r="13496" spans="13:13" s="60" customFormat="1" ht="15.75" hidden="1" x14ac:dyDescent="0.25">
      <c r="M13496" s="30"/>
    </row>
    <row r="13497" spans="13:13" s="60" customFormat="1" ht="15.75" hidden="1" x14ac:dyDescent="0.25">
      <c r="M13497" s="30"/>
    </row>
    <row r="13498" spans="13:13" s="60" customFormat="1" ht="15.75" hidden="1" x14ac:dyDescent="0.25">
      <c r="M13498" s="30"/>
    </row>
    <row r="13499" spans="13:13" s="60" customFormat="1" ht="15.75" hidden="1" x14ac:dyDescent="0.25">
      <c r="M13499" s="30"/>
    </row>
    <row r="13500" spans="13:13" s="60" customFormat="1" ht="15.75" hidden="1" x14ac:dyDescent="0.25">
      <c r="M13500" s="30"/>
    </row>
    <row r="13501" spans="13:13" s="60" customFormat="1" ht="15.75" hidden="1" x14ac:dyDescent="0.25">
      <c r="M13501" s="30"/>
    </row>
    <row r="13502" spans="13:13" s="60" customFormat="1" ht="15.75" hidden="1" x14ac:dyDescent="0.25">
      <c r="M13502" s="30"/>
    </row>
    <row r="13503" spans="13:13" s="60" customFormat="1" ht="15.75" hidden="1" x14ac:dyDescent="0.25">
      <c r="M13503" s="30"/>
    </row>
    <row r="13504" spans="13:13" s="60" customFormat="1" ht="15.75" hidden="1" x14ac:dyDescent="0.25">
      <c r="M13504" s="30"/>
    </row>
    <row r="13505" spans="13:13" s="60" customFormat="1" ht="15.75" hidden="1" x14ac:dyDescent="0.25">
      <c r="M13505" s="30"/>
    </row>
    <row r="13506" spans="13:13" s="60" customFormat="1" ht="15.75" hidden="1" x14ac:dyDescent="0.25">
      <c r="M13506" s="30"/>
    </row>
    <row r="13507" spans="13:13" s="60" customFormat="1" ht="15.75" hidden="1" x14ac:dyDescent="0.25">
      <c r="M13507" s="30"/>
    </row>
    <row r="13508" spans="13:13" s="60" customFormat="1" ht="15.75" hidden="1" x14ac:dyDescent="0.25">
      <c r="M13508" s="30"/>
    </row>
    <row r="13509" spans="13:13" s="60" customFormat="1" ht="15.75" hidden="1" x14ac:dyDescent="0.25">
      <c r="M13509" s="30"/>
    </row>
    <row r="13510" spans="13:13" s="60" customFormat="1" ht="15.75" hidden="1" x14ac:dyDescent="0.25">
      <c r="M13510" s="30"/>
    </row>
    <row r="13511" spans="13:13" s="60" customFormat="1" ht="15.75" hidden="1" x14ac:dyDescent="0.25">
      <c r="M13511" s="30"/>
    </row>
    <row r="13512" spans="13:13" s="60" customFormat="1" ht="15.75" hidden="1" x14ac:dyDescent="0.25">
      <c r="M13512" s="30"/>
    </row>
    <row r="13513" spans="13:13" s="60" customFormat="1" ht="15.75" hidden="1" x14ac:dyDescent="0.25">
      <c r="M13513" s="30"/>
    </row>
    <row r="13514" spans="13:13" s="60" customFormat="1" ht="15.75" hidden="1" x14ac:dyDescent="0.25">
      <c r="M13514" s="30"/>
    </row>
    <row r="13515" spans="13:13" s="60" customFormat="1" ht="15.75" hidden="1" x14ac:dyDescent="0.25">
      <c r="M13515" s="30"/>
    </row>
    <row r="13516" spans="13:13" s="60" customFormat="1" ht="15.75" hidden="1" x14ac:dyDescent="0.25">
      <c r="M13516" s="30"/>
    </row>
    <row r="13517" spans="13:13" s="60" customFormat="1" ht="15.75" hidden="1" x14ac:dyDescent="0.25">
      <c r="M13517" s="30"/>
    </row>
    <row r="13518" spans="13:13" s="60" customFormat="1" ht="15.75" hidden="1" x14ac:dyDescent="0.25">
      <c r="M13518" s="30"/>
    </row>
    <row r="13519" spans="13:13" s="60" customFormat="1" ht="15.75" hidden="1" x14ac:dyDescent="0.25">
      <c r="M13519" s="30"/>
    </row>
    <row r="13520" spans="13:13" s="60" customFormat="1" ht="15.75" hidden="1" x14ac:dyDescent="0.25">
      <c r="M13520" s="30"/>
    </row>
    <row r="13521" spans="13:13" s="60" customFormat="1" ht="15.75" hidden="1" x14ac:dyDescent="0.25">
      <c r="M13521" s="30"/>
    </row>
    <row r="13522" spans="13:13" s="60" customFormat="1" ht="15.75" hidden="1" x14ac:dyDescent="0.25">
      <c r="M13522" s="30"/>
    </row>
    <row r="13523" spans="13:13" s="60" customFormat="1" ht="15.75" hidden="1" x14ac:dyDescent="0.25">
      <c r="M13523" s="30"/>
    </row>
    <row r="13524" spans="13:13" s="60" customFormat="1" ht="15.75" hidden="1" x14ac:dyDescent="0.25">
      <c r="M13524" s="30"/>
    </row>
    <row r="13525" spans="13:13" s="60" customFormat="1" ht="15.75" hidden="1" x14ac:dyDescent="0.25">
      <c r="M13525" s="30"/>
    </row>
    <row r="13526" spans="13:13" s="60" customFormat="1" ht="15.75" hidden="1" x14ac:dyDescent="0.25">
      <c r="M13526" s="30"/>
    </row>
    <row r="13527" spans="13:13" s="60" customFormat="1" ht="15.75" hidden="1" x14ac:dyDescent="0.25">
      <c r="M13527" s="30"/>
    </row>
    <row r="13528" spans="13:13" s="60" customFormat="1" ht="15.75" hidden="1" x14ac:dyDescent="0.25">
      <c r="M13528" s="30"/>
    </row>
    <row r="13529" spans="13:13" s="60" customFormat="1" ht="15.75" hidden="1" x14ac:dyDescent="0.25">
      <c r="M13529" s="30"/>
    </row>
    <row r="13530" spans="13:13" s="60" customFormat="1" ht="15.75" hidden="1" x14ac:dyDescent="0.25">
      <c r="M13530" s="30"/>
    </row>
    <row r="13531" spans="13:13" s="60" customFormat="1" ht="15.75" hidden="1" x14ac:dyDescent="0.25">
      <c r="M13531" s="30"/>
    </row>
    <row r="13532" spans="13:13" s="60" customFormat="1" ht="15.75" hidden="1" x14ac:dyDescent="0.25">
      <c r="M13532" s="30"/>
    </row>
    <row r="13533" spans="13:13" s="60" customFormat="1" ht="15.75" hidden="1" x14ac:dyDescent="0.25">
      <c r="M13533" s="30"/>
    </row>
    <row r="13534" spans="13:13" s="60" customFormat="1" ht="15.75" hidden="1" x14ac:dyDescent="0.25">
      <c r="M13534" s="30"/>
    </row>
    <row r="13535" spans="13:13" s="60" customFormat="1" ht="15.75" hidden="1" x14ac:dyDescent="0.25">
      <c r="M13535" s="30"/>
    </row>
    <row r="13536" spans="13:13" s="60" customFormat="1" ht="15.75" hidden="1" x14ac:dyDescent="0.25">
      <c r="M13536" s="30"/>
    </row>
    <row r="13537" spans="13:13" s="60" customFormat="1" ht="15.75" hidden="1" x14ac:dyDescent="0.25">
      <c r="M13537" s="30"/>
    </row>
    <row r="13538" spans="13:13" s="60" customFormat="1" ht="15.75" hidden="1" x14ac:dyDescent="0.25">
      <c r="M13538" s="30"/>
    </row>
    <row r="13539" spans="13:13" s="60" customFormat="1" ht="15.75" hidden="1" x14ac:dyDescent="0.25">
      <c r="M13539" s="30"/>
    </row>
    <row r="13540" spans="13:13" s="60" customFormat="1" ht="15.75" hidden="1" x14ac:dyDescent="0.25">
      <c r="M13540" s="30"/>
    </row>
    <row r="13541" spans="13:13" s="60" customFormat="1" ht="15.75" hidden="1" x14ac:dyDescent="0.25">
      <c r="M13541" s="30"/>
    </row>
    <row r="13542" spans="13:13" s="60" customFormat="1" ht="15.75" hidden="1" x14ac:dyDescent="0.25">
      <c r="M13542" s="30"/>
    </row>
    <row r="13543" spans="13:13" s="60" customFormat="1" ht="15.75" hidden="1" x14ac:dyDescent="0.25">
      <c r="M13543" s="30"/>
    </row>
    <row r="13544" spans="13:13" s="60" customFormat="1" ht="15.75" hidden="1" x14ac:dyDescent="0.25">
      <c r="M13544" s="30"/>
    </row>
    <row r="13545" spans="13:13" s="60" customFormat="1" ht="15.75" hidden="1" x14ac:dyDescent="0.25">
      <c r="M13545" s="30"/>
    </row>
    <row r="13546" spans="13:13" s="60" customFormat="1" ht="15.75" hidden="1" x14ac:dyDescent="0.25">
      <c r="M13546" s="30"/>
    </row>
    <row r="13547" spans="13:13" s="60" customFormat="1" ht="15.75" hidden="1" x14ac:dyDescent="0.25">
      <c r="M13547" s="30"/>
    </row>
    <row r="13548" spans="13:13" s="60" customFormat="1" ht="15.75" hidden="1" x14ac:dyDescent="0.25">
      <c r="M13548" s="30"/>
    </row>
    <row r="13549" spans="13:13" s="60" customFormat="1" ht="15.75" hidden="1" x14ac:dyDescent="0.25">
      <c r="M13549" s="30"/>
    </row>
    <row r="13550" spans="13:13" s="60" customFormat="1" ht="15.75" hidden="1" x14ac:dyDescent="0.25">
      <c r="M13550" s="30"/>
    </row>
    <row r="13551" spans="13:13" s="60" customFormat="1" ht="15.75" hidden="1" x14ac:dyDescent="0.25">
      <c r="M13551" s="30"/>
    </row>
    <row r="13552" spans="13:13" s="60" customFormat="1" ht="15.75" hidden="1" x14ac:dyDescent="0.25">
      <c r="M13552" s="30"/>
    </row>
    <row r="13553" spans="13:13" s="60" customFormat="1" ht="15.75" hidden="1" x14ac:dyDescent="0.25">
      <c r="M13553" s="30"/>
    </row>
    <row r="13554" spans="13:13" s="60" customFormat="1" ht="15.75" hidden="1" x14ac:dyDescent="0.25">
      <c r="M13554" s="30"/>
    </row>
    <row r="13555" spans="13:13" s="60" customFormat="1" ht="15.75" hidden="1" x14ac:dyDescent="0.25">
      <c r="M13555" s="30"/>
    </row>
    <row r="13556" spans="13:13" s="60" customFormat="1" ht="15.75" hidden="1" x14ac:dyDescent="0.25">
      <c r="M13556" s="30"/>
    </row>
    <row r="13557" spans="13:13" s="60" customFormat="1" ht="15.75" hidden="1" x14ac:dyDescent="0.25">
      <c r="M13557" s="30"/>
    </row>
    <row r="13558" spans="13:13" s="60" customFormat="1" ht="15.75" hidden="1" x14ac:dyDescent="0.25">
      <c r="M13558" s="30"/>
    </row>
    <row r="13559" spans="13:13" s="60" customFormat="1" ht="15.75" hidden="1" x14ac:dyDescent="0.25">
      <c r="M13559" s="30"/>
    </row>
    <row r="13560" spans="13:13" s="60" customFormat="1" ht="15.75" hidden="1" x14ac:dyDescent="0.25">
      <c r="M13560" s="30"/>
    </row>
    <row r="13561" spans="13:13" s="60" customFormat="1" ht="15.75" hidden="1" x14ac:dyDescent="0.25">
      <c r="M13561" s="30"/>
    </row>
    <row r="13562" spans="13:13" s="60" customFormat="1" ht="15.75" hidden="1" x14ac:dyDescent="0.25">
      <c r="M13562" s="30"/>
    </row>
    <row r="13563" spans="13:13" s="60" customFormat="1" ht="15.75" hidden="1" x14ac:dyDescent="0.25">
      <c r="M13563" s="30"/>
    </row>
    <row r="13564" spans="13:13" s="60" customFormat="1" ht="15.75" hidden="1" x14ac:dyDescent="0.25">
      <c r="M13564" s="30"/>
    </row>
    <row r="13565" spans="13:13" s="60" customFormat="1" ht="15.75" hidden="1" x14ac:dyDescent="0.25">
      <c r="M13565" s="30"/>
    </row>
    <row r="13566" spans="13:13" s="60" customFormat="1" ht="15.75" hidden="1" x14ac:dyDescent="0.25">
      <c r="M13566" s="30"/>
    </row>
    <row r="13567" spans="13:13" s="60" customFormat="1" ht="15.75" hidden="1" x14ac:dyDescent="0.25">
      <c r="M13567" s="30"/>
    </row>
    <row r="13568" spans="13:13" s="60" customFormat="1" ht="15.75" hidden="1" x14ac:dyDescent="0.25">
      <c r="M13568" s="30"/>
    </row>
    <row r="13569" spans="13:13" s="60" customFormat="1" ht="15.75" hidden="1" x14ac:dyDescent="0.25">
      <c r="M13569" s="30"/>
    </row>
    <row r="13570" spans="13:13" s="60" customFormat="1" ht="15.75" hidden="1" x14ac:dyDescent="0.25">
      <c r="M13570" s="30"/>
    </row>
    <row r="13571" spans="13:13" s="60" customFormat="1" ht="15.75" hidden="1" x14ac:dyDescent="0.25">
      <c r="M13571" s="30"/>
    </row>
    <row r="13572" spans="13:13" s="60" customFormat="1" ht="15.75" hidden="1" x14ac:dyDescent="0.25">
      <c r="M13572" s="30"/>
    </row>
    <row r="13573" spans="13:13" s="60" customFormat="1" ht="15.75" hidden="1" x14ac:dyDescent="0.25">
      <c r="M13573" s="30"/>
    </row>
    <row r="13574" spans="13:13" s="60" customFormat="1" ht="15.75" hidden="1" x14ac:dyDescent="0.25">
      <c r="M13574" s="30"/>
    </row>
    <row r="13575" spans="13:13" s="60" customFormat="1" ht="15.75" hidden="1" x14ac:dyDescent="0.25">
      <c r="M13575" s="30"/>
    </row>
    <row r="13576" spans="13:13" s="60" customFormat="1" ht="15.75" hidden="1" x14ac:dyDescent="0.25">
      <c r="M13576" s="30"/>
    </row>
    <row r="13577" spans="13:13" s="60" customFormat="1" ht="15.75" hidden="1" x14ac:dyDescent="0.25">
      <c r="M13577" s="30"/>
    </row>
    <row r="13578" spans="13:13" s="60" customFormat="1" ht="15.75" hidden="1" x14ac:dyDescent="0.25">
      <c r="M13578" s="30"/>
    </row>
    <row r="13579" spans="13:13" s="60" customFormat="1" ht="15.75" hidden="1" x14ac:dyDescent="0.25">
      <c r="M13579" s="30"/>
    </row>
    <row r="13580" spans="13:13" s="60" customFormat="1" ht="15.75" hidden="1" x14ac:dyDescent="0.25">
      <c r="M13580" s="30"/>
    </row>
    <row r="13581" spans="13:13" s="60" customFormat="1" ht="15.75" hidden="1" x14ac:dyDescent="0.25">
      <c r="M13581" s="30"/>
    </row>
    <row r="13582" spans="13:13" s="60" customFormat="1" ht="15.75" hidden="1" x14ac:dyDescent="0.25">
      <c r="M13582" s="30"/>
    </row>
    <row r="13583" spans="13:13" s="60" customFormat="1" ht="15.75" hidden="1" x14ac:dyDescent="0.25">
      <c r="M13583" s="30"/>
    </row>
    <row r="13584" spans="13:13" s="60" customFormat="1" ht="15.75" hidden="1" x14ac:dyDescent="0.25">
      <c r="M13584" s="30"/>
    </row>
    <row r="13585" spans="13:13" s="60" customFormat="1" ht="15.75" hidden="1" x14ac:dyDescent="0.25">
      <c r="M13585" s="30"/>
    </row>
    <row r="13586" spans="13:13" s="60" customFormat="1" ht="15.75" hidden="1" x14ac:dyDescent="0.25">
      <c r="M13586" s="30"/>
    </row>
    <row r="13587" spans="13:13" s="60" customFormat="1" ht="15.75" hidden="1" x14ac:dyDescent="0.25">
      <c r="M13587" s="30"/>
    </row>
    <row r="13588" spans="13:13" s="60" customFormat="1" ht="15.75" hidden="1" x14ac:dyDescent="0.25">
      <c r="M13588" s="30"/>
    </row>
    <row r="13589" spans="13:13" s="60" customFormat="1" ht="15.75" hidden="1" x14ac:dyDescent="0.25">
      <c r="M13589" s="30"/>
    </row>
    <row r="13590" spans="13:13" s="60" customFormat="1" ht="15.75" hidden="1" x14ac:dyDescent="0.25">
      <c r="M13590" s="30"/>
    </row>
    <row r="13591" spans="13:13" s="60" customFormat="1" ht="15.75" hidden="1" x14ac:dyDescent="0.25">
      <c r="M13591" s="30"/>
    </row>
    <row r="13592" spans="13:13" s="60" customFormat="1" ht="15.75" hidden="1" x14ac:dyDescent="0.25">
      <c r="M13592" s="30"/>
    </row>
    <row r="13593" spans="13:13" s="60" customFormat="1" ht="15.75" hidden="1" x14ac:dyDescent="0.25">
      <c r="M13593" s="30"/>
    </row>
    <row r="13594" spans="13:13" s="60" customFormat="1" ht="15.75" hidden="1" x14ac:dyDescent="0.25">
      <c r="M13594" s="30"/>
    </row>
    <row r="13595" spans="13:13" s="60" customFormat="1" ht="15.75" hidden="1" x14ac:dyDescent="0.25">
      <c r="M13595" s="30"/>
    </row>
    <row r="13596" spans="13:13" s="60" customFormat="1" ht="15.75" hidden="1" x14ac:dyDescent="0.25">
      <c r="M13596" s="30"/>
    </row>
    <row r="13597" spans="13:13" s="60" customFormat="1" ht="15.75" hidden="1" x14ac:dyDescent="0.25">
      <c r="M13597" s="30"/>
    </row>
    <row r="13598" spans="13:13" s="60" customFormat="1" ht="15.75" hidden="1" x14ac:dyDescent="0.25">
      <c r="M13598" s="30"/>
    </row>
    <row r="13599" spans="13:13" s="60" customFormat="1" ht="15.75" hidden="1" x14ac:dyDescent="0.25">
      <c r="M13599" s="30"/>
    </row>
    <row r="13600" spans="13:13" s="60" customFormat="1" ht="15.75" hidden="1" x14ac:dyDescent="0.25">
      <c r="M13600" s="30"/>
    </row>
    <row r="13601" spans="13:13" s="60" customFormat="1" ht="15.75" hidden="1" x14ac:dyDescent="0.25">
      <c r="M13601" s="30"/>
    </row>
    <row r="13602" spans="13:13" s="60" customFormat="1" ht="15.75" hidden="1" x14ac:dyDescent="0.25">
      <c r="M13602" s="30"/>
    </row>
    <row r="13603" spans="13:13" s="60" customFormat="1" ht="15.75" hidden="1" x14ac:dyDescent="0.25">
      <c r="M13603" s="30"/>
    </row>
    <row r="13604" spans="13:13" s="60" customFormat="1" ht="15.75" hidden="1" x14ac:dyDescent="0.25">
      <c r="M13604" s="30"/>
    </row>
    <row r="13605" spans="13:13" s="60" customFormat="1" ht="15.75" hidden="1" x14ac:dyDescent="0.25">
      <c r="M13605" s="30"/>
    </row>
    <row r="13606" spans="13:13" s="60" customFormat="1" ht="15.75" hidden="1" x14ac:dyDescent="0.25">
      <c r="M13606" s="30"/>
    </row>
    <row r="13607" spans="13:13" s="60" customFormat="1" ht="15.75" hidden="1" x14ac:dyDescent="0.25">
      <c r="M13607" s="30"/>
    </row>
    <row r="13608" spans="13:13" s="60" customFormat="1" ht="15.75" hidden="1" x14ac:dyDescent="0.25">
      <c r="M13608" s="30"/>
    </row>
    <row r="13609" spans="13:13" s="60" customFormat="1" ht="15.75" hidden="1" x14ac:dyDescent="0.25">
      <c r="M13609" s="30"/>
    </row>
    <row r="13610" spans="13:13" s="60" customFormat="1" ht="15.75" hidden="1" x14ac:dyDescent="0.25">
      <c r="M13610" s="30"/>
    </row>
    <row r="13611" spans="13:13" s="60" customFormat="1" ht="15.75" hidden="1" x14ac:dyDescent="0.25">
      <c r="M13611" s="30"/>
    </row>
    <row r="13612" spans="13:13" s="60" customFormat="1" ht="15.75" hidden="1" x14ac:dyDescent="0.25">
      <c r="M13612" s="30"/>
    </row>
    <row r="13613" spans="13:13" s="60" customFormat="1" ht="15.75" hidden="1" x14ac:dyDescent="0.25">
      <c r="M13613" s="30"/>
    </row>
    <row r="13614" spans="13:13" s="60" customFormat="1" ht="15.75" hidden="1" x14ac:dyDescent="0.25">
      <c r="M13614" s="30"/>
    </row>
    <row r="13615" spans="13:13" s="60" customFormat="1" ht="15.75" hidden="1" x14ac:dyDescent="0.25">
      <c r="M13615" s="30"/>
    </row>
    <row r="13616" spans="13:13" s="60" customFormat="1" ht="15.75" hidden="1" x14ac:dyDescent="0.25">
      <c r="M13616" s="30"/>
    </row>
    <row r="13617" spans="13:13" s="60" customFormat="1" ht="15.75" hidden="1" x14ac:dyDescent="0.25">
      <c r="M13617" s="30"/>
    </row>
    <row r="13618" spans="13:13" s="60" customFormat="1" ht="15.75" hidden="1" x14ac:dyDescent="0.25">
      <c r="M13618" s="30"/>
    </row>
    <row r="13619" spans="13:13" s="60" customFormat="1" ht="15.75" hidden="1" x14ac:dyDescent="0.25">
      <c r="M13619" s="30"/>
    </row>
    <row r="13620" spans="13:13" s="60" customFormat="1" ht="15.75" hidden="1" x14ac:dyDescent="0.25">
      <c r="M13620" s="30"/>
    </row>
    <row r="13621" spans="13:13" s="60" customFormat="1" ht="15.75" hidden="1" x14ac:dyDescent="0.25">
      <c r="M13621" s="30"/>
    </row>
    <row r="13622" spans="13:13" s="60" customFormat="1" ht="15.75" hidden="1" x14ac:dyDescent="0.25">
      <c r="M13622" s="30"/>
    </row>
    <row r="13623" spans="13:13" s="60" customFormat="1" ht="15.75" hidden="1" x14ac:dyDescent="0.25">
      <c r="M13623" s="30"/>
    </row>
    <row r="13624" spans="13:13" s="60" customFormat="1" ht="15.75" hidden="1" x14ac:dyDescent="0.25">
      <c r="M13624" s="30"/>
    </row>
    <row r="13625" spans="13:13" s="60" customFormat="1" ht="15.75" hidden="1" x14ac:dyDescent="0.25">
      <c r="M13625" s="30"/>
    </row>
    <row r="13626" spans="13:13" s="60" customFormat="1" ht="15.75" hidden="1" x14ac:dyDescent="0.25">
      <c r="M13626" s="30"/>
    </row>
    <row r="13627" spans="13:13" s="60" customFormat="1" ht="15.75" hidden="1" x14ac:dyDescent="0.25">
      <c r="M13627" s="30"/>
    </row>
    <row r="13628" spans="13:13" s="60" customFormat="1" ht="15.75" hidden="1" x14ac:dyDescent="0.25">
      <c r="M13628" s="30"/>
    </row>
    <row r="13629" spans="13:13" s="60" customFormat="1" ht="15.75" hidden="1" x14ac:dyDescent="0.25">
      <c r="M13629" s="30"/>
    </row>
    <row r="13630" spans="13:13" s="60" customFormat="1" ht="15.75" hidden="1" x14ac:dyDescent="0.25">
      <c r="M13630" s="30"/>
    </row>
    <row r="13631" spans="13:13" s="60" customFormat="1" ht="15.75" hidden="1" x14ac:dyDescent="0.25">
      <c r="M13631" s="30"/>
    </row>
    <row r="13632" spans="13:13" s="60" customFormat="1" ht="15.75" hidden="1" x14ac:dyDescent="0.25">
      <c r="M13632" s="30"/>
    </row>
    <row r="13633" spans="13:13" s="60" customFormat="1" ht="15.75" hidden="1" x14ac:dyDescent="0.25">
      <c r="M13633" s="30"/>
    </row>
    <row r="13634" spans="13:13" s="60" customFormat="1" ht="15.75" hidden="1" x14ac:dyDescent="0.25">
      <c r="M13634" s="30"/>
    </row>
    <row r="13635" spans="13:13" s="60" customFormat="1" ht="15.75" hidden="1" x14ac:dyDescent="0.25">
      <c r="M13635" s="30"/>
    </row>
    <row r="13636" spans="13:13" s="60" customFormat="1" ht="15.75" hidden="1" x14ac:dyDescent="0.25">
      <c r="M13636" s="30"/>
    </row>
    <row r="13637" spans="13:13" s="60" customFormat="1" ht="15.75" hidden="1" x14ac:dyDescent="0.25">
      <c r="M13637" s="30"/>
    </row>
    <row r="13638" spans="13:13" s="60" customFormat="1" ht="15.75" hidden="1" x14ac:dyDescent="0.25">
      <c r="M13638" s="30"/>
    </row>
    <row r="13639" spans="13:13" s="60" customFormat="1" ht="15.75" hidden="1" x14ac:dyDescent="0.25">
      <c r="M13639" s="30"/>
    </row>
    <row r="13640" spans="13:13" s="60" customFormat="1" ht="15.75" hidden="1" x14ac:dyDescent="0.25">
      <c r="M13640" s="30"/>
    </row>
    <row r="13641" spans="13:13" s="60" customFormat="1" ht="15.75" hidden="1" x14ac:dyDescent="0.25">
      <c r="M13641" s="30"/>
    </row>
    <row r="13642" spans="13:13" s="60" customFormat="1" ht="15.75" hidden="1" x14ac:dyDescent="0.25">
      <c r="M13642" s="30"/>
    </row>
    <row r="13643" spans="13:13" s="60" customFormat="1" ht="15.75" hidden="1" x14ac:dyDescent="0.25">
      <c r="M13643" s="30"/>
    </row>
    <row r="13644" spans="13:13" s="60" customFormat="1" ht="15.75" hidden="1" x14ac:dyDescent="0.25">
      <c r="M13644" s="30"/>
    </row>
    <row r="13645" spans="13:13" s="60" customFormat="1" ht="15.75" hidden="1" x14ac:dyDescent="0.25">
      <c r="M13645" s="30"/>
    </row>
    <row r="13646" spans="13:13" s="60" customFormat="1" ht="15.75" hidden="1" x14ac:dyDescent="0.25">
      <c r="M13646" s="30"/>
    </row>
    <row r="13647" spans="13:13" s="60" customFormat="1" ht="15.75" hidden="1" x14ac:dyDescent="0.25">
      <c r="M13647" s="30"/>
    </row>
    <row r="13648" spans="13:13" s="60" customFormat="1" ht="15.75" hidden="1" x14ac:dyDescent="0.25">
      <c r="M13648" s="30"/>
    </row>
    <row r="13649" spans="13:13" s="60" customFormat="1" ht="15.75" hidden="1" x14ac:dyDescent="0.25">
      <c r="M13649" s="30"/>
    </row>
    <row r="13650" spans="13:13" s="60" customFormat="1" ht="15.75" hidden="1" x14ac:dyDescent="0.25">
      <c r="M13650" s="30"/>
    </row>
    <row r="13651" spans="13:13" s="60" customFormat="1" ht="15.75" hidden="1" x14ac:dyDescent="0.25">
      <c r="M13651" s="30"/>
    </row>
    <row r="13652" spans="13:13" s="60" customFormat="1" ht="15.75" hidden="1" x14ac:dyDescent="0.25">
      <c r="M13652" s="30"/>
    </row>
    <row r="13653" spans="13:13" s="60" customFormat="1" ht="15.75" hidden="1" x14ac:dyDescent="0.25">
      <c r="M13653" s="30"/>
    </row>
    <row r="13654" spans="13:13" s="60" customFormat="1" ht="15.75" hidden="1" x14ac:dyDescent="0.25">
      <c r="M13654" s="30"/>
    </row>
    <row r="13655" spans="13:13" s="60" customFormat="1" ht="15.75" hidden="1" x14ac:dyDescent="0.25">
      <c r="M13655" s="30"/>
    </row>
    <row r="13656" spans="13:13" s="60" customFormat="1" ht="15.75" hidden="1" x14ac:dyDescent="0.25">
      <c r="M13656" s="30"/>
    </row>
    <row r="13657" spans="13:13" s="60" customFormat="1" ht="15.75" hidden="1" x14ac:dyDescent="0.25">
      <c r="M13657" s="30"/>
    </row>
    <row r="13658" spans="13:13" s="60" customFormat="1" ht="15.75" hidden="1" x14ac:dyDescent="0.25">
      <c r="M13658" s="30"/>
    </row>
    <row r="13659" spans="13:13" s="60" customFormat="1" ht="15.75" hidden="1" x14ac:dyDescent="0.25">
      <c r="M13659" s="30"/>
    </row>
    <row r="13660" spans="13:13" s="60" customFormat="1" ht="15.75" hidden="1" x14ac:dyDescent="0.25">
      <c r="M13660" s="30"/>
    </row>
    <row r="13661" spans="13:13" s="60" customFormat="1" ht="15.75" hidden="1" x14ac:dyDescent="0.25">
      <c r="M13661" s="30"/>
    </row>
    <row r="13662" spans="13:13" s="60" customFormat="1" ht="15.75" hidden="1" x14ac:dyDescent="0.25">
      <c r="M13662" s="30"/>
    </row>
    <row r="13663" spans="13:13" s="60" customFormat="1" ht="15.75" hidden="1" x14ac:dyDescent="0.25">
      <c r="M13663" s="30"/>
    </row>
    <row r="13664" spans="13:13" s="60" customFormat="1" ht="15.75" hidden="1" x14ac:dyDescent="0.25">
      <c r="M13664" s="30"/>
    </row>
    <row r="13665" spans="13:13" s="60" customFormat="1" ht="15.75" hidden="1" x14ac:dyDescent="0.25">
      <c r="M13665" s="30"/>
    </row>
    <row r="13666" spans="13:13" s="60" customFormat="1" ht="15.75" hidden="1" x14ac:dyDescent="0.25">
      <c r="M13666" s="30"/>
    </row>
    <row r="13667" spans="13:13" s="60" customFormat="1" ht="15.75" hidden="1" x14ac:dyDescent="0.25">
      <c r="M13667" s="30"/>
    </row>
    <row r="13668" spans="13:13" s="60" customFormat="1" ht="15.75" hidden="1" x14ac:dyDescent="0.25">
      <c r="M13668" s="30"/>
    </row>
    <row r="13669" spans="13:13" s="60" customFormat="1" ht="15.75" hidden="1" x14ac:dyDescent="0.25">
      <c r="M13669" s="30"/>
    </row>
    <row r="13670" spans="13:13" s="60" customFormat="1" ht="15.75" hidden="1" x14ac:dyDescent="0.25">
      <c r="M13670" s="30"/>
    </row>
    <row r="13671" spans="13:13" s="60" customFormat="1" ht="15.75" hidden="1" x14ac:dyDescent="0.25">
      <c r="M13671" s="30"/>
    </row>
    <row r="13672" spans="13:13" s="60" customFormat="1" ht="15.75" hidden="1" x14ac:dyDescent="0.25">
      <c r="M13672" s="30"/>
    </row>
    <row r="13673" spans="13:13" s="60" customFormat="1" ht="15.75" hidden="1" x14ac:dyDescent="0.25">
      <c r="M13673" s="30"/>
    </row>
    <row r="13674" spans="13:13" s="60" customFormat="1" ht="15.75" hidden="1" x14ac:dyDescent="0.25">
      <c r="M13674" s="30"/>
    </row>
    <row r="13675" spans="13:13" s="60" customFormat="1" ht="15.75" hidden="1" x14ac:dyDescent="0.25">
      <c r="M13675" s="30"/>
    </row>
    <row r="13676" spans="13:13" s="60" customFormat="1" ht="15.75" hidden="1" x14ac:dyDescent="0.25">
      <c r="M13676" s="30"/>
    </row>
    <row r="13677" spans="13:13" s="60" customFormat="1" ht="15.75" hidden="1" x14ac:dyDescent="0.25">
      <c r="M13677" s="30"/>
    </row>
    <row r="13678" spans="13:13" s="60" customFormat="1" ht="15.75" hidden="1" x14ac:dyDescent="0.25">
      <c r="M13678" s="30"/>
    </row>
    <row r="13679" spans="13:13" s="60" customFormat="1" ht="15.75" hidden="1" x14ac:dyDescent="0.25">
      <c r="M13679" s="30"/>
    </row>
    <row r="13680" spans="13:13" s="60" customFormat="1" ht="15.75" hidden="1" x14ac:dyDescent="0.25">
      <c r="M13680" s="30"/>
    </row>
    <row r="13681" spans="13:13" s="60" customFormat="1" ht="15.75" hidden="1" x14ac:dyDescent="0.25">
      <c r="M13681" s="30"/>
    </row>
    <row r="13682" spans="13:13" s="60" customFormat="1" ht="15.75" hidden="1" x14ac:dyDescent="0.25">
      <c r="M13682" s="30"/>
    </row>
    <row r="13683" spans="13:13" s="60" customFormat="1" ht="15.75" hidden="1" x14ac:dyDescent="0.25">
      <c r="M13683" s="30"/>
    </row>
    <row r="13684" spans="13:13" s="60" customFormat="1" ht="15.75" hidden="1" x14ac:dyDescent="0.25">
      <c r="M13684" s="30"/>
    </row>
    <row r="13685" spans="13:13" s="60" customFormat="1" ht="15.75" hidden="1" x14ac:dyDescent="0.25">
      <c r="M13685" s="30"/>
    </row>
    <row r="13686" spans="13:13" s="60" customFormat="1" ht="15.75" hidden="1" x14ac:dyDescent="0.25">
      <c r="M13686" s="30"/>
    </row>
    <row r="13687" spans="13:13" s="60" customFormat="1" ht="15.75" hidden="1" x14ac:dyDescent="0.25">
      <c r="M13687" s="30"/>
    </row>
    <row r="13688" spans="13:13" s="60" customFormat="1" ht="15.75" hidden="1" x14ac:dyDescent="0.25">
      <c r="M13688" s="30"/>
    </row>
    <row r="13689" spans="13:13" s="60" customFormat="1" ht="15.75" hidden="1" x14ac:dyDescent="0.25">
      <c r="M13689" s="30"/>
    </row>
    <row r="13690" spans="13:13" s="60" customFormat="1" ht="15.75" hidden="1" x14ac:dyDescent="0.25">
      <c r="M13690" s="30"/>
    </row>
    <row r="13691" spans="13:13" s="60" customFormat="1" ht="15.75" hidden="1" x14ac:dyDescent="0.25">
      <c r="M13691" s="30"/>
    </row>
    <row r="13692" spans="13:13" s="60" customFormat="1" ht="15.75" hidden="1" x14ac:dyDescent="0.25">
      <c r="M13692" s="30"/>
    </row>
    <row r="13693" spans="13:13" s="60" customFormat="1" ht="15.75" hidden="1" x14ac:dyDescent="0.25">
      <c r="M13693" s="30"/>
    </row>
    <row r="13694" spans="13:13" s="60" customFormat="1" ht="15.75" hidden="1" x14ac:dyDescent="0.25">
      <c r="M13694" s="30"/>
    </row>
    <row r="13695" spans="13:13" s="60" customFormat="1" ht="15.75" hidden="1" x14ac:dyDescent="0.25">
      <c r="M13695" s="30"/>
    </row>
    <row r="13696" spans="13:13" s="60" customFormat="1" ht="15.75" hidden="1" x14ac:dyDescent="0.25">
      <c r="M13696" s="30"/>
    </row>
    <row r="13697" spans="13:13" s="60" customFormat="1" ht="15.75" hidden="1" x14ac:dyDescent="0.25">
      <c r="M13697" s="30"/>
    </row>
    <row r="13698" spans="13:13" s="60" customFormat="1" ht="15.75" hidden="1" x14ac:dyDescent="0.25">
      <c r="M13698" s="30"/>
    </row>
    <row r="13699" spans="13:13" s="60" customFormat="1" ht="15.75" hidden="1" x14ac:dyDescent="0.25">
      <c r="M13699" s="30"/>
    </row>
    <row r="13700" spans="13:13" s="60" customFormat="1" ht="15.75" hidden="1" x14ac:dyDescent="0.25">
      <c r="M13700" s="30"/>
    </row>
    <row r="13701" spans="13:13" s="60" customFormat="1" ht="15.75" hidden="1" x14ac:dyDescent="0.25">
      <c r="M13701" s="30"/>
    </row>
    <row r="13702" spans="13:13" s="60" customFormat="1" ht="15.75" hidden="1" x14ac:dyDescent="0.25">
      <c r="M13702" s="30"/>
    </row>
    <row r="13703" spans="13:13" s="60" customFormat="1" ht="15.75" hidden="1" x14ac:dyDescent="0.25">
      <c r="M13703" s="30"/>
    </row>
    <row r="13704" spans="13:13" s="60" customFormat="1" ht="15.75" hidden="1" x14ac:dyDescent="0.25">
      <c r="M13704" s="30"/>
    </row>
    <row r="13705" spans="13:13" s="60" customFormat="1" ht="15.75" hidden="1" x14ac:dyDescent="0.25">
      <c r="M13705" s="30"/>
    </row>
    <row r="13706" spans="13:13" s="60" customFormat="1" ht="15.75" hidden="1" x14ac:dyDescent="0.25">
      <c r="M13706" s="30"/>
    </row>
    <row r="13707" spans="13:13" s="60" customFormat="1" ht="15.75" hidden="1" x14ac:dyDescent="0.25">
      <c r="M13707" s="30"/>
    </row>
    <row r="13708" spans="13:13" s="60" customFormat="1" ht="15.75" hidden="1" x14ac:dyDescent="0.25">
      <c r="M13708" s="30"/>
    </row>
    <row r="13709" spans="13:13" s="60" customFormat="1" ht="15.75" hidden="1" x14ac:dyDescent="0.25">
      <c r="M13709" s="30"/>
    </row>
    <row r="13710" spans="13:13" s="60" customFormat="1" ht="15.75" hidden="1" x14ac:dyDescent="0.25">
      <c r="M13710" s="30"/>
    </row>
    <row r="13711" spans="13:13" s="60" customFormat="1" ht="15.75" hidden="1" x14ac:dyDescent="0.25">
      <c r="M13711" s="30"/>
    </row>
    <row r="13712" spans="13:13" s="60" customFormat="1" ht="15.75" hidden="1" x14ac:dyDescent="0.25">
      <c r="M13712" s="30"/>
    </row>
    <row r="13713" spans="13:13" s="60" customFormat="1" ht="15.75" hidden="1" x14ac:dyDescent="0.25">
      <c r="M13713" s="30"/>
    </row>
    <row r="13714" spans="13:13" s="60" customFormat="1" ht="15.75" hidden="1" x14ac:dyDescent="0.25">
      <c r="M13714" s="30"/>
    </row>
    <row r="13715" spans="13:13" s="60" customFormat="1" ht="15.75" hidden="1" x14ac:dyDescent="0.25">
      <c r="M13715" s="30"/>
    </row>
    <row r="13716" spans="13:13" s="60" customFormat="1" ht="15.75" hidden="1" x14ac:dyDescent="0.25">
      <c r="M13716" s="30"/>
    </row>
    <row r="13717" spans="13:13" s="60" customFormat="1" ht="15.75" hidden="1" x14ac:dyDescent="0.25">
      <c r="M13717" s="30"/>
    </row>
    <row r="13718" spans="13:13" s="60" customFormat="1" ht="15.75" hidden="1" x14ac:dyDescent="0.25">
      <c r="M13718" s="30"/>
    </row>
    <row r="13719" spans="13:13" s="60" customFormat="1" ht="15.75" hidden="1" x14ac:dyDescent="0.25">
      <c r="M13719" s="30"/>
    </row>
    <row r="13720" spans="13:13" s="60" customFormat="1" ht="15.75" hidden="1" x14ac:dyDescent="0.25">
      <c r="M13720" s="30"/>
    </row>
    <row r="13721" spans="13:13" s="60" customFormat="1" ht="15.75" hidden="1" x14ac:dyDescent="0.25">
      <c r="M13721" s="30"/>
    </row>
    <row r="13722" spans="13:13" s="60" customFormat="1" ht="15.75" hidden="1" x14ac:dyDescent="0.25">
      <c r="M13722" s="30"/>
    </row>
    <row r="13723" spans="13:13" s="60" customFormat="1" ht="15.75" hidden="1" x14ac:dyDescent="0.25">
      <c r="M13723" s="30"/>
    </row>
    <row r="13724" spans="13:13" s="60" customFormat="1" ht="15.75" hidden="1" x14ac:dyDescent="0.25">
      <c r="M13724" s="30"/>
    </row>
    <row r="13725" spans="13:13" s="60" customFormat="1" ht="15.75" hidden="1" x14ac:dyDescent="0.25">
      <c r="M13725" s="30"/>
    </row>
    <row r="13726" spans="13:13" s="60" customFormat="1" ht="15.75" hidden="1" x14ac:dyDescent="0.25">
      <c r="M13726" s="30"/>
    </row>
    <row r="13727" spans="13:13" s="60" customFormat="1" ht="15.75" hidden="1" x14ac:dyDescent="0.25">
      <c r="M13727" s="30"/>
    </row>
    <row r="13728" spans="13:13" s="60" customFormat="1" ht="15.75" hidden="1" x14ac:dyDescent="0.25">
      <c r="M13728" s="30"/>
    </row>
    <row r="13729" spans="13:13" s="60" customFormat="1" ht="15.75" hidden="1" x14ac:dyDescent="0.25">
      <c r="M13729" s="30"/>
    </row>
    <row r="13730" spans="13:13" s="60" customFormat="1" ht="15.75" hidden="1" x14ac:dyDescent="0.25">
      <c r="M13730" s="30"/>
    </row>
    <row r="13731" spans="13:13" s="60" customFormat="1" ht="15.75" hidden="1" x14ac:dyDescent="0.25">
      <c r="M13731" s="30"/>
    </row>
    <row r="13732" spans="13:13" s="60" customFormat="1" ht="15.75" hidden="1" x14ac:dyDescent="0.25">
      <c r="M13732" s="30"/>
    </row>
    <row r="13733" spans="13:13" s="60" customFormat="1" ht="15.75" hidden="1" x14ac:dyDescent="0.25">
      <c r="M13733" s="30"/>
    </row>
    <row r="13734" spans="13:13" s="60" customFormat="1" ht="15.75" hidden="1" x14ac:dyDescent="0.25">
      <c r="M13734" s="30"/>
    </row>
    <row r="13735" spans="13:13" s="60" customFormat="1" ht="15.75" hidden="1" x14ac:dyDescent="0.25">
      <c r="M13735" s="30"/>
    </row>
    <row r="13736" spans="13:13" s="60" customFormat="1" ht="15.75" hidden="1" x14ac:dyDescent="0.25">
      <c r="M13736" s="30"/>
    </row>
    <row r="13737" spans="13:13" s="60" customFormat="1" ht="15.75" hidden="1" x14ac:dyDescent="0.25">
      <c r="M13737" s="30"/>
    </row>
    <row r="13738" spans="13:13" s="60" customFormat="1" ht="15.75" hidden="1" x14ac:dyDescent="0.25">
      <c r="M13738" s="30"/>
    </row>
    <row r="13739" spans="13:13" s="60" customFormat="1" ht="15.75" hidden="1" x14ac:dyDescent="0.25">
      <c r="M13739" s="30"/>
    </row>
    <row r="13740" spans="13:13" s="60" customFormat="1" ht="15.75" hidden="1" x14ac:dyDescent="0.25">
      <c r="M13740" s="30"/>
    </row>
    <row r="13741" spans="13:13" s="60" customFormat="1" ht="15.75" hidden="1" x14ac:dyDescent="0.25">
      <c r="M13741" s="30"/>
    </row>
    <row r="13742" spans="13:13" s="60" customFormat="1" ht="15.75" hidden="1" x14ac:dyDescent="0.25">
      <c r="M13742" s="30"/>
    </row>
    <row r="13743" spans="13:13" s="60" customFormat="1" ht="15.75" hidden="1" x14ac:dyDescent="0.25">
      <c r="M13743" s="30"/>
    </row>
    <row r="13744" spans="13:13" s="60" customFormat="1" ht="15.75" hidden="1" x14ac:dyDescent="0.25">
      <c r="M13744" s="30"/>
    </row>
    <row r="13745" spans="13:13" s="60" customFormat="1" ht="15.75" hidden="1" x14ac:dyDescent="0.25">
      <c r="M13745" s="30"/>
    </row>
    <row r="13746" spans="13:13" s="60" customFormat="1" ht="15.75" hidden="1" x14ac:dyDescent="0.25">
      <c r="M13746" s="30"/>
    </row>
    <row r="13747" spans="13:13" s="60" customFormat="1" ht="15.75" hidden="1" x14ac:dyDescent="0.25">
      <c r="M13747" s="30"/>
    </row>
    <row r="13748" spans="13:13" s="60" customFormat="1" ht="15.75" hidden="1" x14ac:dyDescent="0.25">
      <c r="M13748" s="30"/>
    </row>
    <row r="13749" spans="13:13" s="60" customFormat="1" ht="15.75" hidden="1" x14ac:dyDescent="0.25">
      <c r="M13749" s="30"/>
    </row>
    <row r="13750" spans="13:13" s="60" customFormat="1" ht="15.75" hidden="1" x14ac:dyDescent="0.25">
      <c r="M13750" s="30"/>
    </row>
    <row r="13751" spans="13:13" s="60" customFormat="1" ht="15.75" hidden="1" x14ac:dyDescent="0.25">
      <c r="M13751" s="30"/>
    </row>
    <row r="13752" spans="13:13" s="60" customFormat="1" ht="15.75" hidden="1" x14ac:dyDescent="0.25">
      <c r="M13752" s="30"/>
    </row>
    <row r="13753" spans="13:13" s="60" customFormat="1" ht="15.75" hidden="1" x14ac:dyDescent="0.25">
      <c r="M13753" s="30"/>
    </row>
    <row r="13754" spans="13:13" s="60" customFormat="1" ht="15.75" hidden="1" x14ac:dyDescent="0.25">
      <c r="M13754" s="30"/>
    </row>
    <row r="13755" spans="13:13" s="60" customFormat="1" ht="15.75" hidden="1" x14ac:dyDescent="0.25">
      <c r="M13755" s="30"/>
    </row>
    <row r="13756" spans="13:13" s="60" customFormat="1" ht="15.75" hidden="1" x14ac:dyDescent="0.25">
      <c r="M13756" s="30"/>
    </row>
    <row r="13757" spans="13:13" s="60" customFormat="1" ht="15.75" hidden="1" x14ac:dyDescent="0.25">
      <c r="M13757" s="30"/>
    </row>
    <row r="13758" spans="13:13" s="60" customFormat="1" ht="15.75" hidden="1" x14ac:dyDescent="0.25">
      <c r="M13758" s="30"/>
    </row>
    <row r="13759" spans="13:13" s="60" customFormat="1" ht="15.75" hidden="1" x14ac:dyDescent="0.25">
      <c r="M13759" s="30"/>
    </row>
    <row r="13760" spans="13:13" s="60" customFormat="1" ht="15.75" hidden="1" x14ac:dyDescent="0.25">
      <c r="M13760" s="30"/>
    </row>
    <row r="13761" spans="13:13" s="60" customFormat="1" ht="15.75" hidden="1" x14ac:dyDescent="0.25">
      <c r="M13761" s="30"/>
    </row>
    <row r="13762" spans="13:13" s="60" customFormat="1" ht="15.75" hidden="1" x14ac:dyDescent="0.25">
      <c r="M13762" s="30"/>
    </row>
    <row r="13763" spans="13:13" s="60" customFormat="1" ht="15.75" hidden="1" x14ac:dyDescent="0.25">
      <c r="M13763" s="30"/>
    </row>
    <row r="13764" spans="13:13" s="60" customFormat="1" ht="15.75" hidden="1" x14ac:dyDescent="0.25">
      <c r="M13764" s="30"/>
    </row>
    <row r="13765" spans="13:13" s="60" customFormat="1" ht="15.75" hidden="1" x14ac:dyDescent="0.25">
      <c r="M13765" s="30"/>
    </row>
    <row r="13766" spans="13:13" s="60" customFormat="1" ht="15.75" hidden="1" x14ac:dyDescent="0.25">
      <c r="M13766" s="30"/>
    </row>
    <row r="13767" spans="13:13" s="60" customFormat="1" ht="15.75" hidden="1" x14ac:dyDescent="0.25">
      <c r="M13767" s="30"/>
    </row>
    <row r="13768" spans="13:13" s="60" customFormat="1" ht="15.75" hidden="1" x14ac:dyDescent="0.25">
      <c r="M13768" s="30"/>
    </row>
    <row r="13769" spans="13:13" s="60" customFormat="1" ht="15.75" hidden="1" x14ac:dyDescent="0.25">
      <c r="M13769" s="30"/>
    </row>
    <row r="13770" spans="13:13" s="60" customFormat="1" ht="15.75" hidden="1" x14ac:dyDescent="0.25">
      <c r="M13770" s="30"/>
    </row>
    <row r="13771" spans="13:13" s="60" customFormat="1" ht="15.75" hidden="1" x14ac:dyDescent="0.25">
      <c r="M13771" s="30"/>
    </row>
    <row r="13772" spans="13:13" s="60" customFormat="1" ht="15.75" hidden="1" x14ac:dyDescent="0.25">
      <c r="M13772" s="30"/>
    </row>
    <row r="13773" spans="13:13" s="60" customFormat="1" ht="15.75" hidden="1" x14ac:dyDescent="0.25">
      <c r="M13773" s="30"/>
    </row>
    <row r="13774" spans="13:13" s="60" customFormat="1" ht="15.75" hidden="1" x14ac:dyDescent="0.25">
      <c r="M13774" s="30"/>
    </row>
    <row r="13775" spans="13:13" s="60" customFormat="1" ht="15.75" hidden="1" x14ac:dyDescent="0.25">
      <c r="M13775" s="30"/>
    </row>
    <row r="13776" spans="13:13" s="60" customFormat="1" ht="15.75" hidden="1" x14ac:dyDescent="0.25">
      <c r="M13776" s="30"/>
    </row>
    <row r="13777" spans="13:13" s="60" customFormat="1" ht="15.75" hidden="1" x14ac:dyDescent="0.25">
      <c r="M13777" s="30"/>
    </row>
    <row r="13778" spans="13:13" s="60" customFormat="1" ht="15.75" hidden="1" x14ac:dyDescent="0.25">
      <c r="M13778" s="30"/>
    </row>
    <row r="13779" spans="13:13" s="60" customFormat="1" ht="15.75" hidden="1" x14ac:dyDescent="0.25">
      <c r="M13779" s="30"/>
    </row>
    <row r="13780" spans="13:13" s="60" customFormat="1" ht="15.75" hidden="1" x14ac:dyDescent="0.25">
      <c r="M13780" s="30"/>
    </row>
    <row r="13781" spans="13:13" s="60" customFormat="1" ht="15.75" hidden="1" x14ac:dyDescent="0.25">
      <c r="M13781" s="30"/>
    </row>
    <row r="13782" spans="13:13" s="60" customFormat="1" ht="15.75" hidden="1" x14ac:dyDescent="0.25">
      <c r="M13782" s="30"/>
    </row>
    <row r="13783" spans="13:13" s="60" customFormat="1" ht="15.75" hidden="1" x14ac:dyDescent="0.25">
      <c r="M13783" s="30"/>
    </row>
    <row r="13784" spans="13:13" s="60" customFormat="1" ht="15.75" hidden="1" x14ac:dyDescent="0.25">
      <c r="M13784" s="30"/>
    </row>
    <row r="13785" spans="13:13" s="60" customFormat="1" ht="15.75" hidden="1" x14ac:dyDescent="0.25">
      <c r="M13785" s="30"/>
    </row>
    <row r="13786" spans="13:13" s="60" customFormat="1" ht="15.75" hidden="1" x14ac:dyDescent="0.25">
      <c r="M13786" s="30"/>
    </row>
    <row r="13787" spans="13:13" s="60" customFormat="1" ht="15.75" hidden="1" x14ac:dyDescent="0.25">
      <c r="M13787" s="30"/>
    </row>
    <row r="13788" spans="13:13" s="60" customFormat="1" ht="15.75" hidden="1" x14ac:dyDescent="0.25">
      <c r="M13788" s="30"/>
    </row>
    <row r="13789" spans="13:13" s="60" customFormat="1" ht="15.75" hidden="1" x14ac:dyDescent="0.25">
      <c r="M13789" s="30"/>
    </row>
    <row r="13790" spans="13:13" s="60" customFormat="1" ht="15.75" hidden="1" x14ac:dyDescent="0.25">
      <c r="M13790" s="30"/>
    </row>
    <row r="13791" spans="13:13" s="60" customFormat="1" ht="15.75" hidden="1" x14ac:dyDescent="0.25">
      <c r="M13791" s="30"/>
    </row>
    <row r="13792" spans="13:13" s="60" customFormat="1" ht="15.75" hidden="1" x14ac:dyDescent="0.25">
      <c r="M13792" s="30"/>
    </row>
    <row r="13793" spans="13:13" s="60" customFormat="1" ht="15.75" hidden="1" x14ac:dyDescent="0.25">
      <c r="M13793" s="30"/>
    </row>
    <row r="13794" spans="13:13" s="60" customFormat="1" ht="15.75" hidden="1" x14ac:dyDescent="0.25">
      <c r="M13794" s="30"/>
    </row>
    <row r="13795" spans="13:13" s="60" customFormat="1" ht="15.75" hidden="1" x14ac:dyDescent="0.25">
      <c r="M13795" s="30"/>
    </row>
    <row r="13796" spans="13:13" s="60" customFormat="1" ht="15.75" hidden="1" x14ac:dyDescent="0.25">
      <c r="M13796" s="30"/>
    </row>
    <row r="13797" spans="13:13" s="60" customFormat="1" ht="15.75" hidden="1" x14ac:dyDescent="0.25">
      <c r="M13797" s="30"/>
    </row>
    <row r="13798" spans="13:13" s="60" customFormat="1" ht="15.75" hidden="1" x14ac:dyDescent="0.25">
      <c r="M13798" s="30"/>
    </row>
    <row r="13799" spans="13:13" s="60" customFormat="1" ht="15.75" hidden="1" x14ac:dyDescent="0.25">
      <c r="M13799" s="30"/>
    </row>
    <row r="13800" spans="13:13" s="60" customFormat="1" ht="15.75" hidden="1" x14ac:dyDescent="0.25">
      <c r="M13800" s="30"/>
    </row>
    <row r="13801" spans="13:13" s="60" customFormat="1" ht="15.75" hidden="1" x14ac:dyDescent="0.25">
      <c r="M13801" s="30"/>
    </row>
    <row r="13802" spans="13:13" s="60" customFormat="1" ht="15.75" hidden="1" x14ac:dyDescent="0.25">
      <c r="M13802" s="30"/>
    </row>
    <row r="13803" spans="13:13" s="60" customFormat="1" ht="15.75" hidden="1" x14ac:dyDescent="0.25">
      <c r="M13803" s="30"/>
    </row>
    <row r="13804" spans="13:13" s="60" customFormat="1" ht="15.75" hidden="1" x14ac:dyDescent="0.25">
      <c r="M13804" s="30"/>
    </row>
    <row r="13805" spans="13:13" s="60" customFormat="1" ht="15.75" hidden="1" x14ac:dyDescent="0.25">
      <c r="M13805" s="30"/>
    </row>
    <row r="13806" spans="13:13" s="60" customFormat="1" ht="15.75" hidden="1" x14ac:dyDescent="0.25">
      <c r="M13806" s="30"/>
    </row>
    <row r="13807" spans="13:13" s="60" customFormat="1" ht="15.75" hidden="1" x14ac:dyDescent="0.25">
      <c r="M13807" s="30"/>
    </row>
    <row r="13808" spans="13:13" s="60" customFormat="1" ht="15.75" hidden="1" x14ac:dyDescent="0.25">
      <c r="M13808" s="30"/>
    </row>
    <row r="13809" spans="13:13" s="60" customFormat="1" ht="15.75" hidden="1" x14ac:dyDescent="0.25">
      <c r="M13809" s="30"/>
    </row>
    <row r="13810" spans="13:13" s="60" customFormat="1" ht="15.75" hidden="1" x14ac:dyDescent="0.25">
      <c r="M13810" s="30"/>
    </row>
    <row r="13811" spans="13:13" s="60" customFormat="1" ht="15.75" hidden="1" x14ac:dyDescent="0.25">
      <c r="M13811" s="30"/>
    </row>
    <row r="13812" spans="13:13" s="60" customFormat="1" ht="15.75" hidden="1" x14ac:dyDescent="0.25">
      <c r="M13812" s="30"/>
    </row>
    <row r="13813" spans="13:13" s="60" customFormat="1" ht="15.75" hidden="1" x14ac:dyDescent="0.25">
      <c r="M13813" s="30"/>
    </row>
    <row r="13814" spans="13:13" s="60" customFormat="1" ht="15.75" hidden="1" x14ac:dyDescent="0.25">
      <c r="M13814" s="30"/>
    </row>
    <row r="13815" spans="13:13" s="60" customFormat="1" ht="15.75" hidden="1" x14ac:dyDescent="0.25">
      <c r="M13815" s="30"/>
    </row>
    <row r="13816" spans="13:13" s="60" customFormat="1" ht="15.75" hidden="1" x14ac:dyDescent="0.25">
      <c r="M13816" s="30"/>
    </row>
    <row r="13817" spans="13:13" s="60" customFormat="1" ht="15.75" hidden="1" x14ac:dyDescent="0.25">
      <c r="M13817" s="30"/>
    </row>
    <row r="13818" spans="13:13" s="60" customFormat="1" ht="15.75" hidden="1" x14ac:dyDescent="0.25">
      <c r="M13818" s="30"/>
    </row>
    <row r="13819" spans="13:13" s="60" customFormat="1" ht="15.75" hidden="1" x14ac:dyDescent="0.25">
      <c r="M13819" s="30"/>
    </row>
    <row r="13820" spans="13:13" s="60" customFormat="1" ht="15.75" hidden="1" x14ac:dyDescent="0.25">
      <c r="M13820" s="30"/>
    </row>
    <row r="13821" spans="13:13" s="60" customFormat="1" ht="15.75" hidden="1" x14ac:dyDescent="0.25">
      <c r="M13821" s="30"/>
    </row>
    <row r="13822" spans="13:13" s="60" customFormat="1" ht="15.75" hidden="1" x14ac:dyDescent="0.25">
      <c r="M13822" s="30"/>
    </row>
    <row r="13823" spans="13:13" s="60" customFormat="1" ht="15.75" hidden="1" x14ac:dyDescent="0.25">
      <c r="M13823" s="30"/>
    </row>
    <row r="13824" spans="13:13" s="60" customFormat="1" ht="15.75" hidden="1" x14ac:dyDescent="0.25">
      <c r="M13824" s="30"/>
    </row>
    <row r="13825" spans="13:13" s="60" customFormat="1" ht="15.75" hidden="1" x14ac:dyDescent="0.25">
      <c r="M13825" s="30"/>
    </row>
    <row r="13826" spans="13:13" s="60" customFormat="1" ht="15.75" hidden="1" x14ac:dyDescent="0.25">
      <c r="M13826" s="30"/>
    </row>
    <row r="13827" spans="13:13" s="60" customFormat="1" ht="15.75" hidden="1" x14ac:dyDescent="0.25">
      <c r="M13827" s="30"/>
    </row>
    <row r="13828" spans="13:13" s="60" customFormat="1" ht="15.75" hidden="1" x14ac:dyDescent="0.25">
      <c r="M13828" s="30"/>
    </row>
    <row r="13829" spans="13:13" s="60" customFormat="1" ht="15.75" hidden="1" x14ac:dyDescent="0.25">
      <c r="M13829" s="30"/>
    </row>
    <row r="13830" spans="13:13" s="60" customFormat="1" ht="15.75" hidden="1" x14ac:dyDescent="0.25">
      <c r="M13830" s="30"/>
    </row>
    <row r="13831" spans="13:13" s="60" customFormat="1" ht="15.75" hidden="1" x14ac:dyDescent="0.25">
      <c r="M13831" s="30"/>
    </row>
    <row r="13832" spans="13:13" s="60" customFormat="1" ht="15.75" hidden="1" x14ac:dyDescent="0.25">
      <c r="M13832" s="30"/>
    </row>
    <row r="13833" spans="13:13" s="60" customFormat="1" ht="15.75" hidden="1" x14ac:dyDescent="0.25">
      <c r="M13833" s="30"/>
    </row>
    <row r="13834" spans="13:13" s="60" customFormat="1" ht="15.75" hidden="1" x14ac:dyDescent="0.25">
      <c r="M13834" s="30"/>
    </row>
    <row r="13835" spans="13:13" s="60" customFormat="1" ht="15.75" hidden="1" x14ac:dyDescent="0.25">
      <c r="M13835" s="30"/>
    </row>
    <row r="13836" spans="13:13" s="60" customFormat="1" ht="15.75" hidden="1" x14ac:dyDescent="0.25">
      <c r="M13836" s="30"/>
    </row>
    <row r="13837" spans="13:13" s="60" customFormat="1" ht="15.75" hidden="1" x14ac:dyDescent="0.25">
      <c r="M13837" s="30"/>
    </row>
    <row r="13838" spans="13:13" s="60" customFormat="1" ht="15.75" hidden="1" x14ac:dyDescent="0.25">
      <c r="M13838" s="30"/>
    </row>
    <row r="13839" spans="13:13" s="60" customFormat="1" ht="15.75" hidden="1" x14ac:dyDescent="0.25">
      <c r="M13839" s="30"/>
    </row>
    <row r="13840" spans="13:13" s="60" customFormat="1" ht="15.75" hidden="1" x14ac:dyDescent="0.25">
      <c r="M13840" s="30"/>
    </row>
    <row r="13841" spans="13:13" s="60" customFormat="1" ht="15.75" hidden="1" x14ac:dyDescent="0.25">
      <c r="M13841" s="30"/>
    </row>
    <row r="13842" spans="13:13" s="60" customFormat="1" ht="15.75" hidden="1" x14ac:dyDescent="0.25">
      <c r="M13842" s="30"/>
    </row>
    <row r="13843" spans="13:13" s="60" customFormat="1" ht="15.75" hidden="1" x14ac:dyDescent="0.25">
      <c r="M13843" s="30"/>
    </row>
    <row r="13844" spans="13:13" s="60" customFormat="1" ht="15.75" hidden="1" x14ac:dyDescent="0.25">
      <c r="M13844" s="30"/>
    </row>
    <row r="13845" spans="13:13" s="60" customFormat="1" ht="15.75" hidden="1" x14ac:dyDescent="0.25">
      <c r="M13845" s="30"/>
    </row>
    <row r="13846" spans="13:13" s="60" customFormat="1" ht="15.75" hidden="1" x14ac:dyDescent="0.25">
      <c r="M13846" s="30"/>
    </row>
    <row r="13847" spans="13:13" s="60" customFormat="1" ht="15.75" hidden="1" x14ac:dyDescent="0.25">
      <c r="M13847" s="30"/>
    </row>
    <row r="13848" spans="13:13" s="60" customFormat="1" ht="15.75" hidden="1" x14ac:dyDescent="0.25">
      <c r="M13848" s="30"/>
    </row>
    <row r="13849" spans="13:13" s="60" customFormat="1" ht="15.75" hidden="1" x14ac:dyDescent="0.25">
      <c r="M13849" s="30"/>
    </row>
    <row r="13850" spans="13:13" s="60" customFormat="1" ht="15.75" hidden="1" x14ac:dyDescent="0.25">
      <c r="M13850" s="30"/>
    </row>
    <row r="13851" spans="13:13" s="60" customFormat="1" ht="15.75" hidden="1" x14ac:dyDescent="0.25">
      <c r="M13851" s="30"/>
    </row>
    <row r="13852" spans="13:13" s="60" customFormat="1" ht="15.75" hidden="1" x14ac:dyDescent="0.25">
      <c r="M13852" s="30"/>
    </row>
    <row r="13853" spans="13:13" s="60" customFormat="1" ht="15.75" hidden="1" x14ac:dyDescent="0.25">
      <c r="M13853" s="30"/>
    </row>
    <row r="13854" spans="13:13" s="60" customFormat="1" ht="15.75" hidden="1" x14ac:dyDescent="0.25">
      <c r="M13854" s="30"/>
    </row>
    <row r="13855" spans="13:13" s="60" customFormat="1" ht="15.75" hidden="1" x14ac:dyDescent="0.25">
      <c r="M13855" s="30"/>
    </row>
    <row r="13856" spans="13:13" s="60" customFormat="1" ht="15.75" hidden="1" x14ac:dyDescent="0.25">
      <c r="M13856" s="30"/>
    </row>
    <row r="13857" spans="13:13" s="60" customFormat="1" ht="15.75" hidden="1" x14ac:dyDescent="0.25">
      <c r="M13857" s="30"/>
    </row>
    <row r="13858" spans="13:13" s="60" customFormat="1" ht="15.75" hidden="1" x14ac:dyDescent="0.25">
      <c r="M13858" s="30"/>
    </row>
    <row r="13859" spans="13:13" s="60" customFormat="1" ht="15.75" hidden="1" x14ac:dyDescent="0.25">
      <c r="M13859" s="30"/>
    </row>
    <row r="13860" spans="13:13" s="60" customFormat="1" ht="15.75" hidden="1" x14ac:dyDescent="0.25">
      <c r="M13860" s="30"/>
    </row>
    <row r="13861" spans="13:13" s="60" customFormat="1" ht="15.75" hidden="1" x14ac:dyDescent="0.25">
      <c r="M13861" s="30"/>
    </row>
    <row r="13862" spans="13:13" s="60" customFormat="1" ht="15.75" hidden="1" x14ac:dyDescent="0.25">
      <c r="M13862" s="30"/>
    </row>
    <row r="13863" spans="13:13" s="60" customFormat="1" ht="15.75" hidden="1" x14ac:dyDescent="0.25">
      <c r="M13863" s="30"/>
    </row>
    <row r="13864" spans="13:13" s="60" customFormat="1" ht="15.75" hidden="1" x14ac:dyDescent="0.25">
      <c r="M13864" s="30"/>
    </row>
    <row r="13865" spans="13:13" s="60" customFormat="1" ht="15.75" hidden="1" x14ac:dyDescent="0.25">
      <c r="M13865" s="30"/>
    </row>
    <row r="13866" spans="13:13" s="60" customFormat="1" ht="15.75" hidden="1" x14ac:dyDescent="0.25">
      <c r="M13866" s="30"/>
    </row>
    <row r="13867" spans="13:13" s="60" customFormat="1" ht="15.75" hidden="1" x14ac:dyDescent="0.25">
      <c r="M13867" s="30"/>
    </row>
    <row r="13868" spans="13:13" s="60" customFormat="1" ht="15.75" hidden="1" x14ac:dyDescent="0.25">
      <c r="M13868" s="30"/>
    </row>
    <row r="13869" spans="13:13" s="60" customFormat="1" ht="15.75" hidden="1" x14ac:dyDescent="0.25">
      <c r="M13869" s="30"/>
    </row>
    <row r="13870" spans="13:13" s="60" customFormat="1" ht="15.75" hidden="1" x14ac:dyDescent="0.25">
      <c r="M13870" s="30"/>
    </row>
    <row r="13871" spans="13:13" s="60" customFormat="1" ht="15.75" hidden="1" x14ac:dyDescent="0.25">
      <c r="M13871" s="30"/>
    </row>
    <row r="13872" spans="13:13" s="60" customFormat="1" ht="15.75" hidden="1" x14ac:dyDescent="0.25">
      <c r="M13872" s="30"/>
    </row>
    <row r="13873" spans="13:13" s="60" customFormat="1" ht="15.75" hidden="1" x14ac:dyDescent="0.25">
      <c r="M13873" s="30"/>
    </row>
    <row r="13874" spans="13:13" s="60" customFormat="1" ht="15.75" hidden="1" x14ac:dyDescent="0.25">
      <c r="M13874" s="30"/>
    </row>
    <row r="13875" spans="13:13" s="60" customFormat="1" ht="15.75" hidden="1" x14ac:dyDescent="0.25">
      <c r="M13875" s="30"/>
    </row>
    <row r="13876" spans="13:13" s="60" customFormat="1" ht="15.75" hidden="1" x14ac:dyDescent="0.25">
      <c r="M13876" s="30"/>
    </row>
    <row r="13877" spans="13:13" s="60" customFormat="1" ht="15.75" hidden="1" x14ac:dyDescent="0.25">
      <c r="M13877" s="30"/>
    </row>
    <row r="13878" spans="13:13" s="60" customFormat="1" ht="15.75" hidden="1" x14ac:dyDescent="0.25">
      <c r="M13878" s="30"/>
    </row>
    <row r="13879" spans="13:13" s="60" customFormat="1" ht="15.75" hidden="1" x14ac:dyDescent="0.25">
      <c r="M13879" s="30"/>
    </row>
    <row r="13880" spans="13:13" s="60" customFormat="1" ht="15.75" hidden="1" x14ac:dyDescent="0.25">
      <c r="M13880" s="30"/>
    </row>
    <row r="13881" spans="13:13" s="60" customFormat="1" ht="15.75" hidden="1" x14ac:dyDescent="0.25">
      <c r="M13881" s="30"/>
    </row>
    <row r="13882" spans="13:13" s="60" customFormat="1" ht="15.75" hidden="1" x14ac:dyDescent="0.25">
      <c r="M13882" s="30"/>
    </row>
    <row r="13883" spans="13:13" s="60" customFormat="1" ht="15.75" hidden="1" x14ac:dyDescent="0.25">
      <c r="M13883" s="30"/>
    </row>
    <row r="13884" spans="13:13" s="60" customFormat="1" ht="15.75" hidden="1" x14ac:dyDescent="0.25">
      <c r="M13884" s="30"/>
    </row>
    <row r="13885" spans="13:13" s="60" customFormat="1" ht="15.75" hidden="1" x14ac:dyDescent="0.25">
      <c r="M13885" s="30"/>
    </row>
    <row r="13886" spans="13:13" s="60" customFormat="1" ht="15.75" hidden="1" x14ac:dyDescent="0.25">
      <c r="M13886" s="30"/>
    </row>
    <row r="13887" spans="13:13" s="60" customFormat="1" ht="15.75" hidden="1" x14ac:dyDescent="0.25">
      <c r="M13887" s="30"/>
    </row>
    <row r="13888" spans="13:13" s="60" customFormat="1" ht="15.75" hidden="1" x14ac:dyDescent="0.25">
      <c r="M13888" s="30"/>
    </row>
    <row r="13889" spans="13:13" s="60" customFormat="1" ht="15.75" hidden="1" x14ac:dyDescent="0.25">
      <c r="M13889" s="30"/>
    </row>
    <row r="13890" spans="13:13" s="60" customFormat="1" ht="15.75" hidden="1" x14ac:dyDescent="0.25">
      <c r="M13890" s="30"/>
    </row>
    <row r="13891" spans="13:13" s="60" customFormat="1" ht="15.75" hidden="1" x14ac:dyDescent="0.25">
      <c r="M13891" s="30"/>
    </row>
    <row r="13892" spans="13:13" s="60" customFormat="1" ht="15.75" hidden="1" x14ac:dyDescent="0.25">
      <c r="M13892" s="30"/>
    </row>
    <row r="13893" spans="13:13" s="60" customFormat="1" ht="15.75" hidden="1" x14ac:dyDescent="0.25">
      <c r="M13893" s="30"/>
    </row>
    <row r="13894" spans="13:13" s="60" customFormat="1" ht="15.75" hidden="1" x14ac:dyDescent="0.25">
      <c r="M13894" s="30"/>
    </row>
    <row r="13895" spans="13:13" s="60" customFormat="1" ht="15.75" hidden="1" x14ac:dyDescent="0.25">
      <c r="M13895" s="30"/>
    </row>
    <row r="13896" spans="13:13" s="60" customFormat="1" ht="15.75" hidden="1" x14ac:dyDescent="0.25">
      <c r="M13896" s="30"/>
    </row>
    <row r="13897" spans="13:13" s="60" customFormat="1" ht="15.75" hidden="1" x14ac:dyDescent="0.25">
      <c r="M13897" s="30"/>
    </row>
    <row r="13898" spans="13:13" s="60" customFormat="1" ht="15.75" hidden="1" x14ac:dyDescent="0.25">
      <c r="M13898" s="30"/>
    </row>
    <row r="13899" spans="13:13" s="60" customFormat="1" ht="15.75" hidden="1" x14ac:dyDescent="0.25">
      <c r="M13899" s="30"/>
    </row>
    <row r="13900" spans="13:13" s="60" customFormat="1" ht="15.75" hidden="1" x14ac:dyDescent="0.25">
      <c r="M13900" s="30"/>
    </row>
    <row r="13901" spans="13:13" s="60" customFormat="1" ht="15.75" hidden="1" x14ac:dyDescent="0.25">
      <c r="M13901" s="30"/>
    </row>
    <row r="13902" spans="13:13" s="60" customFormat="1" ht="15.75" hidden="1" x14ac:dyDescent="0.25">
      <c r="M13902" s="30"/>
    </row>
    <row r="13903" spans="13:13" s="60" customFormat="1" ht="15.75" hidden="1" x14ac:dyDescent="0.25">
      <c r="M13903" s="30"/>
    </row>
    <row r="13904" spans="13:13" s="60" customFormat="1" ht="15.75" hidden="1" x14ac:dyDescent="0.25">
      <c r="M13904" s="30"/>
    </row>
    <row r="13905" spans="13:13" s="60" customFormat="1" ht="15.75" hidden="1" x14ac:dyDescent="0.25">
      <c r="M13905" s="30"/>
    </row>
    <row r="13906" spans="13:13" s="60" customFormat="1" ht="15.75" hidden="1" x14ac:dyDescent="0.25">
      <c r="M13906" s="30"/>
    </row>
    <row r="13907" spans="13:13" s="60" customFormat="1" ht="15.75" hidden="1" x14ac:dyDescent="0.25">
      <c r="M13907" s="30"/>
    </row>
    <row r="13908" spans="13:13" s="60" customFormat="1" ht="15.75" hidden="1" x14ac:dyDescent="0.25">
      <c r="M13908" s="30"/>
    </row>
    <row r="13909" spans="13:13" s="60" customFormat="1" ht="15.75" hidden="1" x14ac:dyDescent="0.25">
      <c r="M13909" s="30"/>
    </row>
    <row r="13910" spans="13:13" s="60" customFormat="1" ht="15.75" hidden="1" x14ac:dyDescent="0.25">
      <c r="M13910" s="30"/>
    </row>
    <row r="13911" spans="13:13" s="60" customFormat="1" ht="15.75" hidden="1" x14ac:dyDescent="0.25">
      <c r="M13911" s="30"/>
    </row>
    <row r="13912" spans="13:13" s="60" customFormat="1" ht="15.75" hidden="1" x14ac:dyDescent="0.25">
      <c r="M13912" s="30"/>
    </row>
    <row r="13913" spans="13:13" s="60" customFormat="1" ht="15.75" hidden="1" x14ac:dyDescent="0.25">
      <c r="M13913" s="30"/>
    </row>
    <row r="13914" spans="13:13" s="60" customFormat="1" ht="15.75" hidden="1" x14ac:dyDescent="0.25">
      <c r="M13914" s="30"/>
    </row>
    <row r="13915" spans="13:13" s="60" customFormat="1" ht="15.75" hidden="1" x14ac:dyDescent="0.25">
      <c r="M13915" s="30"/>
    </row>
    <row r="13916" spans="13:13" s="60" customFormat="1" ht="15.75" hidden="1" x14ac:dyDescent="0.25">
      <c r="M13916" s="30"/>
    </row>
    <row r="13917" spans="13:13" s="60" customFormat="1" ht="15.75" hidden="1" x14ac:dyDescent="0.25">
      <c r="M13917" s="30"/>
    </row>
    <row r="13918" spans="13:13" s="60" customFormat="1" ht="15.75" hidden="1" x14ac:dyDescent="0.25">
      <c r="M13918" s="30"/>
    </row>
    <row r="13919" spans="13:13" s="60" customFormat="1" ht="15.75" hidden="1" x14ac:dyDescent="0.25">
      <c r="M13919" s="30"/>
    </row>
    <row r="13920" spans="13:13" s="60" customFormat="1" ht="15.75" hidden="1" x14ac:dyDescent="0.25">
      <c r="M13920" s="30"/>
    </row>
    <row r="13921" spans="13:13" s="60" customFormat="1" ht="15.75" hidden="1" x14ac:dyDescent="0.25">
      <c r="M13921" s="30"/>
    </row>
    <row r="13922" spans="13:13" s="60" customFormat="1" ht="15.75" hidden="1" x14ac:dyDescent="0.25">
      <c r="M13922" s="30"/>
    </row>
    <row r="13923" spans="13:13" s="60" customFormat="1" ht="15.75" hidden="1" x14ac:dyDescent="0.25">
      <c r="M13923" s="30"/>
    </row>
    <row r="13924" spans="13:13" s="60" customFormat="1" ht="15.75" hidden="1" x14ac:dyDescent="0.25">
      <c r="M13924" s="30"/>
    </row>
    <row r="13925" spans="13:13" s="60" customFormat="1" ht="15.75" hidden="1" x14ac:dyDescent="0.25">
      <c r="M13925" s="30"/>
    </row>
    <row r="13926" spans="13:13" s="60" customFormat="1" ht="15.75" hidden="1" x14ac:dyDescent="0.25">
      <c r="M13926" s="30"/>
    </row>
    <row r="13927" spans="13:13" s="60" customFormat="1" ht="15.75" hidden="1" x14ac:dyDescent="0.25">
      <c r="M13927" s="30"/>
    </row>
    <row r="13928" spans="13:13" s="60" customFormat="1" ht="15.75" hidden="1" x14ac:dyDescent="0.25">
      <c r="M13928" s="30"/>
    </row>
    <row r="13929" spans="13:13" s="60" customFormat="1" ht="15.75" hidden="1" x14ac:dyDescent="0.25">
      <c r="M13929" s="30"/>
    </row>
    <row r="13930" spans="13:13" s="60" customFormat="1" ht="15.75" hidden="1" x14ac:dyDescent="0.25">
      <c r="M13930" s="30"/>
    </row>
    <row r="13931" spans="13:13" s="60" customFormat="1" ht="15.75" hidden="1" x14ac:dyDescent="0.25">
      <c r="M13931" s="30"/>
    </row>
    <row r="13932" spans="13:13" s="60" customFormat="1" ht="15.75" hidden="1" x14ac:dyDescent="0.25">
      <c r="M13932" s="30"/>
    </row>
    <row r="13933" spans="13:13" s="60" customFormat="1" ht="15.75" hidden="1" x14ac:dyDescent="0.25">
      <c r="M13933" s="30"/>
    </row>
    <row r="13934" spans="13:13" s="60" customFormat="1" ht="15.75" hidden="1" x14ac:dyDescent="0.25">
      <c r="M13934" s="30"/>
    </row>
    <row r="13935" spans="13:13" s="60" customFormat="1" ht="15.75" hidden="1" x14ac:dyDescent="0.25">
      <c r="M13935" s="30"/>
    </row>
    <row r="13936" spans="13:13" s="60" customFormat="1" ht="15.75" hidden="1" x14ac:dyDescent="0.25">
      <c r="M13936" s="30"/>
    </row>
    <row r="13937" spans="13:13" s="60" customFormat="1" ht="15.75" hidden="1" x14ac:dyDescent="0.25">
      <c r="M13937" s="30"/>
    </row>
    <row r="13938" spans="13:13" s="60" customFormat="1" ht="15.75" hidden="1" x14ac:dyDescent="0.25">
      <c r="M13938" s="30"/>
    </row>
    <row r="13939" spans="13:13" s="60" customFormat="1" ht="15.75" hidden="1" x14ac:dyDescent="0.25">
      <c r="M13939" s="30"/>
    </row>
    <row r="13940" spans="13:13" s="60" customFormat="1" ht="15.75" hidden="1" x14ac:dyDescent="0.25">
      <c r="M13940" s="30"/>
    </row>
    <row r="13941" spans="13:13" s="60" customFormat="1" ht="15.75" hidden="1" x14ac:dyDescent="0.25">
      <c r="M13941" s="30"/>
    </row>
    <row r="13942" spans="13:13" s="60" customFormat="1" ht="15.75" hidden="1" x14ac:dyDescent="0.25">
      <c r="M13942" s="30"/>
    </row>
    <row r="13943" spans="13:13" s="60" customFormat="1" ht="15.75" hidden="1" x14ac:dyDescent="0.25">
      <c r="M13943" s="30"/>
    </row>
    <row r="13944" spans="13:13" s="60" customFormat="1" ht="15.75" hidden="1" x14ac:dyDescent="0.25">
      <c r="M13944" s="30"/>
    </row>
    <row r="13945" spans="13:13" s="60" customFormat="1" ht="15.75" hidden="1" x14ac:dyDescent="0.25">
      <c r="M13945" s="30"/>
    </row>
    <row r="13946" spans="13:13" s="60" customFormat="1" ht="15.75" hidden="1" x14ac:dyDescent="0.25">
      <c r="M13946" s="30"/>
    </row>
    <row r="13947" spans="13:13" s="60" customFormat="1" ht="15.75" hidden="1" x14ac:dyDescent="0.25">
      <c r="M13947" s="30"/>
    </row>
    <row r="13948" spans="13:13" s="60" customFormat="1" ht="15.75" hidden="1" x14ac:dyDescent="0.25">
      <c r="M13948" s="30"/>
    </row>
    <row r="13949" spans="13:13" s="60" customFormat="1" ht="15.75" hidden="1" x14ac:dyDescent="0.25">
      <c r="M13949" s="30"/>
    </row>
    <row r="13950" spans="13:13" s="60" customFormat="1" ht="15.75" hidden="1" x14ac:dyDescent="0.25">
      <c r="M13950" s="30"/>
    </row>
    <row r="13951" spans="13:13" s="60" customFormat="1" ht="15.75" hidden="1" x14ac:dyDescent="0.25">
      <c r="M13951" s="30"/>
    </row>
    <row r="13952" spans="13:13" s="60" customFormat="1" ht="15.75" hidden="1" x14ac:dyDescent="0.25">
      <c r="M13952" s="30"/>
    </row>
    <row r="13953" spans="13:13" s="60" customFormat="1" ht="15.75" hidden="1" x14ac:dyDescent="0.25">
      <c r="M13953" s="30"/>
    </row>
    <row r="13954" spans="13:13" s="60" customFormat="1" ht="15.75" hidden="1" x14ac:dyDescent="0.25">
      <c r="M13954" s="30"/>
    </row>
    <row r="13955" spans="13:13" s="60" customFormat="1" ht="15.75" hidden="1" x14ac:dyDescent="0.25">
      <c r="M13955" s="30"/>
    </row>
    <row r="13956" spans="13:13" s="60" customFormat="1" ht="15.75" hidden="1" x14ac:dyDescent="0.25">
      <c r="M13956" s="30"/>
    </row>
    <row r="13957" spans="13:13" s="60" customFormat="1" ht="15.75" hidden="1" x14ac:dyDescent="0.25">
      <c r="M13957" s="30"/>
    </row>
    <row r="13958" spans="13:13" s="60" customFormat="1" ht="15.75" hidden="1" x14ac:dyDescent="0.25">
      <c r="M13958" s="30"/>
    </row>
    <row r="13959" spans="13:13" s="60" customFormat="1" ht="15.75" hidden="1" x14ac:dyDescent="0.25">
      <c r="M13959" s="30"/>
    </row>
    <row r="13960" spans="13:13" s="60" customFormat="1" ht="15.75" hidden="1" x14ac:dyDescent="0.25">
      <c r="M13960" s="30"/>
    </row>
    <row r="13961" spans="13:13" s="60" customFormat="1" ht="15.75" hidden="1" x14ac:dyDescent="0.25">
      <c r="M13961" s="30"/>
    </row>
    <row r="13962" spans="13:13" s="60" customFormat="1" ht="15.75" hidden="1" x14ac:dyDescent="0.25">
      <c r="M13962" s="30"/>
    </row>
    <row r="13963" spans="13:13" s="60" customFormat="1" ht="15.75" hidden="1" x14ac:dyDescent="0.25">
      <c r="M13963" s="30"/>
    </row>
    <row r="13964" spans="13:13" s="60" customFormat="1" ht="15.75" hidden="1" x14ac:dyDescent="0.25">
      <c r="M13964" s="30"/>
    </row>
    <row r="13965" spans="13:13" s="60" customFormat="1" ht="15.75" hidden="1" x14ac:dyDescent="0.25">
      <c r="M13965" s="30"/>
    </row>
    <row r="13966" spans="13:13" s="60" customFormat="1" ht="15.75" hidden="1" x14ac:dyDescent="0.25">
      <c r="M13966" s="30"/>
    </row>
    <row r="13967" spans="13:13" s="60" customFormat="1" ht="15.75" hidden="1" x14ac:dyDescent="0.25">
      <c r="M13967" s="30"/>
    </row>
    <row r="13968" spans="13:13" s="60" customFormat="1" ht="15.75" hidden="1" x14ac:dyDescent="0.25">
      <c r="M13968" s="30"/>
    </row>
    <row r="13969" spans="13:13" s="60" customFormat="1" ht="15.75" hidden="1" x14ac:dyDescent="0.25">
      <c r="M13969" s="30"/>
    </row>
    <row r="13970" spans="13:13" s="60" customFormat="1" ht="15.75" hidden="1" x14ac:dyDescent="0.25">
      <c r="M13970" s="30"/>
    </row>
    <row r="13971" spans="13:13" s="60" customFormat="1" ht="15.75" hidden="1" x14ac:dyDescent="0.25">
      <c r="M13971" s="30"/>
    </row>
    <row r="13972" spans="13:13" s="60" customFormat="1" ht="15.75" hidden="1" x14ac:dyDescent="0.25">
      <c r="M13972" s="30"/>
    </row>
    <row r="13973" spans="13:13" s="60" customFormat="1" ht="15.75" hidden="1" x14ac:dyDescent="0.25">
      <c r="M13973" s="30"/>
    </row>
    <row r="13974" spans="13:13" s="60" customFormat="1" ht="15.75" hidden="1" x14ac:dyDescent="0.25">
      <c r="M13974" s="30"/>
    </row>
    <row r="13975" spans="13:13" s="60" customFormat="1" ht="15.75" hidden="1" x14ac:dyDescent="0.25">
      <c r="M13975" s="30"/>
    </row>
    <row r="13976" spans="13:13" s="60" customFormat="1" ht="15.75" hidden="1" x14ac:dyDescent="0.25">
      <c r="M13976" s="30"/>
    </row>
    <row r="13977" spans="13:13" s="60" customFormat="1" ht="15.75" hidden="1" x14ac:dyDescent="0.25">
      <c r="M13977" s="30"/>
    </row>
    <row r="13978" spans="13:13" s="60" customFormat="1" ht="15.75" hidden="1" x14ac:dyDescent="0.25">
      <c r="M13978" s="30"/>
    </row>
    <row r="13979" spans="13:13" s="60" customFormat="1" ht="15.75" hidden="1" x14ac:dyDescent="0.25">
      <c r="M13979" s="30"/>
    </row>
    <row r="13980" spans="13:13" s="60" customFormat="1" ht="15.75" hidden="1" x14ac:dyDescent="0.25">
      <c r="M13980" s="30"/>
    </row>
    <row r="13981" spans="13:13" s="60" customFormat="1" ht="15.75" hidden="1" x14ac:dyDescent="0.25">
      <c r="M13981" s="30"/>
    </row>
    <row r="13982" spans="13:13" s="60" customFormat="1" ht="15.75" hidden="1" x14ac:dyDescent="0.25">
      <c r="M13982" s="30"/>
    </row>
    <row r="13983" spans="13:13" s="60" customFormat="1" ht="15.75" hidden="1" x14ac:dyDescent="0.25">
      <c r="M13983" s="30"/>
    </row>
    <row r="13984" spans="13:13" s="60" customFormat="1" ht="15.75" hidden="1" x14ac:dyDescent="0.25">
      <c r="M13984" s="30"/>
    </row>
    <row r="13985" spans="13:13" s="60" customFormat="1" ht="15.75" hidden="1" x14ac:dyDescent="0.25">
      <c r="M13985" s="30"/>
    </row>
    <row r="13986" spans="13:13" s="60" customFormat="1" ht="15.75" hidden="1" x14ac:dyDescent="0.25">
      <c r="M13986" s="30"/>
    </row>
    <row r="13987" spans="13:13" s="60" customFormat="1" ht="15.75" hidden="1" x14ac:dyDescent="0.25">
      <c r="M13987" s="30"/>
    </row>
    <row r="13988" spans="13:13" s="60" customFormat="1" ht="15.75" hidden="1" x14ac:dyDescent="0.25">
      <c r="M13988" s="30"/>
    </row>
    <row r="13989" spans="13:13" s="60" customFormat="1" ht="15.75" hidden="1" x14ac:dyDescent="0.25">
      <c r="M13989" s="30"/>
    </row>
    <row r="13990" spans="13:13" s="60" customFormat="1" ht="15.75" hidden="1" x14ac:dyDescent="0.25">
      <c r="M13990" s="30"/>
    </row>
    <row r="13991" spans="13:13" s="60" customFormat="1" ht="15.75" hidden="1" x14ac:dyDescent="0.25">
      <c r="M13991" s="30"/>
    </row>
    <row r="13992" spans="13:13" s="60" customFormat="1" ht="15.75" hidden="1" x14ac:dyDescent="0.25">
      <c r="M13992" s="30"/>
    </row>
    <row r="13993" spans="13:13" s="60" customFormat="1" ht="15.75" hidden="1" x14ac:dyDescent="0.25">
      <c r="M13993" s="30"/>
    </row>
    <row r="13994" spans="13:13" s="60" customFormat="1" ht="15.75" hidden="1" x14ac:dyDescent="0.25">
      <c r="M13994" s="30"/>
    </row>
    <row r="13995" spans="13:13" s="60" customFormat="1" ht="15.75" hidden="1" x14ac:dyDescent="0.25">
      <c r="M13995" s="30"/>
    </row>
    <row r="13996" spans="13:13" s="60" customFormat="1" ht="15.75" hidden="1" x14ac:dyDescent="0.25">
      <c r="M13996" s="30"/>
    </row>
    <row r="13997" spans="13:13" s="60" customFormat="1" ht="15.75" hidden="1" x14ac:dyDescent="0.25">
      <c r="M13997" s="30"/>
    </row>
    <row r="13998" spans="13:13" s="60" customFormat="1" ht="15.75" hidden="1" x14ac:dyDescent="0.25">
      <c r="M13998" s="30"/>
    </row>
    <row r="13999" spans="13:13" s="60" customFormat="1" ht="15.75" hidden="1" x14ac:dyDescent="0.25">
      <c r="M13999" s="30"/>
    </row>
    <row r="14000" spans="13:13" s="60" customFormat="1" ht="15.75" hidden="1" x14ac:dyDescent="0.25">
      <c r="M14000" s="30"/>
    </row>
    <row r="14001" spans="13:13" s="60" customFormat="1" ht="15.75" hidden="1" x14ac:dyDescent="0.25">
      <c r="M14001" s="30"/>
    </row>
    <row r="14002" spans="13:13" s="60" customFormat="1" ht="15.75" hidden="1" x14ac:dyDescent="0.25">
      <c r="M14002" s="30"/>
    </row>
    <row r="14003" spans="13:13" s="60" customFormat="1" ht="15.75" hidden="1" x14ac:dyDescent="0.25">
      <c r="M14003" s="30"/>
    </row>
    <row r="14004" spans="13:13" s="60" customFormat="1" ht="15.75" hidden="1" x14ac:dyDescent="0.25">
      <c r="M14004" s="30"/>
    </row>
    <row r="14005" spans="13:13" s="60" customFormat="1" ht="15.75" hidden="1" x14ac:dyDescent="0.25">
      <c r="M14005" s="30"/>
    </row>
    <row r="14006" spans="13:13" s="60" customFormat="1" ht="15.75" hidden="1" x14ac:dyDescent="0.25">
      <c r="M14006" s="30"/>
    </row>
    <row r="14007" spans="13:13" s="60" customFormat="1" ht="15.75" hidden="1" x14ac:dyDescent="0.25">
      <c r="M14007" s="30"/>
    </row>
    <row r="14008" spans="13:13" s="60" customFormat="1" ht="15.75" hidden="1" x14ac:dyDescent="0.25">
      <c r="M14008" s="30"/>
    </row>
    <row r="14009" spans="13:13" s="60" customFormat="1" ht="15.75" hidden="1" x14ac:dyDescent="0.25">
      <c r="M14009" s="30"/>
    </row>
    <row r="14010" spans="13:13" s="60" customFormat="1" ht="15.75" hidden="1" x14ac:dyDescent="0.25">
      <c r="M14010" s="30"/>
    </row>
    <row r="14011" spans="13:13" s="60" customFormat="1" ht="15.75" hidden="1" x14ac:dyDescent="0.25">
      <c r="M14011" s="30"/>
    </row>
    <row r="14012" spans="13:13" s="60" customFormat="1" ht="15.75" hidden="1" x14ac:dyDescent="0.25">
      <c r="M14012" s="30"/>
    </row>
    <row r="14013" spans="13:13" s="60" customFormat="1" ht="15.75" hidden="1" x14ac:dyDescent="0.25">
      <c r="M14013" s="30"/>
    </row>
    <row r="14014" spans="13:13" s="60" customFormat="1" ht="15.75" hidden="1" x14ac:dyDescent="0.25">
      <c r="M14014" s="30"/>
    </row>
    <row r="14015" spans="13:13" s="60" customFormat="1" ht="15.75" hidden="1" x14ac:dyDescent="0.25">
      <c r="M14015" s="30"/>
    </row>
    <row r="14016" spans="13:13" s="60" customFormat="1" ht="15.75" hidden="1" x14ac:dyDescent="0.25">
      <c r="M14016" s="30"/>
    </row>
    <row r="14017" spans="13:13" s="60" customFormat="1" ht="15.75" hidden="1" x14ac:dyDescent="0.25">
      <c r="M14017" s="30"/>
    </row>
    <row r="14018" spans="13:13" s="60" customFormat="1" ht="15.75" hidden="1" x14ac:dyDescent="0.25">
      <c r="M14018" s="30"/>
    </row>
    <row r="14019" spans="13:13" s="60" customFormat="1" ht="15.75" hidden="1" x14ac:dyDescent="0.25">
      <c r="M14019" s="30"/>
    </row>
    <row r="14020" spans="13:13" s="60" customFormat="1" ht="15.75" hidden="1" x14ac:dyDescent="0.25">
      <c r="M14020" s="30"/>
    </row>
    <row r="14021" spans="13:13" s="60" customFormat="1" ht="15.75" hidden="1" x14ac:dyDescent="0.25">
      <c r="M14021" s="30"/>
    </row>
    <row r="14022" spans="13:13" s="60" customFormat="1" ht="15.75" hidden="1" x14ac:dyDescent="0.25">
      <c r="M14022" s="30"/>
    </row>
    <row r="14023" spans="13:13" s="60" customFormat="1" ht="15.75" hidden="1" x14ac:dyDescent="0.25">
      <c r="M14023" s="30"/>
    </row>
    <row r="14024" spans="13:13" s="60" customFormat="1" ht="15.75" hidden="1" x14ac:dyDescent="0.25">
      <c r="M14024" s="30"/>
    </row>
    <row r="14025" spans="13:13" s="60" customFormat="1" ht="15.75" hidden="1" x14ac:dyDescent="0.25">
      <c r="M14025" s="30"/>
    </row>
    <row r="14026" spans="13:13" s="60" customFormat="1" ht="15.75" hidden="1" x14ac:dyDescent="0.25">
      <c r="M14026" s="30"/>
    </row>
    <row r="14027" spans="13:13" s="60" customFormat="1" ht="15.75" hidden="1" x14ac:dyDescent="0.25">
      <c r="M14027" s="30"/>
    </row>
    <row r="14028" spans="13:13" s="60" customFormat="1" ht="15.75" hidden="1" x14ac:dyDescent="0.25">
      <c r="M14028" s="30"/>
    </row>
    <row r="14029" spans="13:13" s="60" customFormat="1" ht="15.75" hidden="1" x14ac:dyDescent="0.25">
      <c r="M14029" s="30"/>
    </row>
    <row r="14030" spans="13:13" s="60" customFormat="1" ht="15.75" hidden="1" x14ac:dyDescent="0.25">
      <c r="M14030" s="30"/>
    </row>
    <row r="14031" spans="13:13" s="60" customFormat="1" ht="15.75" hidden="1" x14ac:dyDescent="0.25">
      <c r="M14031" s="30"/>
    </row>
    <row r="14032" spans="13:13" s="60" customFormat="1" ht="15.75" hidden="1" x14ac:dyDescent="0.25">
      <c r="M14032" s="30"/>
    </row>
    <row r="14033" spans="13:13" s="60" customFormat="1" ht="15.75" hidden="1" x14ac:dyDescent="0.25">
      <c r="M14033" s="30"/>
    </row>
    <row r="14034" spans="13:13" s="60" customFormat="1" ht="15.75" hidden="1" x14ac:dyDescent="0.25">
      <c r="M14034" s="30"/>
    </row>
    <row r="14035" spans="13:13" s="60" customFormat="1" ht="15.75" hidden="1" x14ac:dyDescent="0.25">
      <c r="M14035" s="30"/>
    </row>
    <row r="14036" spans="13:13" s="60" customFormat="1" ht="15.75" hidden="1" x14ac:dyDescent="0.25">
      <c r="M14036" s="30"/>
    </row>
    <row r="14037" spans="13:13" s="60" customFormat="1" ht="15.75" hidden="1" x14ac:dyDescent="0.25">
      <c r="M14037" s="30"/>
    </row>
    <row r="14038" spans="13:13" s="60" customFormat="1" ht="15.75" hidden="1" x14ac:dyDescent="0.25">
      <c r="M14038" s="30"/>
    </row>
    <row r="14039" spans="13:13" s="60" customFormat="1" ht="15.75" hidden="1" x14ac:dyDescent="0.25">
      <c r="M14039" s="30"/>
    </row>
    <row r="14040" spans="13:13" s="60" customFormat="1" ht="15.75" hidden="1" x14ac:dyDescent="0.25">
      <c r="M14040" s="30"/>
    </row>
    <row r="14041" spans="13:13" s="60" customFormat="1" ht="15.75" hidden="1" x14ac:dyDescent="0.25">
      <c r="M14041" s="30"/>
    </row>
    <row r="14042" spans="13:13" s="60" customFormat="1" ht="15.75" hidden="1" x14ac:dyDescent="0.25">
      <c r="M14042" s="30"/>
    </row>
    <row r="14043" spans="13:13" s="60" customFormat="1" ht="15.75" hidden="1" x14ac:dyDescent="0.25">
      <c r="M14043" s="30"/>
    </row>
    <row r="14044" spans="13:13" s="60" customFormat="1" ht="15.75" hidden="1" x14ac:dyDescent="0.25">
      <c r="M14044" s="30"/>
    </row>
    <row r="14045" spans="13:13" s="60" customFormat="1" ht="15.75" hidden="1" x14ac:dyDescent="0.25">
      <c r="M14045" s="30"/>
    </row>
    <row r="14046" spans="13:13" s="60" customFormat="1" ht="15.75" hidden="1" x14ac:dyDescent="0.25">
      <c r="M14046" s="30"/>
    </row>
    <row r="14047" spans="13:13" s="60" customFormat="1" ht="15.75" hidden="1" x14ac:dyDescent="0.25">
      <c r="M14047" s="30"/>
    </row>
    <row r="14048" spans="13:13" s="60" customFormat="1" ht="15.75" hidden="1" x14ac:dyDescent="0.25">
      <c r="M14048" s="30"/>
    </row>
    <row r="14049" spans="13:13" s="60" customFormat="1" ht="15.75" hidden="1" x14ac:dyDescent="0.25">
      <c r="M14049" s="30"/>
    </row>
    <row r="14050" spans="13:13" s="60" customFormat="1" ht="15.75" hidden="1" x14ac:dyDescent="0.25">
      <c r="M14050" s="30"/>
    </row>
    <row r="14051" spans="13:13" s="60" customFormat="1" ht="15.75" hidden="1" x14ac:dyDescent="0.25">
      <c r="M14051" s="30"/>
    </row>
    <row r="14052" spans="13:13" s="60" customFormat="1" ht="15.75" hidden="1" x14ac:dyDescent="0.25">
      <c r="M14052" s="30"/>
    </row>
    <row r="14053" spans="13:13" s="60" customFormat="1" ht="15.75" hidden="1" x14ac:dyDescent="0.25">
      <c r="M14053" s="30"/>
    </row>
    <row r="14054" spans="13:13" s="60" customFormat="1" ht="15.75" hidden="1" x14ac:dyDescent="0.25">
      <c r="M14054" s="30"/>
    </row>
    <row r="14055" spans="13:13" s="60" customFormat="1" ht="15.75" hidden="1" x14ac:dyDescent="0.25">
      <c r="M14055" s="30"/>
    </row>
    <row r="14056" spans="13:13" s="60" customFormat="1" ht="15.75" hidden="1" x14ac:dyDescent="0.25">
      <c r="M14056" s="30"/>
    </row>
    <row r="14057" spans="13:13" s="60" customFormat="1" ht="15.75" hidden="1" x14ac:dyDescent="0.25">
      <c r="M14057" s="30"/>
    </row>
    <row r="14058" spans="13:13" s="60" customFormat="1" ht="15.75" hidden="1" x14ac:dyDescent="0.25">
      <c r="M14058" s="30"/>
    </row>
    <row r="14059" spans="13:13" s="60" customFormat="1" ht="15.75" hidden="1" x14ac:dyDescent="0.25">
      <c r="M14059" s="30"/>
    </row>
    <row r="14060" spans="13:13" s="60" customFormat="1" ht="15.75" hidden="1" x14ac:dyDescent="0.25">
      <c r="M14060" s="30"/>
    </row>
    <row r="14061" spans="13:13" s="60" customFormat="1" ht="15.75" hidden="1" x14ac:dyDescent="0.25">
      <c r="M14061" s="30"/>
    </row>
    <row r="14062" spans="13:13" s="60" customFormat="1" ht="15.75" hidden="1" x14ac:dyDescent="0.25">
      <c r="M14062" s="30"/>
    </row>
    <row r="14063" spans="13:13" s="60" customFormat="1" ht="15.75" hidden="1" x14ac:dyDescent="0.25">
      <c r="M14063" s="30"/>
    </row>
    <row r="14064" spans="13:13" s="60" customFormat="1" ht="15.75" hidden="1" x14ac:dyDescent="0.25">
      <c r="M14064" s="30"/>
    </row>
    <row r="14065" spans="13:13" s="60" customFormat="1" ht="15.75" hidden="1" x14ac:dyDescent="0.25">
      <c r="M14065" s="30"/>
    </row>
    <row r="14066" spans="13:13" s="60" customFormat="1" ht="15.75" hidden="1" x14ac:dyDescent="0.25">
      <c r="M14066" s="30"/>
    </row>
    <row r="14067" spans="13:13" s="60" customFormat="1" ht="15.75" hidden="1" x14ac:dyDescent="0.25">
      <c r="M14067" s="30"/>
    </row>
    <row r="14068" spans="13:13" s="60" customFormat="1" ht="15.75" hidden="1" x14ac:dyDescent="0.25">
      <c r="M14068" s="30"/>
    </row>
    <row r="14069" spans="13:13" s="60" customFormat="1" ht="15.75" hidden="1" x14ac:dyDescent="0.25">
      <c r="M14069" s="30"/>
    </row>
    <row r="14070" spans="13:13" s="60" customFormat="1" ht="15.75" hidden="1" x14ac:dyDescent="0.25">
      <c r="M14070" s="30"/>
    </row>
    <row r="14071" spans="13:13" s="60" customFormat="1" ht="15.75" hidden="1" x14ac:dyDescent="0.25">
      <c r="M14071" s="30"/>
    </row>
    <row r="14072" spans="13:13" s="60" customFormat="1" ht="15.75" hidden="1" x14ac:dyDescent="0.25">
      <c r="M14072" s="30"/>
    </row>
    <row r="14073" spans="13:13" s="60" customFormat="1" ht="15.75" hidden="1" x14ac:dyDescent="0.25">
      <c r="M14073" s="30"/>
    </row>
    <row r="14074" spans="13:13" s="60" customFormat="1" ht="15.75" hidden="1" x14ac:dyDescent="0.25">
      <c r="M14074" s="30"/>
    </row>
    <row r="14075" spans="13:13" s="60" customFormat="1" ht="15.75" hidden="1" x14ac:dyDescent="0.25">
      <c r="M14075" s="30"/>
    </row>
    <row r="14076" spans="13:13" s="60" customFormat="1" ht="15.75" hidden="1" x14ac:dyDescent="0.25">
      <c r="M14076" s="30"/>
    </row>
    <row r="14077" spans="13:13" s="60" customFormat="1" ht="15.75" hidden="1" x14ac:dyDescent="0.25">
      <c r="M14077" s="30"/>
    </row>
    <row r="14078" spans="13:13" s="60" customFormat="1" ht="15.75" hidden="1" x14ac:dyDescent="0.25">
      <c r="M14078" s="30"/>
    </row>
    <row r="14079" spans="13:13" s="60" customFormat="1" ht="15.75" hidden="1" x14ac:dyDescent="0.25">
      <c r="M14079" s="30"/>
    </row>
    <row r="14080" spans="13:13" s="60" customFormat="1" ht="15.75" hidden="1" x14ac:dyDescent="0.25">
      <c r="M14080" s="30"/>
    </row>
    <row r="14081" spans="13:13" s="60" customFormat="1" ht="15.75" hidden="1" x14ac:dyDescent="0.25">
      <c r="M14081" s="30"/>
    </row>
    <row r="14082" spans="13:13" s="60" customFormat="1" ht="15.75" hidden="1" x14ac:dyDescent="0.25">
      <c r="M14082" s="30"/>
    </row>
    <row r="14083" spans="13:13" s="60" customFormat="1" ht="15.75" hidden="1" x14ac:dyDescent="0.25">
      <c r="M14083" s="30"/>
    </row>
    <row r="14084" spans="13:13" s="60" customFormat="1" ht="15.75" hidden="1" x14ac:dyDescent="0.25">
      <c r="M14084" s="30"/>
    </row>
    <row r="14085" spans="13:13" s="60" customFormat="1" ht="15.75" hidden="1" x14ac:dyDescent="0.25">
      <c r="M14085" s="30"/>
    </row>
    <row r="14086" spans="13:13" s="60" customFormat="1" ht="15.75" hidden="1" x14ac:dyDescent="0.25">
      <c r="M14086" s="30"/>
    </row>
    <row r="14087" spans="13:13" s="60" customFormat="1" ht="15.75" hidden="1" x14ac:dyDescent="0.25">
      <c r="M14087" s="30"/>
    </row>
    <row r="14088" spans="13:13" s="60" customFormat="1" ht="15.75" hidden="1" x14ac:dyDescent="0.25">
      <c r="M14088" s="30"/>
    </row>
    <row r="14089" spans="13:13" s="60" customFormat="1" ht="15.75" hidden="1" x14ac:dyDescent="0.25">
      <c r="M14089" s="30"/>
    </row>
    <row r="14090" spans="13:13" s="60" customFormat="1" ht="15.75" hidden="1" x14ac:dyDescent="0.25">
      <c r="M14090" s="30"/>
    </row>
    <row r="14091" spans="13:13" s="60" customFormat="1" ht="15.75" hidden="1" x14ac:dyDescent="0.25">
      <c r="M14091" s="30"/>
    </row>
    <row r="14092" spans="13:13" s="60" customFormat="1" ht="15.75" hidden="1" x14ac:dyDescent="0.25">
      <c r="M14092" s="30"/>
    </row>
    <row r="14093" spans="13:13" s="60" customFormat="1" ht="15.75" hidden="1" x14ac:dyDescent="0.25">
      <c r="M14093" s="30"/>
    </row>
    <row r="14094" spans="13:13" s="60" customFormat="1" ht="15.75" hidden="1" x14ac:dyDescent="0.25">
      <c r="M14094" s="30"/>
    </row>
    <row r="14095" spans="13:13" s="60" customFormat="1" ht="15.75" hidden="1" x14ac:dyDescent="0.25">
      <c r="M14095" s="30"/>
    </row>
    <row r="14096" spans="13:13" s="60" customFormat="1" ht="15.75" hidden="1" x14ac:dyDescent="0.25">
      <c r="M14096" s="30"/>
    </row>
    <row r="14097" spans="13:13" s="60" customFormat="1" ht="15.75" hidden="1" x14ac:dyDescent="0.25">
      <c r="M14097" s="30"/>
    </row>
    <row r="14098" spans="13:13" s="60" customFormat="1" ht="15.75" hidden="1" x14ac:dyDescent="0.25">
      <c r="M14098" s="30"/>
    </row>
    <row r="14099" spans="13:13" s="60" customFormat="1" ht="15.75" hidden="1" x14ac:dyDescent="0.25">
      <c r="M14099" s="30"/>
    </row>
    <row r="14100" spans="13:13" s="60" customFormat="1" ht="15.75" hidden="1" x14ac:dyDescent="0.25">
      <c r="M14100" s="30"/>
    </row>
    <row r="14101" spans="13:13" s="60" customFormat="1" ht="15.75" hidden="1" x14ac:dyDescent="0.25">
      <c r="M14101" s="30"/>
    </row>
    <row r="14102" spans="13:13" s="60" customFormat="1" ht="15.75" hidden="1" x14ac:dyDescent="0.25">
      <c r="M14102" s="30"/>
    </row>
    <row r="14103" spans="13:13" s="60" customFormat="1" ht="15.75" hidden="1" x14ac:dyDescent="0.25">
      <c r="M14103" s="30"/>
    </row>
    <row r="14104" spans="13:13" s="60" customFormat="1" ht="15.75" hidden="1" x14ac:dyDescent="0.25">
      <c r="M14104" s="30"/>
    </row>
    <row r="14105" spans="13:13" s="60" customFormat="1" ht="15.75" hidden="1" x14ac:dyDescent="0.25">
      <c r="M14105" s="30"/>
    </row>
    <row r="14106" spans="13:13" s="60" customFormat="1" ht="15.75" hidden="1" x14ac:dyDescent="0.25">
      <c r="M14106" s="30"/>
    </row>
    <row r="14107" spans="13:13" s="60" customFormat="1" ht="15.75" hidden="1" x14ac:dyDescent="0.25">
      <c r="M14107" s="30"/>
    </row>
    <row r="14108" spans="13:13" s="60" customFormat="1" ht="15.75" hidden="1" x14ac:dyDescent="0.25">
      <c r="M14108" s="30"/>
    </row>
    <row r="14109" spans="13:13" s="60" customFormat="1" ht="15.75" hidden="1" x14ac:dyDescent="0.25">
      <c r="M14109" s="30"/>
    </row>
    <row r="14110" spans="13:13" s="60" customFormat="1" ht="15.75" hidden="1" x14ac:dyDescent="0.25">
      <c r="M14110" s="30"/>
    </row>
    <row r="14111" spans="13:13" s="60" customFormat="1" ht="15.75" hidden="1" x14ac:dyDescent="0.25">
      <c r="M14111" s="30"/>
    </row>
    <row r="14112" spans="13:13" s="60" customFormat="1" ht="15.75" hidden="1" x14ac:dyDescent="0.25">
      <c r="M14112" s="30"/>
    </row>
    <row r="14113" spans="13:13" s="60" customFormat="1" ht="15.75" hidden="1" x14ac:dyDescent="0.25">
      <c r="M14113" s="30"/>
    </row>
    <row r="14114" spans="13:13" s="60" customFormat="1" ht="15.75" hidden="1" x14ac:dyDescent="0.25">
      <c r="M14114" s="30"/>
    </row>
    <row r="14115" spans="13:13" s="60" customFormat="1" ht="15.75" hidden="1" x14ac:dyDescent="0.25">
      <c r="M14115" s="30"/>
    </row>
    <row r="14116" spans="13:13" s="60" customFormat="1" ht="15.75" hidden="1" x14ac:dyDescent="0.25">
      <c r="M14116" s="30"/>
    </row>
    <row r="14117" spans="13:13" s="60" customFormat="1" ht="15.75" hidden="1" x14ac:dyDescent="0.25">
      <c r="M14117" s="30"/>
    </row>
    <row r="14118" spans="13:13" s="60" customFormat="1" ht="15.75" hidden="1" x14ac:dyDescent="0.25">
      <c r="M14118" s="30"/>
    </row>
    <row r="14119" spans="13:13" s="60" customFormat="1" ht="15.75" hidden="1" x14ac:dyDescent="0.25">
      <c r="M14119" s="30"/>
    </row>
    <row r="14120" spans="13:13" s="60" customFormat="1" ht="15.75" hidden="1" x14ac:dyDescent="0.25">
      <c r="M14120" s="30"/>
    </row>
    <row r="14121" spans="13:13" s="60" customFormat="1" ht="15.75" hidden="1" x14ac:dyDescent="0.25">
      <c r="M14121" s="30"/>
    </row>
    <row r="14122" spans="13:13" s="60" customFormat="1" ht="15.75" hidden="1" x14ac:dyDescent="0.25">
      <c r="M14122" s="30"/>
    </row>
    <row r="14123" spans="13:13" s="60" customFormat="1" ht="15.75" hidden="1" x14ac:dyDescent="0.25">
      <c r="M14123" s="30"/>
    </row>
    <row r="14124" spans="13:13" s="60" customFormat="1" ht="15.75" hidden="1" x14ac:dyDescent="0.25">
      <c r="M14124" s="30"/>
    </row>
    <row r="14125" spans="13:13" s="60" customFormat="1" ht="15.75" hidden="1" x14ac:dyDescent="0.25">
      <c r="M14125" s="30"/>
    </row>
    <row r="14126" spans="13:13" s="60" customFormat="1" ht="15.75" hidden="1" x14ac:dyDescent="0.25">
      <c r="M14126" s="30"/>
    </row>
    <row r="14127" spans="13:13" s="60" customFormat="1" ht="15.75" hidden="1" x14ac:dyDescent="0.25">
      <c r="M14127" s="30"/>
    </row>
    <row r="14128" spans="13:13" s="60" customFormat="1" ht="15.75" hidden="1" x14ac:dyDescent="0.25">
      <c r="M14128" s="30"/>
    </row>
    <row r="14129" spans="13:13" s="60" customFormat="1" ht="15.75" hidden="1" x14ac:dyDescent="0.25">
      <c r="M14129" s="30"/>
    </row>
    <row r="14130" spans="13:13" s="60" customFormat="1" ht="15.75" hidden="1" x14ac:dyDescent="0.25">
      <c r="M14130" s="30"/>
    </row>
    <row r="14131" spans="13:13" s="60" customFormat="1" ht="15.75" hidden="1" x14ac:dyDescent="0.25">
      <c r="M14131" s="30"/>
    </row>
    <row r="14132" spans="13:13" s="60" customFormat="1" ht="15.75" hidden="1" x14ac:dyDescent="0.25">
      <c r="M14132" s="30"/>
    </row>
    <row r="14133" spans="13:13" s="60" customFormat="1" ht="15.75" hidden="1" x14ac:dyDescent="0.25">
      <c r="M14133" s="30"/>
    </row>
    <row r="14134" spans="13:13" s="60" customFormat="1" ht="15.75" hidden="1" x14ac:dyDescent="0.25">
      <c r="M14134" s="30"/>
    </row>
    <row r="14135" spans="13:13" s="60" customFormat="1" ht="15.75" hidden="1" x14ac:dyDescent="0.25">
      <c r="M14135" s="30"/>
    </row>
    <row r="14136" spans="13:13" s="60" customFormat="1" ht="15.75" hidden="1" x14ac:dyDescent="0.25">
      <c r="M14136" s="30"/>
    </row>
    <row r="14137" spans="13:13" s="60" customFormat="1" ht="15.75" hidden="1" x14ac:dyDescent="0.25">
      <c r="M14137" s="30"/>
    </row>
    <row r="14138" spans="13:13" s="60" customFormat="1" ht="15.75" hidden="1" x14ac:dyDescent="0.25">
      <c r="M14138" s="30"/>
    </row>
    <row r="14139" spans="13:13" s="60" customFormat="1" ht="15.75" hidden="1" x14ac:dyDescent="0.25">
      <c r="M14139" s="30"/>
    </row>
    <row r="14140" spans="13:13" s="60" customFormat="1" ht="15.75" hidden="1" x14ac:dyDescent="0.25">
      <c r="M14140" s="30"/>
    </row>
    <row r="14141" spans="13:13" s="60" customFormat="1" ht="15.75" hidden="1" x14ac:dyDescent="0.25">
      <c r="M14141" s="30"/>
    </row>
    <row r="14142" spans="13:13" s="60" customFormat="1" ht="15.75" hidden="1" x14ac:dyDescent="0.25">
      <c r="M14142" s="30"/>
    </row>
    <row r="14143" spans="13:13" s="60" customFormat="1" ht="15.75" hidden="1" x14ac:dyDescent="0.25">
      <c r="M14143" s="30"/>
    </row>
    <row r="14144" spans="13:13" s="60" customFormat="1" ht="15.75" hidden="1" x14ac:dyDescent="0.25">
      <c r="M14144" s="30"/>
    </row>
    <row r="14145" spans="13:13" s="60" customFormat="1" ht="15.75" hidden="1" x14ac:dyDescent="0.25">
      <c r="M14145" s="30"/>
    </row>
    <row r="14146" spans="13:13" s="60" customFormat="1" ht="15.75" hidden="1" x14ac:dyDescent="0.25">
      <c r="M14146" s="30"/>
    </row>
    <row r="14147" spans="13:13" s="60" customFormat="1" ht="15.75" hidden="1" x14ac:dyDescent="0.25">
      <c r="M14147" s="30"/>
    </row>
    <row r="14148" spans="13:13" s="60" customFormat="1" ht="15.75" hidden="1" x14ac:dyDescent="0.25">
      <c r="M14148" s="30"/>
    </row>
    <row r="14149" spans="13:13" s="60" customFormat="1" ht="15.75" hidden="1" x14ac:dyDescent="0.25">
      <c r="M14149" s="30"/>
    </row>
    <row r="14150" spans="13:13" s="60" customFormat="1" ht="15.75" hidden="1" x14ac:dyDescent="0.25">
      <c r="M14150" s="30"/>
    </row>
    <row r="14151" spans="13:13" s="60" customFormat="1" ht="15.75" hidden="1" x14ac:dyDescent="0.25">
      <c r="M14151" s="30"/>
    </row>
    <row r="14152" spans="13:13" s="60" customFormat="1" ht="15.75" hidden="1" x14ac:dyDescent="0.25">
      <c r="M14152" s="30"/>
    </row>
    <row r="14153" spans="13:13" s="60" customFormat="1" ht="15.75" hidden="1" x14ac:dyDescent="0.25">
      <c r="M14153" s="30"/>
    </row>
    <row r="14154" spans="13:13" s="60" customFormat="1" ht="15.75" hidden="1" x14ac:dyDescent="0.25">
      <c r="M14154" s="30"/>
    </row>
    <row r="14155" spans="13:13" s="60" customFormat="1" ht="15.75" hidden="1" x14ac:dyDescent="0.25">
      <c r="M14155" s="30"/>
    </row>
    <row r="14156" spans="13:13" s="60" customFormat="1" ht="15.75" hidden="1" x14ac:dyDescent="0.25">
      <c r="M14156" s="30"/>
    </row>
    <row r="14157" spans="13:13" s="60" customFormat="1" ht="15.75" hidden="1" x14ac:dyDescent="0.25">
      <c r="M14157" s="30"/>
    </row>
    <row r="14158" spans="13:13" s="60" customFormat="1" ht="15.75" hidden="1" x14ac:dyDescent="0.25">
      <c r="M14158" s="30"/>
    </row>
    <row r="14159" spans="13:13" s="60" customFormat="1" ht="15.75" hidden="1" x14ac:dyDescent="0.25">
      <c r="M14159" s="30"/>
    </row>
    <row r="14160" spans="13:13" s="60" customFormat="1" ht="15.75" hidden="1" x14ac:dyDescent="0.25">
      <c r="M14160" s="30"/>
    </row>
    <row r="14161" spans="13:13" s="60" customFormat="1" ht="15.75" hidden="1" x14ac:dyDescent="0.25">
      <c r="M14161" s="30"/>
    </row>
    <row r="14162" spans="13:13" s="60" customFormat="1" ht="15.75" hidden="1" x14ac:dyDescent="0.25">
      <c r="M14162" s="30"/>
    </row>
    <row r="14163" spans="13:13" s="60" customFormat="1" ht="15.75" hidden="1" x14ac:dyDescent="0.25">
      <c r="M14163" s="30"/>
    </row>
    <row r="14164" spans="13:13" s="60" customFormat="1" ht="15.75" hidden="1" x14ac:dyDescent="0.25">
      <c r="M14164" s="30"/>
    </row>
    <row r="14165" spans="13:13" s="60" customFormat="1" ht="15.75" hidden="1" x14ac:dyDescent="0.25">
      <c r="M14165" s="30"/>
    </row>
    <row r="14166" spans="13:13" s="60" customFormat="1" ht="15.75" hidden="1" x14ac:dyDescent="0.25">
      <c r="M14166" s="30"/>
    </row>
    <row r="14167" spans="13:13" s="60" customFormat="1" ht="15.75" hidden="1" x14ac:dyDescent="0.25">
      <c r="M14167" s="30"/>
    </row>
    <row r="14168" spans="13:13" s="60" customFormat="1" ht="15.75" hidden="1" x14ac:dyDescent="0.25">
      <c r="M14168" s="30"/>
    </row>
    <row r="14169" spans="13:13" s="60" customFormat="1" ht="15.75" hidden="1" x14ac:dyDescent="0.25">
      <c r="M14169" s="30"/>
    </row>
    <row r="14170" spans="13:13" s="60" customFormat="1" ht="15.75" hidden="1" x14ac:dyDescent="0.25">
      <c r="M14170" s="30"/>
    </row>
    <row r="14171" spans="13:13" s="60" customFormat="1" ht="15.75" hidden="1" x14ac:dyDescent="0.25">
      <c r="M14171" s="30"/>
    </row>
    <row r="14172" spans="13:13" s="60" customFormat="1" ht="15.75" hidden="1" x14ac:dyDescent="0.25">
      <c r="M14172" s="30"/>
    </row>
    <row r="14173" spans="13:13" s="60" customFormat="1" ht="15.75" hidden="1" x14ac:dyDescent="0.25">
      <c r="M14173" s="30"/>
    </row>
    <row r="14174" spans="13:13" s="60" customFormat="1" ht="15.75" hidden="1" x14ac:dyDescent="0.25">
      <c r="M14174" s="30"/>
    </row>
    <row r="14175" spans="13:13" s="60" customFormat="1" ht="15.75" hidden="1" x14ac:dyDescent="0.25">
      <c r="M14175" s="30"/>
    </row>
    <row r="14176" spans="13:13" s="60" customFormat="1" ht="15.75" hidden="1" x14ac:dyDescent="0.25">
      <c r="M14176" s="30"/>
    </row>
    <row r="14177" spans="13:13" s="60" customFormat="1" ht="15.75" hidden="1" x14ac:dyDescent="0.25">
      <c r="M14177" s="30"/>
    </row>
    <row r="14178" spans="13:13" s="60" customFormat="1" ht="15.75" hidden="1" x14ac:dyDescent="0.25">
      <c r="M14178" s="30"/>
    </row>
    <row r="14179" spans="13:13" s="60" customFormat="1" ht="15.75" hidden="1" x14ac:dyDescent="0.25">
      <c r="M14179" s="30"/>
    </row>
    <row r="14180" spans="13:13" s="60" customFormat="1" ht="15.75" hidden="1" x14ac:dyDescent="0.25">
      <c r="M14180" s="30"/>
    </row>
    <row r="14181" spans="13:13" s="60" customFormat="1" ht="15.75" hidden="1" x14ac:dyDescent="0.25">
      <c r="M14181" s="30"/>
    </row>
    <row r="14182" spans="13:13" s="60" customFormat="1" ht="15.75" hidden="1" x14ac:dyDescent="0.25">
      <c r="M14182" s="30"/>
    </row>
    <row r="14183" spans="13:13" s="60" customFormat="1" ht="15.75" hidden="1" x14ac:dyDescent="0.25">
      <c r="M14183" s="30"/>
    </row>
    <row r="14184" spans="13:13" s="60" customFormat="1" ht="15.75" hidden="1" x14ac:dyDescent="0.25">
      <c r="M14184" s="30"/>
    </row>
    <row r="14185" spans="13:13" s="60" customFormat="1" ht="15.75" hidden="1" x14ac:dyDescent="0.25">
      <c r="M14185" s="30"/>
    </row>
    <row r="14186" spans="13:13" s="60" customFormat="1" ht="15.75" hidden="1" x14ac:dyDescent="0.25">
      <c r="M14186" s="30"/>
    </row>
    <row r="14187" spans="13:13" s="60" customFormat="1" ht="15.75" hidden="1" x14ac:dyDescent="0.25">
      <c r="M14187" s="30"/>
    </row>
    <row r="14188" spans="13:13" s="60" customFormat="1" ht="15.75" hidden="1" x14ac:dyDescent="0.25">
      <c r="M14188" s="30"/>
    </row>
    <row r="14189" spans="13:13" s="60" customFormat="1" ht="15.75" hidden="1" x14ac:dyDescent="0.25">
      <c r="M14189" s="30"/>
    </row>
    <row r="14190" spans="13:13" s="60" customFormat="1" ht="15.75" hidden="1" x14ac:dyDescent="0.25">
      <c r="M14190" s="30"/>
    </row>
    <row r="14191" spans="13:13" s="60" customFormat="1" ht="15.75" hidden="1" x14ac:dyDescent="0.25">
      <c r="M14191" s="30"/>
    </row>
    <row r="14192" spans="13:13" s="60" customFormat="1" ht="15.75" hidden="1" x14ac:dyDescent="0.25">
      <c r="M14192" s="30"/>
    </row>
    <row r="14193" spans="13:13" s="60" customFormat="1" ht="15.75" hidden="1" x14ac:dyDescent="0.25">
      <c r="M14193" s="30"/>
    </row>
    <row r="14194" spans="13:13" s="60" customFormat="1" ht="15.75" hidden="1" x14ac:dyDescent="0.25">
      <c r="M14194" s="30"/>
    </row>
    <row r="14195" spans="13:13" s="60" customFormat="1" ht="15.75" hidden="1" x14ac:dyDescent="0.25">
      <c r="M14195" s="30"/>
    </row>
    <row r="14196" spans="13:13" s="60" customFormat="1" ht="15.75" hidden="1" x14ac:dyDescent="0.25">
      <c r="M14196" s="30"/>
    </row>
    <row r="14197" spans="13:13" s="60" customFormat="1" ht="15.75" hidden="1" x14ac:dyDescent="0.25">
      <c r="M14197" s="30"/>
    </row>
    <row r="14198" spans="13:13" s="60" customFormat="1" ht="15.75" hidden="1" x14ac:dyDescent="0.25">
      <c r="M14198" s="30"/>
    </row>
    <row r="14199" spans="13:13" s="60" customFormat="1" ht="15.75" hidden="1" x14ac:dyDescent="0.25">
      <c r="M14199" s="30"/>
    </row>
    <row r="14200" spans="13:13" s="60" customFormat="1" ht="15.75" hidden="1" x14ac:dyDescent="0.25">
      <c r="M14200" s="30"/>
    </row>
    <row r="14201" spans="13:13" s="60" customFormat="1" ht="15.75" hidden="1" x14ac:dyDescent="0.25">
      <c r="M14201" s="30"/>
    </row>
    <row r="14202" spans="13:13" s="60" customFormat="1" ht="15.75" hidden="1" x14ac:dyDescent="0.25">
      <c r="M14202" s="30"/>
    </row>
    <row r="14203" spans="13:13" s="60" customFormat="1" ht="15.75" hidden="1" x14ac:dyDescent="0.25">
      <c r="M14203" s="30"/>
    </row>
    <row r="14204" spans="13:13" s="60" customFormat="1" ht="15.75" hidden="1" x14ac:dyDescent="0.25">
      <c r="M14204" s="30"/>
    </row>
    <row r="14205" spans="13:13" s="60" customFormat="1" ht="15.75" hidden="1" x14ac:dyDescent="0.25">
      <c r="M14205" s="30"/>
    </row>
    <row r="14206" spans="13:13" s="60" customFormat="1" ht="15.75" hidden="1" x14ac:dyDescent="0.25">
      <c r="M14206" s="30"/>
    </row>
    <row r="14207" spans="13:13" s="60" customFormat="1" ht="15.75" hidden="1" x14ac:dyDescent="0.25">
      <c r="M14207" s="30"/>
    </row>
    <row r="14208" spans="13:13" s="60" customFormat="1" ht="15.75" hidden="1" x14ac:dyDescent="0.25">
      <c r="M14208" s="30"/>
    </row>
    <row r="14209" spans="13:13" s="60" customFormat="1" ht="15.75" hidden="1" x14ac:dyDescent="0.25">
      <c r="M14209" s="30"/>
    </row>
    <row r="14210" spans="13:13" s="60" customFormat="1" ht="15.75" hidden="1" x14ac:dyDescent="0.25">
      <c r="M14210" s="30"/>
    </row>
    <row r="14211" spans="13:13" s="60" customFormat="1" ht="15.75" hidden="1" x14ac:dyDescent="0.25">
      <c r="M14211" s="30"/>
    </row>
    <row r="14212" spans="13:13" s="60" customFormat="1" ht="15.75" hidden="1" x14ac:dyDescent="0.25">
      <c r="M14212" s="30"/>
    </row>
    <row r="14213" spans="13:13" s="60" customFormat="1" ht="15.75" hidden="1" x14ac:dyDescent="0.25">
      <c r="M14213" s="30"/>
    </row>
    <row r="14214" spans="13:13" s="60" customFormat="1" ht="15.75" hidden="1" x14ac:dyDescent="0.25">
      <c r="M14214" s="30"/>
    </row>
    <row r="14215" spans="13:13" s="60" customFormat="1" ht="15.75" hidden="1" x14ac:dyDescent="0.25">
      <c r="M14215" s="30"/>
    </row>
    <row r="14216" spans="13:13" s="60" customFormat="1" ht="15.75" hidden="1" x14ac:dyDescent="0.25">
      <c r="M14216" s="30"/>
    </row>
    <row r="14217" spans="13:13" s="60" customFormat="1" ht="15.75" hidden="1" x14ac:dyDescent="0.25">
      <c r="M14217" s="30"/>
    </row>
    <row r="14218" spans="13:13" s="60" customFormat="1" ht="15.75" hidden="1" x14ac:dyDescent="0.25">
      <c r="M14218" s="30"/>
    </row>
    <row r="14219" spans="13:13" s="60" customFormat="1" ht="15.75" hidden="1" x14ac:dyDescent="0.25">
      <c r="M14219" s="30"/>
    </row>
    <row r="14220" spans="13:13" s="60" customFormat="1" ht="15.75" hidden="1" x14ac:dyDescent="0.25">
      <c r="M14220" s="30"/>
    </row>
    <row r="14221" spans="13:13" s="60" customFormat="1" ht="15.75" hidden="1" x14ac:dyDescent="0.25">
      <c r="M14221" s="30"/>
    </row>
    <row r="14222" spans="13:13" s="60" customFormat="1" ht="15.75" hidden="1" x14ac:dyDescent="0.25">
      <c r="M14222" s="30"/>
    </row>
    <row r="14223" spans="13:13" s="60" customFormat="1" ht="15.75" hidden="1" x14ac:dyDescent="0.25">
      <c r="M14223" s="30"/>
    </row>
    <row r="14224" spans="13:13" s="60" customFormat="1" ht="15.75" hidden="1" x14ac:dyDescent="0.25">
      <c r="M14224" s="30"/>
    </row>
    <row r="14225" spans="13:13" s="60" customFormat="1" ht="15.75" hidden="1" x14ac:dyDescent="0.25">
      <c r="M14225" s="30"/>
    </row>
    <row r="14226" spans="13:13" s="60" customFormat="1" ht="15.75" hidden="1" x14ac:dyDescent="0.25">
      <c r="M14226" s="30"/>
    </row>
    <row r="14227" spans="13:13" s="60" customFormat="1" ht="15.75" hidden="1" x14ac:dyDescent="0.25">
      <c r="M14227" s="30"/>
    </row>
    <row r="14228" spans="13:13" s="60" customFormat="1" ht="15.75" hidden="1" x14ac:dyDescent="0.25">
      <c r="M14228" s="30"/>
    </row>
    <row r="14229" spans="13:13" s="60" customFormat="1" ht="15.75" hidden="1" x14ac:dyDescent="0.25">
      <c r="M14229" s="30"/>
    </row>
    <row r="14230" spans="13:13" s="60" customFormat="1" ht="15.75" hidden="1" x14ac:dyDescent="0.25">
      <c r="M14230" s="30"/>
    </row>
    <row r="14231" spans="13:13" s="60" customFormat="1" ht="15.75" hidden="1" x14ac:dyDescent="0.25">
      <c r="M14231" s="30"/>
    </row>
    <row r="14232" spans="13:13" s="60" customFormat="1" ht="15.75" hidden="1" x14ac:dyDescent="0.25">
      <c r="M14232" s="30"/>
    </row>
    <row r="14233" spans="13:13" s="60" customFormat="1" ht="15.75" hidden="1" x14ac:dyDescent="0.25">
      <c r="M14233" s="30"/>
    </row>
    <row r="14234" spans="13:13" s="60" customFormat="1" ht="15.75" hidden="1" x14ac:dyDescent="0.25">
      <c r="M14234" s="30"/>
    </row>
    <row r="14235" spans="13:13" s="60" customFormat="1" ht="15.75" hidden="1" x14ac:dyDescent="0.25">
      <c r="M14235" s="30"/>
    </row>
    <row r="14236" spans="13:13" s="60" customFormat="1" ht="15.75" hidden="1" x14ac:dyDescent="0.25">
      <c r="M14236" s="30"/>
    </row>
    <row r="14237" spans="13:13" s="60" customFormat="1" ht="15.75" hidden="1" x14ac:dyDescent="0.25">
      <c r="M14237" s="30"/>
    </row>
    <row r="14238" spans="13:13" s="60" customFormat="1" ht="15.75" hidden="1" x14ac:dyDescent="0.25">
      <c r="M14238" s="30"/>
    </row>
    <row r="14239" spans="13:13" s="60" customFormat="1" ht="15.75" hidden="1" x14ac:dyDescent="0.25">
      <c r="M14239" s="30"/>
    </row>
    <row r="14240" spans="13:13" s="60" customFormat="1" ht="15.75" hidden="1" x14ac:dyDescent="0.25">
      <c r="M14240" s="30"/>
    </row>
    <row r="14241" spans="13:13" s="60" customFormat="1" ht="15.75" hidden="1" x14ac:dyDescent="0.25">
      <c r="M14241" s="30"/>
    </row>
    <row r="14242" spans="13:13" s="60" customFormat="1" ht="15.75" hidden="1" x14ac:dyDescent="0.25">
      <c r="M14242" s="30"/>
    </row>
    <row r="14243" spans="13:13" s="60" customFormat="1" ht="15.75" hidden="1" x14ac:dyDescent="0.25">
      <c r="M14243" s="30"/>
    </row>
    <row r="14244" spans="13:13" s="60" customFormat="1" ht="15.75" hidden="1" x14ac:dyDescent="0.25">
      <c r="M14244" s="30"/>
    </row>
    <row r="14245" spans="13:13" s="60" customFormat="1" ht="15.75" hidden="1" x14ac:dyDescent="0.25">
      <c r="M14245" s="30"/>
    </row>
    <row r="14246" spans="13:13" s="60" customFormat="1" ht="15.75" hidden="1" x14ac:dyDescent="0.25">
      <c r="M14246" s="30"/>
    </row>
    <row r="14247" spans="13:13" s="60" customFormat="1" ht="15.75" hidden="1" x14ac:dyDescent="0.25">
      <c r="M14247" s="30"/>
    </row>
    <row r="14248" spans="13:13" s="60" customFormat="1" ht="15.75" hidden="1" x14ac:dyDescent="0.25">
      <c r="M14248" s="30"/>
    </row>
    <row r="14249" spans="13:13" s="60" customFormat="1" ht="15.75" hidden="1" x14ac:dyDescent="0.25">
      <c r="M14249" s="30"/>
    </row>
    <row r="14250" spans="13:13" s="60" customFormat="1" ht="15.75" hidden="1" x14ac:dyDescent="0.25">
      <c r="M14250" s="30"/>
    </row>
    <row r="14251" spans="13:13" s="60" customFormat="1" ht="15.75" hidden="1" x14ac:dyDescent="0.25">
      <c r="M14251" s="30"/>
    </row>
    <row r="14252" spans="13:13" s="60" customFormat="1" ht="15.75" hidden="1" x14ac:dyDescent="0.25">
      <c r="M14252" s="30"/>
    </row>
    <row r="14253" spans="13:13" s="60" customFormat="1" ht="15.75" hidden="1" x14ac:dyDescent="0.25">
      <c r="M14253" s="30"/>
    </row>
    <row r="14254" spans="13:13" s="60" customFormat="1" ht="15.75" hidden="1" x14ac:dyDescent="0.25">
      <c r="M14254" s="30"/>
    </row>
    <row r="14255" spans="13:13" s="60" customFormat="1" ht="15.75" hidden="1" x14ac:dyDescent="0.25">
      <c r="M14255" s="30"/>
    </row>
    <row r="14256" spans="13:13" s="60" customFormat="1" ht="15.75" hidden="1" x14ac:dyDescent="0.25">
      <c r="M14256" s="30"/>
    </row>
    <row r="14257" spans="13:13" s="60" customFormat="1" ht="15.75" hidden="1" x14ac:dyDescent="0.25">
      <c r="M14257" s="30"/>
    </row>
    <row r="14258" spans="13:13" s="60" customFormat="1" ht="15.75" hidden="1" x14ac:dyDescent="0.25">
      <c r="M14258" s="30"/>
    </row>
    <row r="14259" spans="13:13" s="60" customFormat="1" ht="15.75" hidden="1" x14ac:dyDescent="0.25">
      <c r="M14259" s="30"/>
    </row>
    <row r="14260" spans="13:13" s="60" customFormat="1" ht="15.75" hidden="1" x14ac:dyDescent="0.25">
      <c r="M14260" s="30"/>
    </row>
    <row r="14261" spans="13:13" s="60" customFormat="1" ht="15.75" hidden="1" x14ac:dyDescent="0.25">
      <c r="M14261" s="30"/>
    </row>
    <row r="14262" spans="13:13" s="60" customFormat="1" ht="15.75" hidden="1" x14ac:dyDescent="0.25">
      <c r="M14262" s="30"/>
    </row>
    <row r="14263" spans="13:13" s="60" customFormat="1" ht="15.75" hidden="1" x14ac:dyDescent="0.25">
      <c r="M14263" s="30"/>
    </row>
    <row r="14264" spans="13:13" s="60" customFormat="1" ht="15.75" hidden="1" x14ac:dyDescent="0.25">
      <c r="M14264" s="30"/>
    </row>
    <row r="14265" spans="13:13" s="60" customFormat="1" ht="15.75" hidden="1" x14ac:dyDescent="0.25">
      <c r="M14265" s="30"/>
    </row>
    <row r="14266" spans="13:13" s="60" customFormat="1" ht="15.75" hidden="1" x14ac:dyDescent="0.25">
      <c r="M14266" s="30"/>
    </row>
    <row r="14267" spans="13:13" s="60" customFormat="1" ht="15.75" hidden="1" x14ac:dyDescent="0.25">
      <c r="M14267" s="30"/>
    </row>
    <row r="14268" spans="13:13" s="60" customFormat="1" ht="15.75" hidden="1" x14ac:dyDescent="0.25">
      <c r="M14268" s="30"/>
    </row>
    <row r="14269" spans="13:13" s="60" customFormat="1" ht="15.75" hidden="1" x14ac:dyDescent="0.25">
      <c r="M14269" s="30"/>
    </row>
    <row r="14270" spans="13:13" s="60" customFormat="1" ht="15.75" hidden="1" x14ac:dyDescent="0.25">
      <c r="M14270" s="30"/>
    </row>
    <row r="14271" spans="13:13" s="60" customFormat="1" ht="15.75" hidden="1" x14ac:dyDescent="0.25">
      <c r="M14271" s="30"/>
    </row>
    <row r="14272" spans="13:13" s="60" customFormat="1" ht="15.75" hidden="1" x14ac:dyDescent="0.25">
      <c r="M14272" s="30"/>
    </row>
    <row r="14273" spans="13:13" s="60" customFormat="1" ht="15.75" hidden="1" x14ac:dyDescent="0.25">
      <c r="M14273" s="30"/>
    </row>
    <row r="14274" spans="13:13" s="60" customFormat="1" ht="15.75" hidden="1" x14ac:dyDescent="0.25">
      <c r="M14274" s="30"/>
    </row>
    <row r="14275" spans="13:13" s="60" customFormat="1" ht="15.75" hidden="1" x14ac:dyDescent="0.25">
      <c r="M14275" s="30"/>
    </row>
    <row r="14276" spans="13:13" s="60" customFormat="1" ht="15.75" hidden="1" x14ac:dyDescent="0.25">
      <c r="M14276" s="30"/>
    </row>
    <row r="14277" spans="13:13" s="60" customFormat="1" ht="15.75" hidden="1" x14ac:dyDescent="0.25">
      <c r="M14277" s="30"/>
    </row>
    <row r="14278" spans="13:13" s="60" customFormat="1" ht="15.75" hidden="1" x14ac:dyDescent="0.25">
      <c r="M14278" s="30"/>
    </row>
    <row r="14279" spans="13:13" s="60" customFormat="1" ht="15.75" hidden="1" x14ac:dyDescent="0.25">
      <c r="M14279" s="30"/>
    </row>
    <row r="14280" spans="13:13" s="60" customFormat="1" ht="15.75" hidden="1" x14ac:dyDescent="0.25">
      <c r="M14280" s="30"/>
    </row>
    <row r="14281" spans="13:13" s="60" customFormat="1" ht="15.75" hidden="1" x14ac:dyDescent="0.25">
      <c r="M14281" s="30"/>
    </row>
    <row r="14282" spans="13:13" s="60" customFormat="1" ht="15.75" hidden="1" x14ac:dyDescent="0.25">
      <c r="M14282" s="30"/>
    </row>
    <row r="14283" spans="13:13" s="60" customFormat="1" ht="15.75" hidden="1" x14ac:dyDescent="0.25">
      <c r="M14283" s="30"/>
    </row>
    <row r="14284" spans="13:13" s="60" customFormat="1" ht="15.75" hidden="1" x14ac:dyDescent="0.25">
      <c r="M14284" s="30"/>
    </row>
    <row r="14285" spans="13:13" s="60" customFormat="1" ht="15.75" hidden="1" x14ac:dyDescent="0.25">
      <c r="M14285" s="30"/>
    </row>
    <row r="14286" spans="13:13" s="60" customFormat="1" ht="15.75" hidden="1" x14ac:dyDescent="0.25">
      <c r="M14286" s="30"/>
    </row>
    <row r="14287" spans="13:13" s="60" customFormat="1" ht="15.75" hidden="1" x14ac:dyDescent="0.25">
      <c r="M14287" s="30"/>
    </row>
    <row r="14288" spans="13:13" s="60" customFormat="1" ht="15.75" hidden="1" x14ac:dyDescent="0.25">
      <c r="M14288" s="30"/>
    </row>
    <row r="14289" spans="13:13" s="60" customFormat="1" ht="15.75" hidden="1" x14ac:dyDescent="0.25">
      <c r="M14289" s="30"/>
    </row>
    <row r="14290" spans="13:13" s="60" customFormat="1" ht="15.75" hidden="1" x14ac:dyDescent="0.25">
      <c r="M14290" s="30"/>
    </row>
    <row r="14291" spans="13:13" s="60" customFormat="1" ht="15.75" hidden="1" x14ac:dyDescent="0.25">
      <c r="M14291" s="30"/>
    </row>
    <row r="14292" spans="13:13" s="60" customFormat="1" ht="15.75" hidden="1" x14ac:dyDescent="0.25">
      <c r="M14292" s="30"/>
    </row>
    <row r="14293" spans="13:13" s="60" customFormat="1" ht="15.75" hidden="1" x14ac:dyDescent="0.25">
      <c r="M14293" s="30"/>
    </row>
    <row r="14294" spans="13:13" s="60" customFormat="1" ht="15.75" hidden="1" x14ac:dyDescent="0.25">
      <c r="M14294" s="30"/>
    </row>
    <row r="14295" spans="13:13" s="60" customFormat="1" ht="15.75" hidden="1" x14ac:dyDescent="0.25">
      <c r="M14295" s="30"/>
    </row>
    <row r="14296" spans="13:13" s="60" customFormat="1" ht="15.75" hidden="1" x14ac:dyDescent="0.25">
      <c r="M14296" s="30"/>
    </row>
    <row r="14297" spans="13:13" s="60" customFormat="1" ht="15.75" hidden="1" x14ac:dyDescent="0.25">
      <c r="M14297" s="30"/>
    </row>
    <row r="14298" spans="13:13" s="60" customFormat="1" ht="15.75" hidden="1" x14ac:dyDescent="0.25">
      <c r="M14298" s="30"/>
    </row>
    <row r="14299" spans="13:13" s="60" customFormat="1" ht="15.75" hidden="1" x14ac:dyDescent="0.25">
      <c r="M14299" s="30"/>
    </row>
    <row r="14300" spans="13:13" s="60" customFormat="1" ht="15.75" hidden="1" x14ac:dyDescent="0.25">
      <c r="M14300" s="30"/>
    </row>
    <row r="14301" spans="13:13" s="60" customFormat="1" ht="15.75" hidden="1" x14ac:dyDescent="0.25">
      <c r="M14301" s="30"/>
    </row>
    <row r="14302" spans="13:13" s="60" customFormat="1" ht="15.75" hidden="1" x14ac:dyDescent="0.25">
      <c r="M14302" s="30"/>
    </row>
    <row r="14303" spans="13:13" s="60" customFormat="1" ht="15.75" hidden="1" x14ac:dyDescent="0.25">
      <c r="M14303" s="30"/>
    </row>
    <row r="14304" spans="13:13" s="60" customFormat="1" ht="15.75" hidden="1" x14ac:dyDescent="0.25">
      <c r="M14304" s="30"/>
    </row>
    <row r="14305" spans="13:13" s="60" customFormat="1" ht="15.75" hidden="1" x14ac:dyDescent="0.25">
      <c r="M14305" s="30"/>
    </row>
    <row r="14306" spans="13:13" s="60" customFormat="1" ht="15.75" hidden="1" x14ac:dyDescent="0.25">
      <c r="M14306" s="30"/>
    </row>
    <row r="14307" spans="13:13" s="60" customFormat="1" ht="15.75" hidden="1" x14ac:dyDescent="0.25">
      <c r="M14307" s="30"/>
    </row>
    <row r="14308" spans="13:13" s="60" customFormat="1" ht="15.75" hidden="1" x14ac:dyDescent="0.25">
      <c r="M14308" s="30"/>
    </row>
    <row r="14309" spans="13:13" s="60" customFormat="1" ht="15.75" hidden="1" x14ac:dyDescent="0.25">
      <c r="M14309" s="30"/>
    </row>
    <row r="14310" spans="13:13" s="60" customFormat="1" ht="15.75" hidden="1" x14ac:dyDescent="0.25">
      <c r="M14310" s="30"/>
    </row>
    <row r="14311" spans="13:13" s="60" customFormat="1" ht="15.75" hidden="1" x14ac:dyDescent="0.25">
      <c r="M14311" s="30"/>
    </row>
    <row r="14312" spans="13:13" s="60" customFormat="1" ht="15.75" hidden="1" x14ac:dyDescent="0.25">
      <c r="M14312" s="30"/>
    </row>
    <row r="14313" spans="13:13" s="60" customFormat="1" ht="15.75" hidden="1" x14ac:dyDescent="0.25">
      <c r="M14313" s="30"/>
    </row>
    <row r="14314" spans="13:13" s="60" customFormat="1" ht="15.75" hidden="1" x14ac:dyDescent="0.25">
      <c r="M14314" s="30"/>
    </row>
    <row r="14315" spans="13:13" s="60" customFormat="1" ht="15.75" hidden="1" x14ac:dyDescent="0.25">
      <c r="M14315" s="30"/>
    </row>
    <row r="14316" spans="13:13" s="60" customFormat="1" ht="15.75" hidden="1" x14ac:dyDescent="0.25">
      <c r="M14316" s="30"/>
    </row>
    <row r="14317" spans="13:13" s="60" customFormat="1" ht="15.75" hidden="1" x14ac:dyDescent="0.25">
      <c r="M14317" s="30"/>
    </row>
    <row r="14318" spans="13:13" s="60" customFormat="1" ht="15.75" hidden="1" x14ac:dyDescent="0.25">
      <c r="M14318" s="30"/>
    </row>
    <row r="14319" spans="13:13" s="60" customFormat="1" ht="15.75" hidden="1" x14ac:dyDescent="0.25">
      <c r="M14319" s="30"/>
    </row>
    <row r="14320" spans="13:13" s="60" customFormat="1" ht="15.75" hidden="1" x14ac:dyDescent="0.25">
      <c r="M14320" s="30"/>
    </row>
    <row r="14321" spans="13:13" s="60" customFormat="1" ht="15.75" hidden="1" x14ac:dyDescent="0.25">
      <c r="M14321" s="30"/>
    </row>
    <row r="14322" spans="13:13" s="60" customFormat="1" ht="15.75" hidden="1" x14ac:dyDescent="0.25">
      <c r="M14322" s="30"/>
    </row>
    <row r="14323" spans="13:13" s="60" customFormat="1" ht="15.75" hidden="1" x14ac:dyDescent="0.25">
      <c r="M14323" s="30"/>
    </row>
    <row r="14324" spans="13:13" s="60" customFormat="1" ht="15.75" hidden="1" x14ac:dyDescent="0.25">
      <c r="M14324" s="30"/>
    </row>
    <row r="14325" spans="13:13" s="60" customFormat="1" ht="15.75" hidden="1" x14ac:dyDescent="0.25">
      <c r="M14325" s="30"/>
    </row>
    <row r="14326" spans="13:13" s="60" customFormat="1" ht="15.75" hidden="1" x14ac:dyDescent="0.25">
      <c r="M14326" s="30"/>
    </row>
    <row r="14327" spans="13:13" s="60" customFormat="1" ht="15.75" hidden="1" x14ac:dyDescent="0.25">
      <c r="M14327" s="30"/>
    </row>
    <row r="14328" spans="13:13" s="60" customFormat="1" ht="15.75" hidden="1" x14ac:dyDescent="0.25">
      <c r="M14328" s="30"/>
    </row>
    <row r="14329" spans="13:13" s="60" customFormat="1" ht="15.75" hidden="1" x14ac:dyDescent="0.25">
      <c r="M14329" s="30"/>
    </row>
    <row r="14330" spans="13:13" s="60" customFormat="1" ht="15.75" hidden="1" x14ac:dyDescent="0.25">
      <c r="M14330" s="30"/>
    </row>
    <row r="14331" spans="13:13" s="60" customFormat="1" ht="15.75" hidden="1" x14ac:dyDescent="0.25">
      <c r="M14331" s="30"/>
    </row>
    <row r="14332" spans="13:13" s="60" customFormat="1" ht="15.75" hidden="1" x14ac:dyDescent="0.25">
      <c r="M14332" s="30"/>
    </row>
    <row r="14333" spans="13:13" s="60" customFormat="1" ht="15.75" hidden="1" x14ac:dyDescent="0.25">
      <c r="M14333" s="30"/>
    </row>
    <row r="14334" spans="13:13" s="60" customFormat="1" ht="15.75" hidden="1" x14ac:dyDescent="0.25">
      <c r="M14334" s="30"/>
    </row>
    <row r="14335" spans="13:13" s="60" customFormat="1" ht="15.75" hidden="1" x14ac:dyDescent="0.25">
      <c r="M14335" s="30"/>
    </row>
    <row r="14336" spans="13:13" s="60" customFormat="1" ht="15.75" hidden="1" x14ac:dyDescent="0.25">
      <c r="M14336" s="30"/>
    </row>
    <row r="14337" spans="13:13" s="60" customFormat="1" ht="15.75" hidden="1" x14ac:dyDescent="0.25">
      <c r="M14337" s="30"/>
    </row>
    <row r="14338" spans="13:13" s="60" customFormat="1" ht="15.75" hidden="1" x14ac:dyDescent="0.25">
      <c r="M14338" s="30"/>
    </row>
    <row r="14339" spans="13:13" s="60" customFormat="1" ht="15.75" hidden="1" x14ac:dyDescent="0.25">
      <c r="M14339" s="30"/>
    </row>
    <row r="14340" spans="13:13" s="60" customFormat="1" ht="15.75" hidden="1" x14ac:dyDescent="0.25">
      <c r="M14340" s="30"/>
    </row>
    <row r="14341" spans="13:13" s="60" customFormat="1" ht="15.75" hidden="1" x14ac:dyDescent="0.25">
      <c r="M14341" s="30"/>
    </row>
    <row r="14342" spans="13:13" s="60" customFormat="1" ht="15.75" hidden="1" x14ac:dyDescent="0.25">
      <c r="M14342" s="30"/>
    </row>
    <row r="14343" spans="13:13" s="60" customFormat="1" ht="15.75" hidden="1" x14ac:dyDescent="0.25">
      <c r="M14343" s="30"/>
    </row>
    <row r="14344" spans="13:13" s="60" customFormat="1" ht="15.75" hidden="1" x14ac:dyDescent="0.25">
      <c r="M14344" s="30"/>
    </row>
    <row r="14345" spans="13:13" s="60" customFormat="1" ht="15.75" hidden="1" x14ac:dyDescent="0.25">
      <c r="M14345" s="30"/>
    </row>
    <row r="14346" spans="13:13" s="60" customFormat="1" ht="15.75" hidden="1" x14ac:dyDescent="0.25">
      <c r="M14346" s="30"/>
    </row>
    <row r="14347" spans="13:13" s="60" customFormat="1" ht="15.75" hidden="1" x14ac:dyDescent="0.25">
      <c r="M14347" s="30"/>
    </row>
    <row r="14348" spans="13:13" s="60" customFormat="1" ht="15.75" hidden="1" x14ac:dyDescent="0.25">
      <c r="M14348" s="30"/>
    </row>
    <row r="14349" spans="13:13" s="60" customFormat="1" ht="15.75" hidden="1" x14ac:dyDescent="0.25">
      <c r="M14349" s="30"/>
    </row>
    <row r="14350" spans="13:13" s="60" customFormat="1" ht="15.75" hidden="1" x14ac:dyDescent="0.25">
      <c r="M14350" s="30"/>
    </row>
    <row r="14351" spans="13:13" s="60" customFormat="1" ht="15.75" hidden="1" x14ac:dyDescent="0.25">
      <c r="M14351" s="30"/>
    </row>
    <row r="14352" spans="13:13" s="60" customFormat="1" ht="15.75" hidden="1" x14ac:dyDescent="0.25">
      <c r="M14352" s="30"/>
    </row>
    <row r="14353" spans="13:13" s="60" customFormat="1" ht="15.75" hidden="1" x14ac:dyDescent="0.25">
      <c r="M14353" s="30"/>
    </row>
    <row r="14354" spans="13:13" s="60" customFormat="1" ht="15.75" hidden="1" x14ac:dyDescent="0.25">
      <c r="M14354" s="30"/>
    </row>
    <row r="14355" spans="13:13" s="60" customFormat="1" ht="15.75" hidden="1" x14ac:dyDescent="0.25">
      <c r="M14355" s="30"/>
    </row>
    <row r="14356" spans="13:13" s="60" customFormat="1" ht="15.75" hidden="1" x14ac:dyDescent="0.25">
      <c r="M14356" s="30"/>
    </row>
    <row r="14357" spans="13:13" s="60" customFormat="1" ht="15.75" hidden="1" x14ac:dyDescent="0.25">
      <c r="M14357" s="30"/>
    </row>
    <row r="14358" spans="13:13" s="60" customFormat="1" ht="15.75" hidden="1" x14ac:dyDescent="0.25">
      <c r="M14358" s="30"/>
    </row>
    <row r="14359" spans="13:13" s="60" customFormat="1" ht="15.75" hidden="1" x14ac:dyDescent="0.25">
      <c r="M14359" s="30"/>
    </row>
    <row r="14360" spans="13:13" s="60" customFormat="1" ht="15.75" hidden="1" x14ac:dyDescent="0.25">
      <c r="M14360" s="30"/>
    </row>
    <row r="14361" spans="13:13" s="60" customFormat="1" ht="15.75" hidden="1" x14ac:dyDescent="0.25">
      <c r="M14361" s="30"/>
    </row>
    <row r="14362" spans="13:13" s="60" customFormat="1" ht="15.75" hidden="1" x14ac:dyDescent="0.25">
      <c r="M14362" s="30"/>
    </row>
    <row r="14363" spans="13:13" s="60" customFormat="1" ht="15.75" hidden="1" x14ac:dyDescent="0.25">
      <c r="M14363" s="30"/>
    </row>
    <row r="14364" spans="13:13" s="60" customFormat="1" ht="15.75" hidden="1" x14ac:dyDescent="0.25">
      <c r="M14364" s="30"/>
    </row>
    <row r="14365" spans="13:13" s="60" customFormat="1" ht="15.75" hidden="1" x14ac:dyDescent="0.25">
      <c r="M14365" s="30"/>
    </row>
    <row r="14366" spans="13:13" s="60" customFormat="1" ht="15.75" hidden="1" x14ac:dyDescent="0.25">
      <c r="M14366" s="30"/>
    </row>
    <row r="14367" spans="13:13" s="60" customFormat="1" ht="15.75" hidden="1" x14ac:dyDescent="0.25">
      <c r="M14367" s="30"/>
    </row>
    <row r="14368" spans="13:13" s="60" customFormat="1" ht="15.75" hidden="1" x14ac:dyDescent="0.25">
      <c r="M14368" s="30"/>
    </row>
    <row r="14369" spans="13:13" s="60" customFormat="1" ht="15.75" hidden="1" x14ac:dyDescent="0.25">
      <c r="M14369" s="30"/>
    </row>
    <row r="14370" spans="13:13" s="60" customFormat="1" ht="15.75" hidden="1" x14ac:dyDescent="0.25">
      <c r="M14370" s="30"/>
    </row>
    <row r="14371" spans="13:13" s="60" customFormat="1" ht="15.75" hidden="1" x14ac:dyDescent="0.25">
      <c r="M14371" s="30"/>
    </row>
    <row r="14372" spans="13:13" s="60" customFormat="1" ht="15.75" hidden="1" x14ac:dyDescent="0.25">
      <c r="M14372" s="30"/>
    </row>
    <row r="14373" spans="13:13" s="60" customFormat="1" ht="15.75" hidden="1" x14ac:dyDescent="0.25">
      <c r="M14373" s="30"/>
    </row>
    <row r="14374" spans="13:13" s="60" customFormat="1" ht="15.75" hidden="1" x14ac:dyDescent="0.25">
      <c r="M14374" s="30"/>
    </row>
    <row r="14375" spans="13:13" s="60" customFormat="1" ht="15.75" hidden="1" x14ac:dyDescent="0.25">
      <c r="M14375" s="30"/>
    </row>
    <row r="14376" spans="13:13" s="60" customFormat="1" ht="15.75" hidden="1" x14ac:dyDescent="0.25">
      <c r="M14376" s="30"/>
    </row>
    <row r="14377" spans="13:13" s="60" customFormat="1" ht="15.75" hidden="1" x14ac:dyDescent="0.25">
      <c r="M14377" s="30"/>
    </row>
    <row r="14378" spans="13:13" s="60" customFormat="1" ht="15.75" hidden="1" x14ac:dyDescent="0.25">
      <c r="M14378" s="30"/>
    </row>
    <row r="14379" spans="13:13" s="60" customFormat="1" ht="15.75" hidden="1" x14ac:dyDescent="0.25">
      <c r="M14379" s="30"/>
    </row>
    <row r="14380" spans="13:13" s="60" customFormat="1" ht="15.75" hidden="1" x14ac:dyDescent="0.25">
      <c r="M14380" s="30"/>
    </row>
    <row r="14381" spans="13:13" s="60" customFormat="1" ht="15.75" hidden="1" x14ac:dyDescent="0.25">
      <c r="M14381" s="30"/>
    </row>
    <row r="14382" spans="13:13" s="60" customFormat="1" ht="15.75" hidden="1" x14ac:dyDescent="0.25">
      <c r="M14382" s="30"/>
    </row>
    <row r="14383" spans="13:13" s="60" customFormat="1" ht="15.75" hidden="1" x14ac:dyDescent="0.25">
      <c r="M14383" s="30"/>
    </row>
    <row r="14384" spans="13:13" s="60" customFormat="1" ht="15.75" hidden="1" x14ac:dyDescent="0.25">
      <c r="M14384" s="30"/>
    </row>
    <row r="14385" spans="13:13" s="60" customFormat="1" ht="15.75" hidden="1" x14ac:dyDescent="0.25">
      <c r="M14385" s="30"/>
    </row>
    <row r="14386" spans="13:13" s="60" customFormat="1" ht="15.75" hidden="1" x14ac:dyDescent="0.25">
      <c r="M14386" s="30"/>
    </row>
    <row r="14387" spans="13:13" s="60" customFormat="1" ht="15.75" hidden="1" x14ac:dyDescent="0.25">
      <c r="M14387" s="30"/>
    </row>
    <row r="14388" spans="13:13" s="60" customFormat="1" ht="15.75" hidden="1" x14ac:dyDescent="0.25">
      <c r="M14388" s="30"/>
    </row>
    <row r="14389" spans="13:13" s="60" customFormat="1" ht="15.75" hidden="1" x14ac:dyDescent="0.25">
      <c r="M14389" s="30"/>
    </row>
    <row r="14390" spans="13:13" s="60" customFormat="1" ht="15.75" hidden="1" x14ac:dyDescent="0.25">
      <c r="M14390" s="30"/>
    </row>
    <row r="14391" spans="13:13" s="60" customFormat="1" ht="15.75" hidden="1" x14ac:dyDescent="0.25">
      <c r="M14391" s="30"/>
    </row>
    <row r="14392" spans="13:13" s="60" customFormat="1" ht="15.75" hidden="1" x14ac:dyDescent="0.25">
      <c r="M14392" s="30"/>
    </row>
    <row r="14393" spans="13:13" s="60" customFormat="1" ht="15.75" hidden="1" x14ac:dyDescent="0.25">
      <c r="M14393" s="30"/>
    </row>
    <row r="14394" spans="13:13" s="60" customFormat="1" ht="15.75" hidden="1" x14ac:dyDescent="0.25">
      <c r="M14394" s="30"/>
    </row>
    <row r="14395" spans="13:13" s="60" customFormat="1" ht="15.75" hidden="1" x14ac:dyDescent="0.25">
      <c r="M14395" s="30"/>
    </row>
    <row r="14396" spans="13:13" s="60" customFormat="1" ht="15.75" hidden="1" x14ac:dyDescent="0.25">
      <c r="M14396" s="30"/>
    </row>
    <row r="14397" spans="13:13" s="60" customFormat="1" ht="15.75" hidden="1" x14ac:dyDescent="0.25">
      <c r="M14397" s="30"/>
    </row>
    <row r="14398" spans="13:13" s="60" customFormat="1" ht="15.75" hidden="1" x14ac:dyDescent="0.25">
      <c r="M14398" s="30"/>
    </row>
    <row r="14399" spans="13:13" s="60" customFormat="1" ht="15.75" hidden="1" x14ac:dyDescent="0.25">
      <c r="M14399" s="30"/>
    </row>
    <row r="14400" spans="13:13" s="60" customFormat="1" ht="15.75" hidden="1" x14ac:dyDescent="0.25">
      <c r="M14400" s="30"/>
    </row>
    <row r="14401" spans="13:13" s="60" customFormat="1" ht="15.75" hidden="1" x14ac:dyDescent="0.25">
      <c r="M14401" s="30"/>
    </row>
    <row r="14402" spans="13:13" s="60" customFormat="1" ht="15.75" hidden="1" x14ac:dyDescent="0.25">
      <c r="M14402" s="30"/>
    </row>
    <row r="14403" spans="13:13" s="60" customFormat="1" ht="15.75" hidden="1" x14ac:dyDescent="0.25">
      <c r="M14403" s="30"/>
    </row>
    <row r="14404" spans="13:13" s="60" customFormat="1" ht="15.75" hidden="1" x14ac:dyDescent="0.25">
      <c r="M14404" s="30"/>
    </row>
    <row r="14405" spans="13:13" s="60" customFormat="1" ht="15.75" hidden="1" x14ac:dyDescent="0.25">
      <c r="M14405" s="30"/>
    </row>
    <row r="14406" spans="13:13" s="60" customFormat="1" ht="15.75" hidden="1" x14ac:dyDescent="0.25">
      <c r="M14406" s="30"/>
    </row>
    <row r="14407" spans="13:13" s="60" customFormat="1" ht="15.75" hidden="1" x14ac:dyDescent="0.25">
      <c r="M14407" s="30"/>
    </row>
    <row r="14408" spans="13:13" s="60" customFormat="1" ht="15.75" hidden="1" x14ac:dyDescent="0.25">
      <c r="M14408" s="30"/>
    </row>
    <row r="14409" spans="13:13" s="60" customFormat="1" ht="15.75" hidden="1" x14ac:dyDescent="0.25">
      <c r="M14409" s="30"/>
    </row>
    <row r="14410" spans="13:13" s="60" customFormat="1" ht="15.75" hidden="1" x14ac:dyDescent="0.25">
      <c r="M14410" s="30"/>
    </row>
    <row r="14411" spans="13:13" s="60" customFormat="1" ht="15.75" hidden="1" x14ac:dyDescent="0.25">
      <c r="M14411" s="30"/>
    </row>
    <row r="14412" spans="13:13" s="60" customFormat="1" ht="15.75" hidden="1" x14ac:dyDescent="0.25">
      <c r="M14412" s="30"/>
    </row>
    <row r="14413" spans="13:13" s="60" customFormat="1" ht="15.75" hidden="1" x14ac:dyDescent="0.25">
      <c r="M14413" s="30"/>
    </row>
    <row r="14414" spans="13:13" s="60" customFormat="1" ht="15.75" hidden="1" x14ac:dyDescent="0.25">
      <c r="M14414" s="30"/>
    </row>
    <row r="14415" spans="13:13" s="60" customFormat="1" ht="15.75" hidden="1" x14ac:dyDescent="0.25">
      <c r="M14415" s="30"/>
    </row>
    <row r="14416" spans="13:13" s="60" customFormat="1" ht="15.75" hidden="1" x14ac:dyDescent="0.25">
      <c r="M14416" s="30"/>
    </row>
    <row r="14417" spans="13:13" s="60" customFormat="1" ht="15.75" hidden="1" x14ac:dyDescent="0.25">
      <c r="M14417" s="30"/>
    </row>
    <row r="14418" spans="13:13" s="60" customFormat="1" ht="15.75" hidden="1" x14ac:dyDescent="0.25">
      <c r="M14418" s="30"/>
    </row>
    <row r="14419" spans="13:13" s="60" customFormat="1" ht="15.75" hidden="1" x14ac:dyDescent="0.25">
      <c r="M14419" s="30"/>
    </row>
    <row r="14420" spans="13:13" s="60" customFormat="1" ht="15.75" hidden="1" x14ac:dyDescent="0.25">
      <c r="M14420" s="30"/>
    </row>
    <row r="14421" spans="13:13" s="60" customFormat="1" ht="15.75" hidden="1" x14ac:dyDescent="0.25">
      <c r="M14421" s="30"/>
    </row>
    <row r="14422" spans="13:13" s="60" customFormat="1" ht="15.75" hidden="1" x14ac:dyDescent="0.25">
      <c r="M14422" s="30"/>
    </row>
    <row r="14423" spans="13:13" s="60" customFormat="1" ht="15.75" hidden="1" x14ac:dyDescent="0.25">
      <c r="M14423" s="30"/>
    </row>
    <row r="14424" spans="13:13" s="60" customFormat="1" ht="15.75" hidden="1" x14ac:dyDescent="0.25">
      <c r="M14424" s="30"/>
    </row>
    <row r="14425" spans="13:13" s="60" customFormat="1" ht="15.75" hidden="1" x14ac:dyDescent="0.25">
      <c r="M14425" s="30"/>
    </row>
    <row r="14426" spans="13:13" s="60" customFormat="1" ht="15.75" hidden="1" x14ac:dyDescent="0.25">
      <c r="M14426" s="30"/>
    </row>
    <row r="14427" spans="13:13" s="60" customFormat="1" ht="15.75" hidden="1" x14ac:dyDescent="0.25">
      <c r="M14427" s="30"/>
    </row>
    <row r="14428" spans="13:13" s="60" customFormat="1" ht="15.75" hidden="1" x14ac:dyDescent="0.25">
      <c r="M14428" s="30"/>
    </row>
    <row r="14429" spans="13:13" s="60" customFormat="1" ht="15.75" hidden="1" x14ac:dyDescent="0.25">
      <c r="M14429" s="30"/>
    </row>
    <row r="14430" spans="13:13" s="60" customFormat="1" ht="15.75" hidden="1" x14ac:dyDescent="0.25">
      <c r="M14430" s="30"/>
    </row>
    <row r="14431" spans="13:13" s="60" customFormat="1" ht="15.75" hidden="1" x14ac:dyDescent="0.25">
      <c r="M14431" s="30"/>
    </row>
    <row r="14432" spans="13:13" s="60" customFormat="1" ht="15.75" hidden="1" x14ac:dyDescent="0.25">
      <c r="M14432" s="30"/>
    </row>
    <row r="14433" spans="13:13" s="60" customFormat="1" ht="15.75" hidden="1" x14ac:dyDescent="0.25">
      <c r="M14433" s="30"/>
    </row>
    <row r="14434" spans="13:13" s="60" customFormat="1" ht="15.75" hidden="1" x14ac:dyDescent="0.25">
      <c r="M14434" s="30"/>
    </row>
    <row r="14435" spans="13:13" s="60" customFormat="1" ht="15.75" hidden="1" x14ac:dyDescent="0.25">
      <c r="M14435" s="30"/>
    </row>
    <row r="14436" spans="13:13" s="60" customFormat="1" ht="15.75" hidden="1" x14ac:dyDescent="0.25">
      <c r="M14436" s="30"/>
    </row>
    <row r="14437" spans="13:13" s="60" customFormat="1" ht="15.75" hidden="1" x14ac:dyDescent="0.25">
      <c r="M14437" s="30"/>
    </row>
    <row r="14438" spans="13:13" s="60" customFormat="1" ht="15.75" hidden="1" x14ac:dyDescent="0.25">
      <c r="M14438" s="30"/>
    </row>
    <row r="14439" spans="13:13" s="60" customFormat="1" ht="15.75" hidden="1" x14ac:dyDescent="0.25">
      <c r="M14439" s="30"/>
    </row>
    <row r="14440" spans="13:13" s="60" customFormat="1" ht="15.75" hidden="1" x14ac:dyDescent="0.25">
      <c r="M14440" s="30"/>
    </row>
    <row r="14441" spans="13:13" s="60" customFormat="1" ht="15.75" hidden="1" x14ac:dyDescent="0.25">
      <c r="M14441" s="30"/>
    </row>
    <row r="14442" spans="13:13" s="60" customFormat="1" ht="15.75" hidden="1" x14ac:dyDescent="0.25">
      <c r="M14442" s="30"/>
    </row>
    <row r="14443" spans="13:13" s="60" customFormat="1" ht="15.75" hidden="1" x14ac:dyDescent="0.25">
      <c r="M14443" s="30"/>
    </row>
    <row r="14444" spans="13:13" s="60" customFormat="1" ht="15.75" hidden="1" x14ac:dyDescent="0.25">
      <c r="M14444" s="30"/>
    </row>
    <row r="14445" spans="13:13" s="60" customFormat="1" ht="15.75" hidden="1" x14ac:dyDescent="0.25">
      <c r="M14445" s="30"/>
    </row>
    <row r="14446" spans="13:13" s="60" customFormat="1" ht="15.75" hidden="1" x14ac:dyDescent="0.25">
      <c r="M14446" s="30"/>
    </row>
    <row r="14447" spans="13:13" s="60" customFormat="1" ht="15.75" hidden="1" x14ac:dyDescent="0.25">
      <c r="M14447" s="30"/>
    </row>
    <row r="14448" spans="13:13" s="60" customFormat="1" ht="15.75" hidden="1" x14ac:dyDescent="0.25">
      <c r="M14448" s="30"/>
    </row>
    <row r="14449" spans="13:13" s="60" customFormat="1" ht="15.75" hidden="1" x14ac:dyDescent="0.25">
      <c r="M14449" s="30"/>
    </row>
    <row r="14450" spans="13:13" s="60" customFormat="1" ht="15.75" hidden="1" x14ac:dyDescent="0.25">
      <c r="M14450" s="30"/>
    </row>
    <row r="14451" spans="13:13" s="60" customFormat="1" ht="15.75" hidden="1" x14ac:dyDescent="0.25">
      <c r="M14451" s="30"/>
    </row>
    <row r="14452" spans="13:13" s="60" customFormat="1" ht="15.75" hidden="1" x14ac:dyDescent="0.25">
      <c r="M14452" s="30"/>
    </row>
    <row r="14453" spans="13:13" s="60" customFormat="1" ht="15.75" hidden="1" x14ac:dyDescent="0.25">
      <c r="M14453" s="30"/>
    </row>
    <row r="14454" spans="13:13" s="60" customFormat="1" ht="15.75" hidden="1" x14ac:dyDescent="0.25">
      <c r="M14454" s="30"/>
    </row>
    <row r="14455" spans="13:13" s="60" customFormat="1" ht="15.75" hidden="1" x14ac:dyDescent="0.25">
      <c r="M14455" s="30"/>
    </row>
    <row r="14456" spans="13:13" s="60" customFormat="1" ht="15.75" hidden="1" x14ac:dyDescent="0.25">
      <c r="M14456" s="30"/>
    </row>
    <row r="14457" spans="13:13" s="60" customFormat="1" ht="15.75" hidden="1" x14ac:dyDescent="0.25">
      <c r="M14457" s="30"/>
    </row>
    <row r="14458" spans="13:13" s="60" customFormat="1" ht="15.75" hidden="1" x14ac:dyDescent="0.25">
      <c r="M14458" s="30"/>
    </row>
    <row r="14459" spans="13:13" s="60" customFormat="1" ht="15.75" hidden="1" x14ac:dyDescent="0.25">
      <c r="M14459" s="30"/>
    </row>
    <row r="14460" spans="13:13" s="60" customFormat="1" ht="15.75" hidden="1" x14ac:dyDescent="0.25">
      <c r="M14460" s="30"/>
    </row>
    <row r="14461" spans="13:13" s="60" customFormat="1" ht="15.75" hidden="1" x14ac:dyDescent="0.25">
      <c r="M14461" s="30"/>
    </row>
    <row r="14462" spans="13:13" s="60" customFormat="1" ht="15.75" hidden="1" x14ac:dyDescent="0.25">
      <c r="M14462" s="30"/>
    </row>
    <row r="14463" spans="13:13" s="60" customFormat="1" ht="15.75" hidden="1" x14ac:dyDescent="0.25">
      <c r="M14463" s="30"/>
    </row>
    <row r="14464" spans="13:13" s="60" customFormat="1" ht="15.75" hidden="1" x14ac:dyDescent="0.25">
      <c r="M14464" s="30"/>
    </row>
    <row r="14465" spans="13:13" s="60" customFormat="1" ht="15.75" hidden="1" x14ac:dyDescent="0.25">
      <c r="M14465" s="30"/>
    </row>
    <row r="14466" spans="13:13" s="60" customFormat="1" ht="15.75" hidden="1" x14ac:dyDescent="0.25">
      <c r="M14466" s="30"/>
    </row>
    <row r="14467" spans="13:13" s="60" customFormat="1" ht="15.75" hidden="1" x14ac:dyDescent="0.25">
      <c r="M14467" s="30"/>
    </row>
    <row r="14468" spans="13:13" s="60" customFormat="1" ht="15.75" hidden="1" x14ac:dyDescent="0.25">
      <c r="M14468" s="30"/>
    </row>
    <row r="14469" spans="13:13" s="60" customFormat="1" ht="15.75" hidden="1" x14ac:dyDescent="0.25">
      <c r="M14469" s="30"/>
    </row>
    <row r="14470" spans="13:13" s="60" customFormat="1" ht="15.75" hidden="1" x14ac:dyDescent="0.25">
      <c r="M14470" s="30"/>
    </row>
    <row r="14471" spans="13:13" s="60" customFormat="1" ht="15.75" hidden="1" x14ac:dyDescent="0.25">
      <c r="M14471" s="30"/>
    </row>
    <row r="14472" spans="13:13" s="60" customFormat="1" ht="15.75" hidden="1" x14ac:dyDescent="0.25">
      <c r="M14472" s="30"/>
    </row>
    <row r="14473" spans="13:13" s="60" customFormat="1" ht="15.75" hidden="1" x14ac:dyDescent="0.25">
      <c r="M14473" s="30"/>
    </row>
    <row r="14474" spans="13:13" s="60" customFormat="1" ht="15.75" hidden="1" x14ac:dyDescent="0.25">
      <c r="M14474" s="30"/>
    </row>
    <row r="14475" spans="13:13" s="60" customFormat="1" ht="15.75" hidden="1" x14ac:dyDescent="0.25">
      <c r="M14475" s="30"/>
    </row>
    <row r="14476" spans="13:13" s="60" customFormat="1" ht="15.75" hidden="1" x14ac:dyDescent="0.25">
      <c r="M14476" s="30"/>
    </row>
    <row r="14477" spans="13:13" s="60" customFormat="1" ht="15.75" hidden="1" x14ac:dyDescent="0.25">
      <c r="M14477" s="30"/>
    </row>
    <row r="14478" spans="13:13" s="60" customFormat="1" ht="15.75" hidden="1" x14ac:dyDescent="0.25">
      <c r="M14478" s="30"/>
    </row>
    <row r="14479" spans="13:13" s="60" customFormat="1" ht="15.75" hidden="1" x14ac:dyDescent="0.25">
      <c r="M14479" s="30"/>
    </row>
    <row r="14480" spans="13:13" s="60" customFormat="1" ht="15.75" hidden="1" x14ac:dyDescent="0.25">
      <c r="M14480" s="30"/>
    </row>
    <row r="14481" spans="13:13" s="60" customFormat="1" ht="15.75" hidden="1" x14ac:dyDescent="0.25">
      <c r="M14481" s="30"/>
    </row>
    <row r="14482" spans="13:13" s="60" customFormat="1" ht="15.75" hidden="1" x14ac:dyDescent="0.25">
      <c r="M14482" s="30"/>
    </row>
    <row r="14483" spans="13:13" s="60" customFormat="1" ht="15.75" hidden="1" x14ac:dyDescent="0.25">
      <c r="M14483" s="30"/>
    </row>
    <row r="14484" spans="13:13" s="60" customFormat="1" ht="15.75" hidden="1" x14ac:dyDescent="0.25">
      <c r="M14484" s="30"/>
    </row>
    <row r="14485" spans="13:13" s="60" customFormat="1" ht="15.75" hidden="1" x14ac:dyDescent="0.25">
      <c r="M14485" s="30"/>
    </row>
    <row r="14486" spans="13:13" s="60" customFormat="1" ht="15.75" hidden="1" x14ac:dyDescent="0.25">
      <c r="M14486" s="30"/>
    </row>
    <row r="14487" spans="13:13" s="60" customFormat="1" ht="15.75" hidden="1" x14ac:dyDescent="0.25">
      <c r="M14487" s="30"/>
    </row>
    <row r="14488" spans="13:13" s="60" customFormat="1" ht="15.75" hidden="1" x14ac:dyDescent="0.25">
      <c r="M14488" s="30"/>
    </row>
    <row r="14489" spans="13:13" s="60" customFormat="1" ht="15.75" hidden="1" x14ac:dyDescent="0.25">
      <c r="M14489" s="30"/>
    </row>
    <row r="14490" spans="13:13" s="60" customFormat="1" ht="15.75" hidden="1" x14ac:dyDescent="0.25">
      <c r="M14490" s="30"/>
    </row>
    <row r="14491" spans="13:13" s="60" customFormat="1" ht="15.75" hidden="1" x14ac:dyDescent="0.25">
      <c r="M14491" s="30"/>
    </row>
    <row r="14492" spans="13:13" s="60" customFormat="1" ht="15.75" hidden="1" x14ac:dyDescent="0.25">
      <c r="M14492" s="30"/>
    </row>
    <row r="14493" spans="13:13" s="60" customFormat="1" ht="15.75" hidden="1" x14ac:dyDescent="0.25">
      <c r="M14493" s="30"/>
    </row>
    <row r="14494" spans="13:13" s="60" customFormat="1" ht="15.75" hidden="1" x14ac:dyDescent="0.25">
      <c r="M14494" s="30"/>
    </row>
    <row r="14495" spans="13:13" s="60" customFormat="1" ht="15.75" hidden="1" x14ac:dyDescent="0.25">
      <c r="M14495" s="30"/>
    </row>
    <row r="14496" spans="13:13" s="60" customFormat="1" ht="15.75" hidden="1" x14ac:dyDescent="0.25">
      <c r="M14496" s="30"/>
    </row>
    <row r="14497" spans="13:13" s="60" customFormat="1" ht="15.75" hidden="1" x14ac:dyDescent="0.25">
      <c r="M14497" s="30"/>
    </row>
    <row r="14498" spans="13:13" s="60" customFormat="1" ht="15.75" hidden="1" x14ac:dyDescent="0.25">
      <c r="M14498" s="30"/>
    </row>
    <row r="14499" spans="13:13" s="60" customFormat="1" ht="15.75" hidden="1" x14ac:dyDescent="0.25">
      <c r="M14499" s="30"/>
    </row>
    <row r="14500" spans="13:13" s="60" customFormat="1" ht="15.75" hidden="1" x14ac:dyDescent="0.25">
      <c r="M14500" s="30"/>
    </row>
    <row r="14501" spans="13:13" s="60" customFormat="1" ht="15.75" hidden="1" x14ac:dyDescent="0.25">
      <c r="M14501" s="30"/>
    </row>
    <row r="14502" spans="13:13" s="60" customFormat="1" ht="15.75" hidden="1" x14ac:dyDescent="0.25">
      <c r="M14502" s="30"/>
    </row>
    <row r="14503" spans="13:13" s="60" customFormat="1" ht="15.75" hidden="1" x14ac:dyDescent="0.25">
      <c r="M14503" s="30"/>
    </row>
    <row r="14504" spans="13:13" s="60" customFormat="1" ht="15.75" hidden="1" x14ac:dyDescent="0.25">
      <c r="M14504" s="30"/>
    </row>
    <row r="14505" spans="13:13" s="60" customFormat="1" ht="15.75" hidden="1" x14ac:dyDescent="0.25">
      <c r="M14505" s="30"/>
    </row>
    <row r="14506" spans="13:13" s="60" customFormat="1" ht="15.75" hidden="1" x14ac:dyDescent="0.25">
      <c r="M14506" s="30"/>
    </row>
    <row r="14507" spans="13:13" s="60" customFormat="1" ht="15.75" hidden="1" x14ac:dyDescent="0.25">
      <c r="M14507" s="30"/>
    </row>
    <row r="14508" spans="13:13" s="60" customFormat="1" ht="15.75" hidden="1" x14ac:dyDescent="0.25">
      <c r="M14508" s="30"/>
    </row>
    <row r="14509" spans="13:13" s="60" customFormat="1" ht="15.75" hidden="1" x14ac:dyDescent="0.25">
      <c r="M14509" s="30"/>
    </row>
    <row r="14510" spans="13:13" s="60" customFormat="1" ht="15.75" hidden="1" x14ac:dyDescent="0.25">
      <c r="M14510" s="30"/>
    </row>
    <row r="14511" spans="13:13" s="60" customFormat="1" ht="15.75" hidden="1" x14ac:dyDescent="0.25">
      <c r="M14511" s="30"/>
    </row>
    <row r="14512" spans="13:13" s="60" customFormat="1" ht="15.75" hidden="1" x14ac:dyDescent="0.25">
      <c r="M14512" s="30"/>
    </row>
    <row r="14513" spans="13:13" s="60" customFormat="1" ht="15.75" hidden="1" x14ac:dyDescent="0.25">
      <c r="M14513" s="30"/>
    </row>
    <row r="14514" spans="13:13" s="60" customFormat="1" ht="15.75" hidden="1" x14ac:dyDescent="0.25">
      <c r="M14514" s="30"/>
    </row>
    <row r="14515" spans="13:13" s="60" customFormat="1" ht="15.75" hidden="1" x14ac:dyDescent="0.25">
      <c r="M14515" s="30"/>
    </row>
    <row r="14516" spans="13:13" s="60" customFormat="1" ht="15.75" hidden="1" x14ac:dyDescent="0.25">
      <c r="M14516" s="30"/>
    </row>
    <row r="14517" spans="13:13" s="60" customFormat="1" ht="15.75" hidden="1" x14ac:dyDescent="0.25">
      <c r="M14517" s="30"/>
    </row>
    <row r="14518" spans="13:13" s="60" customFormat="1" ht="15.75" hidden="1" x14ac:dyDescent="0.25">
      <c r="M14518" s="30"/>
    </row>
    <row r="14519" spans="13:13" s="60" customFormat="1" ht="15.75" hidden="1" x14ac:dyDescent="0.25">
      <c r="M14519" s="30"/>
    </row>
    <row r="14520" spans="13:13" s="60" customFormat="1" ht="15.75" hidden="1" x14ac:dyDescent="0.25">
      <c r="M14520" s="30"/>
    </row>
    <row r="14521" spans="13:13" s="60" customFormat="1" ht="15.75" hidden="1" x14ac:dyDescent="0.25">
      <c r="M14521" s="30"/>
    </row>
    <row r="14522" spans="13:13" s="60" customFormat="1" ht="15.75" hidden="1" x14ac:dyDescent="0.25">
      <c r="M14522" s="30"/>
    </row>
    <row r="14523" spans="13:13" s="60" customFormat="1" ht="15.75" hidden="1" x14ac:dyDescent="0.25">
      <c r="M14523" s="30"/>
    </row>
    <row r="14524" spans="13:13" s="60" customFormat="1" ht="15.75" hidden="1" x14ac:dyDescent="0.25">
      <c r="M14524" s="30"/>
    </row>
    <row r="14525" spans="13:13" s="60" customFormat="1" ht="15.75" hidden="1" x14ac:dyDescent="0.25">
      <c r="M14525" s="30"/>
    </row>
    <row r="14526" spans="13:13" s="60" customFormat="1" ht="15.75" hidden="1" x14ac:dyDescent="0.25">
      <c r="M14526" s="30"/>
    </row>
    <row r="14527" spans="13:13" s="60" customFormat="1" ht="15.75" hidden="1" x14ac:dyDescent="0.25">
      <c r="M14527" s="30"/>
    </row>
    <row r="14528" spans="13:13" s="60" customFormat="1" ht="15.75" hidden="1" x14ac:dyDescent="0.25">
      <c r="M14528" s="30"/>
    </row>
    <row r="14529" spans="13:13" s="60" customFormat="1" ht="15.75" hidden="1" x14ac:dyDescent="0.25">
      <c r="M14529" s="30"/>
    </row>
    <row r="14530" spans="13:13" s="60" customFormat="1" ht="15.75" hidden="1" x14ac:dyDescent="0.25">
      <c r="M14530" s="30"/>
    </row>
    <row r="14531" spans="13:13" s="60" customFormat="1" ht="15.75" hidden="1" x14ac:dyDescent="0.25">
      <c r="M14531" s="30"/>
    </row>
    <row r="14532" spans="13:13" s="60" customFormat="1" ht="15.75" hidden="1" x14ac:dyDescent="0.25">
      <c r="M14532" s="30"/>
    </row>
    <row r="14533" spans="13:13" s="60" customFormat="1" ht="15.75" hidden="1" x14ac:dyDescent="0.25">
      <c r="M14533" s="30"/>
    </row>
    <row r="14534" spans="13:13" s="60" customFormat="1" ht="15.75" hidden="1" x14ac:dyDescent="0.25">
      <c r="M14534" s="30"/>
    </row>
    <row r="14535" spans="13:13" s="60" customFormat="1" ht="15.75" hidden="1" x14ac:dyDescent="0.25">
      <c r="M14535" s="30"/>
    </row>
    <row r="14536" spans="13:13" s="60" customFormat="1" ht="15.75" hidden="1" x14ac:dyDescent="0.25">
      <c r="M14536" s="30"/>
    </row>
    <row r="14537" spans="13:13" s="60" customFormat="1" ht="15.75" hidden="1" x14ac:dyDescent="0.25">
      <c r="M14537" s="30"/>
    </row>
    <row r="14538" spans="13:13" s="60" customFormat="1" ht="15.75" hidden="1" x14ac:dyDescent="0.25">
      <c r="M14538" s="30"/>
    </row>
    <row r="14539" spans="13:13" s="60" customFormat="1" ht="15.75" hidden="1" x14ac:dyDescent="0.25">
      <c r="M14539" s="30"/>
    </row>
    <row r="14540" spans="13:13" s="60" customFormat="1" ht="15.75" hidden="1" x14ac:dyDescent="0.25">
      <c r="M14540" s="30"/>
    </row>
    <row r="14541" spans="13:13" s="60" customFormat="1" ht="15.75" hidden="1" x14ac:dyDescent="0.25">
      <c r="M14541" s="30"/>
    </row>
    <row r="14542" spans="13:13" s="60" customFormat="1" ht="15.75" hidden="1" x14ac:dyDescent="0.25">
      <c r="M14542" s="30"/>
    </row>
    <row r="14543" spans="13:13" s="60" customFormat="1" ht="15.75" hidden="1" x14ac:dyDescent="0.25">
      <c r="M14543" s="30"/>
    </row>
    <row r="14544" spans="13:13" s="60" customFormat="1" ht="15.75" hidden="1" x14ac:dyDescent="0.25">
      <c r="M14544" s="30"/>
    </row>
    <row r="14545" spans="13:13" s="60" customFormat="1" ht="15.75" hidden="1" x14ac:dyDescent="0.25">
      <c r="M14545" s="30"/>
    </row>
    <row r="14546" spans="13:13" s="60" customFormat="1" ht="15.75" hidden="1" x14ac:dyDescent="0.25">
      <c r="M14546" s="30"/>
    </row>
    <row r="14547" spans="13:13" s="60" customFormat="1" ht="15.75" hidden="1" x14ac:dyDescent="0.25">
      <c r="M14547" s="30"/>
    </row>
    <row r="14548" spans="13:13" s="60" customFormat="1" ht="15.75" hidden="1" x14ac:dyDescent="0.25">
      <c r="M14548" s="30"/>
    </row>
    <row r="14549" spans="13:13" s="60" customFormat="1" ht="15.75" hidden="1" x14ac:dyDescent="0.25">
      <c r="M14549" s="30"/>
    </row>
    <row r="14550" spans="13:13" s="60" customFormat="1" ht="15.75" hidden="1" x14ac:dyDescent="0.25">
      <c r="M14550" s="30"/>
    </row>
    <row r="14551" spans="13:13" s="60" customFormat="1" ht="15.75" hidden="1" x14ac:dyDescent="0.25">
      <c r="M14551" s="30"/>
    </row>
    <row r="14552" spans="13:13" s="60" customFormat="1" ht="15.75" hidden="1" x14ac:dyDescent="0.25">
      <c r="M14552" s="30"/>
    </row>
    <row r="14553" spans="13:13" s="60" customFormat="1" ht="15.75" hidden="1" x14ac:dyDescent="0.25">
      <c r="M14553" s="30"/>
    </row>
    <row r="14554" spans="13:13" s="60" customFormat="1" ht="15.75" hidden="1" x14ac:dyDescent="0.25">
      <c r="M14554" s="30"/>
    </row>
    <row r="14555" spans="13:13" s="60" customFormat="1" ht="15.75" hidden="1" x14ac:dyDescent="0.25">
      <c r="M14555" s="30"/>
    </row>
    <row r="14556" spans="13:13" s="60" customFormat="1" ht="15.75" hidden="1" x14ac:dyDescent="0.25">
      <c r="M14556" s="30"/>
    </row>
    <row r="14557" spans="13:13" s="60" customFormat="1" ht="15.75" hidden="1" x14ac:dyDescent="0.25">
      <c r="M14557" s="30"/>
    </row>
    <row r="14558" spans="13:13" s="60" customFormat="1" ht="15.75" hidden="1" x14ac:dyDescent="0.25">
      <c r="M14558" s="30"/>
    </row>
    <row r="14559" spans="13:13" s="60" customFormat="1" ht="15.75" hidden="1" x14ac:dyDescent="0.25">
      <c r="M14559" s="30"/>
    </row>
    <row r="14560" spans="13:13" s="60" customFormat="1" ht="15.75" hidden="1" x14ac:dyDescent="0.25">
      <c r="M14560" s="30"/>
    </row>
    <row r="14561" spans="13:13" s="60" customFormat="1" ht="15.75" hidden="1" x14ac:dyDescent="0.25">
      <c r="M14561" s="30"/>
    </row>
    <row r="14562" spans="13:13" s="60" customFormat="1" ht="15.75" hidden="1" x14ac:dyDescent="0.25">
      <c r="M14562" s="30"/>
    </row>
    <row r="14563" spans="13:13" s="60" customFormat="1" ht="15.75" hidden="1" x14ac:dyDescent="0.25">
      <c r="M14563" s="30"/>
    </row>
    <row r="14564" spans="13:13" s="60" customFormat="1" ht="15.75" hidden="1" x14ac:dyDescent="0.25">
      <c r="M14564" s="30"/>
    </row>
    <row r="14565" spans="13:13" s="60" customFormat="1" ht="15.75" hidden="1" x14ac:dyDescent="0.25">
      <c r="M14565" s="30"/>
    </row>
    <row r="14566" spans="13:13" s="60" customFormat="1" ht="15.75" hidden="1" x14ac:dyDescent="0.25">
      <c r="M14566" s="30"/>
    </row>
    <row r="14567" spans="13:13" s="60" customFormat="1" ht="15.75" hidden="1" x14ac:dyDescent="0.25">
      <c r="M14567" s="30"/>
    </row>
    <row r="14568" spans="13:13" s="60" customFormat="1" ht="15.75" hidden="1" x14ac:dyDescent="0.25">
      <c r="M14568" s="30"/>
    </row>
    <row r="14569" spans="13:13" s="60" customFormat="1" ht="15.75" hidden="1" x14ac:dyDescent="0.25">
      <c r="M14569" s="30"/>
    </row>
    <row r="14570" spans="13:13" s="60" customFormat="1" ht="15.75" hidden="1" x14ac:dyDescent="0.25">
      <c r="M14570" s="30"/>
    </row>
    <row r="14571" spans="13:13" s="60" customFormat="1" ht="15.75" hidden="1" x14ac:dyDescent="0.25">
      <c r="M14571" s="30"/>
    </row>
    <row r="14572" spans="13:13" s="60" customFormat="1" ht="15.75" hidden="1" x14ac:dyDescent="0.25">
      <c r="M14572" s="30"/>
    </row>
    <row r="14573" spans="13:13" s="60" customFormat="1" ht="15.75" hidden="1" x14ac:dyDescent="0.25">
      <c r="M14573" s="30"/>
    </row>
    <row r="14574" spans="13:13" s="60" customFormat="1" ht="15.75" hidden="1" x14ac:dyDescent="0.25">
      <c r="M14574" s="30"/>
    </row>
    <row r="14575" spans="13:13" s="60" customFormat="1" ht="15.75" hidden="1" x14ac:dyDescent="0.25">
      <c r="M14575" s="30"/>
    </row>
    <row r="14576" spans="13:13" s="60" customFormat="1" ht="15.75" hidden="1" x14ac:dyDescent="0.25">
      <c r="M14576" s="30"/>
    </row>
    <row r="14577" spans="13:13" s="60" customFormat="1" ht="15.75" hidden="1" x14ac:dyDescent="0.25">
      <c r="M14577" s="30"/>
    </row>
    <row r="14578" spans="13:13" s="60" customFormat="1" ht="15.75" hidden="1" x14ac:dyDescent="0.25">
      <c r="M14578" s="30"/>
    </row>
    <row r="14579" spans="13:13" s="60" customFormat="1" ht="15.75" hidden="1" x14ac:dyDescent="0.25">
      <c r="M14579" s="30"/>
    </row>
    <row r="14580" spans="13:13" s="60" customFormat="1" ht="15.75" hidden="1" x14ac:dyDescent="0.25">
      <c r="M14580" s="30"/>
    </row>
    <row r="14581" spans="13:13" s="60" customFormat="1" ht="15.75" hidden="1" x14ac:dyDescent="0.25">
      <c r="M14581" s="30"/>
    </row>
    <row r="14582" spans="13:13" s="60" customFormat="1" ht="15.75" hidden="1" x14ac:dyDescent="0.25">
      <c r="M14582" s="30"/>
    </row>
    <row r="14583" spans="13:13" s="60" customFormat="1" ht="15.75" hidden="1" x14ac:dyDescent="0.25">
      <c r="M14583" s="30"/>
    </row>
    <row r="14584" spans="13:13" s="60" customFormat="1" ht="15.75" hidden="1" x14ac:dyDescent="0.25">
      <c r="M14584" s="30"/>
    </row>
    <row r="14585" spans="13:13" s="60" customFormat="1" ht="15.75" hidden="1" x14ac:dyDescent="0.25">
      <c r="M14585" s="30"/>
    </row>
    <row r="14586" spans="13:13" s="60" customFormat="1" ht="15.75" hidden="1" x14ac:dyDescent="0.25">
      <c r="M14586" s="30"/>
    </row>
    <row r="14587" spans="13:13" s="60" customFormat="1" ht="15.75" hidden="1" x14ac:dyDescent="0.25">
      <c r="M14587" s="30"/>
    </row>
    <row r="14588" spans="13:13" s="60" customFormat="1" ht="15.75" hidden="1" x14ac:dyDescent="0.25">
      <c r="M14588" s="30"/>
    </row>
    <row r="14589" spans="13:13" s="60" customFormat="1" ht="15.75" hidden="1" x14ac:dyDescent="0.25">
      <c r="M14589" s="30"/>
    </row>
    <row r="14590" spans="13:13" s="60" customFormat="1" ht="15.75" hidden="1" x14ac:dyDescent="0.25">
      <c r="M14590" s="30"/>
    </row>
    <row r="14591" spans="13:13" s="60" customFormat="1" ht="15.75" hidden="1" x14ac:dyDescent="0.25">
      <c r="M14591" s="30"/>
    </row>
    <row r="14592" spans="13:13" s="60" customFormat="1" ht="15.75" hidden="1" x14ac:dyDescent="0.25">
      <c r="M14592" s="30"/>
    </row>
    <row r="14593" spans="13:13" s="60" customFormat="1" ht="15.75" hidden="1" x14ac:dyDescent="0.25">
      <c r="M14593" s="30"/>
    </row>
    <row r="14594" spans="13:13" s="60" customFormat="1" ht="15.75" hidden="1" x14ac:dyDescent="0.25">
      <c r="M14594" s="30"/>
    </row>
    <row r="14595" spans="13:13" s="60" customFormat="1" ht="15.75" hidden="1" x14ac:dyDescent="0.25">
      <c r="M14595" s="30"/>
    </row>
    <row r="14596" spans="13:13" s="60" customFormat="1" ht="15.75" hidden="1" x14ac:dyDescent="0.25">
      <c r="M14596" s="30"/>
    </row>
    <row r="14597" spans="13:13" s="60" customFormat="1" ht="15.75" hidden="1" x14ac:dyDescent="0.25">
      <c r="M14597" s="30"/>
    </row>
    <row r="14598" spans="13:13" s="60" customFormat="1" ht="15.75" hidden="1" x14ac:dyDescent="0.25">
      <c r="M14598" s="30"/>
    </row>
    <row r="14599" spans="13:13" s="60" customFormat="1" ht="15.75" hidden="1" x14ac:dyDescent="0.25">
      <c r="M14599" s="30"/>
    </row>
    <row r="14600" spans="13:13" s="60" customFormat="1" ht="15.75" hidden="1" x14ac:dyDescent="0.25">
      <c r="M14600" s="30"/>
    </row>
    <row r="14601" spans="13:13" s="60" customFormat="1" ht="15.75" hidden="1" x14ac:dyDescent="0.25">
      <c r="M14601" s="30"/>
    </row>
    <row r="14602" spans="13:13" s="60" customFormat="1" ht="15.75" hidden="1" x14ac:dyDescent="0.25">
      <c r="M14602" s="30"/>
    </row>
    <row r="14603" spans="13:13" s="60" customFormat="1" ht="15.75" hidden="1" x14ac:dyDescent="0.25">
      <c r="M14603" s="30"/>
    </row>
    <row r="14604" spans="13:13" s="60" customFormat="1" ht="15.75" hidden="1" x14ac:dyDescent="0.25">
      <c r="M14604" s="30"/>
    </row>
    <row r="14605" spans="13:13" s="60" customFormat="1" ht="15.75" hidden="1" x14ac:dyDescent="0.25">
      <c r="M14605" s="30"/>
    </row>
    <row r="14606" spans="13:13" s="60" customFormat="1" ht="15.75" hidden="1" x14ac:dyDescent="0.25">
      <c r="M14606" s="30"/>
    </row>
    <row r="14607" spans="13:13" s="60" customFormat="1" ht="15.75" hidden="1" x14ac:dyDescent="0.25">
      <c r="M14607" s="30"/>
    </row>
    <row r="14608" spans="13:13" s="60" customFormat="1" ht="15.75" hidden="1" x14ac:dyDescent="0.25">
      <c r="M14608" s="30"/>
    </row>
    <row r="14609" spans="13:13" s="60" customFormat="1" ht="15.75" hidden="1" x14ac:dyDescent="0.25">
      <c r="M14609" s="30"/>
    </row>
    <row r="14610" spans="13:13" s="60" customFormat="1" ht="15.75" hidden="1" x14ac:dyDescent="0.25">
      <c r="M14610" s="30"/>
    </row>
    <row r="14611" spans="13:13" s="60" customFormat="1" ht="15.75" hidden="1" x14ac:dyDescent="0.25">
      <c r="M14611" s="30"/>
    </row>
    <row r="14612" spans="13:13" s="60" customFormat="1" ht="15.75" hidden="1" x14ac:dyDescent="0.25">
      <c r="M14612" s="30"/>
    </row>
    <row r="14613" spans="13:13" s="60" customFormat="1" ht="15.75" hidden="1" x14ac:dyDescent="0.25">
      <c r="M14613" s="30"/>
    </row>
    <row r="14614" spans="13:13" s="60" customFormat="1" ht="15.75" hidden="1" x14ac:dyDescent="0.25">
      <c r="M14614" s="30"/>
    </row>
    <row r="14615" spans="13:13" s="60" customFormat="1" ht="15.75" hidden="1" x14ac:dyDescent="0.25">
      <c r="M14615" s="30"/>
    </row>
    <row r="14616" spans="13:13" s="60" customFormat="1" ht="15.75" hidden="1" x14ac:dyDescent="0.25">
      <c r="M14616" s="30"/>
    </row>
    <row r="14617" spans="13:13" s="60" customFormat="1" ht="15.75" hidden="1" x14ac:dyDescent="0.25">
      <c r="M14617" s="30"/>
    </row>
    <row r="14618" spans="13:13" s="60" customFormat="1" ht="15.75" hidden="1" x14ac:dyDescent="0.25">
      <c r="M14618" s="30"/>
    </row>
    <row r="14619" spans="13:13" s="60" customFormat="1" ht="15.75" hidden="1" x14ac:dyDescent="0.25">
      <c r="M14619" s="30"/>
    </row>
    <row r="14620" spans="13:13" s="60" customFormat="1" ht="15.75" hidden="1" x14ac:dyDescent="0.25">
      <c r="M14620" s="30"/>
    </row>
    <row r="14621" spans="13:13" s="60" customFormat="1" ht="15.75" hidden="1" x14ac:dyDescent="0.25">
      <c r="M14621" s="30"/>
    </row>
    <row r="14622" spans="13:13" s="60" customFormat="1" ht="15.75" hidden="1" x14ac:dyDescent="0.25">
      <c r="M14622" s="30"/>
    </row>
    <row r="14623" spans="13:13" s="60" customFormat="1" ht="15.75" hidden="1" x14ac:dyDescent="0.25">
      <c r="M14623" s="30"/>
    </row>
    <row r="14624" spans="13:13" s="60" customFormat="1" ht="15.75" hidden="1" x14ac:dyDescent="0.25">
      <c r="M14624" s="30"/>
    </row>
    <row r="14625" spans="13:13" s="60" customFormat="1" ht="15.75" hidden="1" x14ac:dyDescent="0.25">
      <c r="M14625" s="30"/>
    </row>
    <row r="14626" spans="13:13" s="60" customFormat="1" ht="15.75" hidden="1" x14ac:dyDescent="0.25">
      <c r="M14626" s="30"/>
    </row>
    <row r="14627" spans="13:13" s="60" customFormat="1" ht="15.75" hidden="1" x14ac:dyDescent="0.25">
      <c r="M14627" s="30"/>
    </row>
    <row r="14628" spans="13:13" s="60" customFormat="1" ht="15.75" hidden="1" x14ac:dyDescent="0.25">
      <c r="M14628" s="30"/>
    </row>
    <row r="14629" spans="13:13" s="60" customFormat="1" ht="15.75" hidden="1" x14ac:dyDescent="0.25">
      <c r="M14629" s="30"/>
    </row>
    <row r="14630" spans="13:13" s="60" customFormat="1" ht="15.75" hidden="1" x14ac:dyDescent="0.25">
      <c r="M14630" s="30"/>
    </row>
    <row r="14631" spans="13:13" s="60" customFormat="1" ht="15.75" hidden="1" x14ac:dyDescent="0.25">
      <c r="M14631" s="30"/>
    </row>
    <row r="14632" spans="13:13" s="60" customFormat="1" ht="15.75" hidden="1" x14ac:dyDescent="0.25">
      <c r="M14632" s="30"/>
    </row>
    <row r="14633" spans="13:13" s="60" customFormat="1" ht="15.75" hidden="1" x14ac:dyDescent="0.25">
      <c r="M14633" s="30"/>
    </row>
    <row r="14634" spans="13:13" s="60" customFormat="1" ht="15.75" hidden="1" x14ac:dyDescent="0.25">
      <c r="M14634" s="30"/>
    </row>
    <row r="14635" spans="13:13" s="60" customFormat="1" ht="15.75" hidden="1" x14ac:dyDescent="0.25">
      <c r="M14635" s="30"/>
    </row>
    <row r="14636" spans="13:13" s="60" customFormat="1" ht="15.75" hidden="1" x14ac:dyDescent="0.25">
      <c r="M14636" s="30"/>
    </row>
    <row r="14637" spans="13:13" s="60" customFormat="1" ht="15.75" hidden="1" x14ac:dyDescent="0.25">
      <c r="M14637" s="30"/>
    </row>
    <row r="14638" spans="13:13" s="60" customFormat="1" ht="15.75" hidden="1" x14ac:dyDescent="0.25">
      <c r="M14638" s="30"/>
    </row>
    <row r="14639" spans="13:13" s="60" customFormat="1" ht="15.75" hidden="1" x14ac:dyDescent="0.25">
      <c r="M14639" s="30"/>
    </row>
    <row r="14640" spans="13:13" s="60" customFormat="1" ht="15.75" hidden="1" x14ac:dyDescent="0.25">
      <c r="M14640" s="30"/>
    </row>
    <row r="14641" spans="13:13" s="60" customFormat="1" ht="15.75" hidden="1" x14ac:dyDescent="0.25">
      <c r="M14641" s="30"/>
    </row>
    <row r="14642" spans="13:13" s="60" customFormat="1" ht="15.75" hidden="1" x14ac:dyDescent="0.25">
      <c r="M14642" s="30"/>
    </row>
    <row r="14643" spans="13:13" s="60" customFormat="1" ht="15.75" hidden="1" x14ac:dyDescent="0.25">
      <c r="M14643" s="30"/>
    </row>
    <row r="14644" spans="13:13" s="60" customFormat="1" ht="15.75" hidden="1" x14ac:dyDescent="0.25">
      <c r="M14644" s="30"/>
    </row>
    <row r="14645" spans="13:13" s="60" customFormat="1" ht="15.75" hidden="1" x14ac:dyDescent="0.25">
      <c r="M14645" s="30"/>
    </row>
    <row r="14646" spans="13:13" s="60" customFormat="1" ht="15.75" hidden="1" x14ac:dyDescent="0.25">
      <c r="M14646" s="30"/>
    </row>
    <row r="14647" spans="13:13" s="60" customFormat="1" ht="15.75" hidden="1" x14ac:dyDescent="0.25">
      <c r="M14647" s="30"/>
    </row>
    <row r="14648" spans="13:13" s="60" customFormat="1" ht="15.75" hidden="1" x14ac:dyDescent="0.25">
      <c r="M14648" s="30"/>
    </row>
    <row r="14649" spans="13:13" s="60" customFormat="1" ht="15.75" hidden="1" x14ac:dyDescent="0.25">
      <c r="M14649" s="30"/>
    </row>
    <row r="14650" spans="13:13" s="60" customFormat="1" ht="15.75" hidden="1" x14ac:dyDescent="0.25">
      <c r="M14650" s="30"/>
    </row>
    <row r="14651" spans="13:13" s="60" customFormat="1" ht="15.75" hidden="1" x14ac:dyDescent="0.25">
      <c r="M14651" s="30"/>
    </row>
    <row r="14652" spans="13:13" s="60" customFormat="1" ht="15.75" hidden="1" x14ac:dyDescent="0.25">
      <c r="M14652" s="30"/>
    </row>
    <row r="14653" spans="13:13" s="60" customFormat="1" ht="15.75" hidden="1" x14ac:dyDescent="0.25">
      <c r="M14653" s="30"/>
    </row>
    <row r="14654" spans="13:13" s="60" customFormat="1" ht="15.75" hidden="1" x14ac:dyDescent="0.25">
      <c r="M14654" s="30"/>
    </row>
    <row r="14655" spans="13:13" s="60" customFormat="1" ht="15.75" hidden="1" x14ac:dyDescent="0.25">
      <c r="M14655" s="30"/>
    </row>
    <row r="14656" spans="13:13" s="60" customFormat="1" ht="15.75" hidden="1" x14ac:dyDescent="0.25">
      <c r="M14656" s="30"/>
    </row>
    <row r="14657" spans="13:13" s="60" customFormat="1" ht="15.75" hidden="1" x14ac:dyDescent="0.25">
      <c r="M14657" s="30"/>
    </row>
    <row r="14658" spans="13:13" s="60" customFormat="1" ht="15.75" hidden="1" x14ac:dyDescent="0.25">
      <c r="M14658" s="30"/>
    </row>
    <row r="14659" spans="13:13" s="60" customFormat="1" ht="15.75" hidden="1" x14ac:dyDescent="0.25">
      <c r="M14659" s="30"/>
    </row>
    <row r="14660" spans="13:13" s="60" customFormat="1" ht="15.75" hidden="1" x14ac:dyDescent="0.25">
      <c r="M14660" s="30"/>
    </row>
    <row r="14661" spans="13:13" s="60" customFormat="1" ht="15.75" hidden="1" x14ac:dyDescent="0.25">
      <c r="M14661" s="30"/>
    </row>
    <row r="14662" spans="13:13" s="60" customFormat="1" ht="15.75" hidden="1" x14ac:dyDescent="0.25">
      <c r="M14662" s="30"/>
    </row>
    <row r="14663" spans="13:13" s="60" customFormat="1" ht="15.75" hidden="1" x14ac:dyDescent="0.25">
      <c r="M14663" s="30"/>
    </row>
    <row r="14664" spans="13:13" s="60" customFormat="1" ht="15.75" hidden="1" x14ac:dyDescent="0.25">
      <c r="M14664" s="30"/>
    </row>
    <row r="14665" spans="13:13" s="60" customFormat="1" ht="15.75" hidden="1" x14ac:dyDescent="0.25">
      <c r="M14665" s="30"/>
    </row>
    <row r="14666" spans="13:13" s="60" customFormat="1" ht="15.75" hidden="1" x14ac:dyDescent="0.25">
      <c r="M14666" s="30"/>
    </row>
    <row r="14667" spans="13:13" s="60" customFormat="1" ht="15.75" hidden="1" x14ac:dyDescent="0.25">
      <c r="M14667" s="30"/>
    </row>
    <row r="14668" spans="13:13" s="60" customFormat="1" ht="15.75" hidden="1" x14ac:dyDescent="0.25">
      <c r="M14668" s="30"/>
    </row>
    <row r="14669" spans="13:13" s="60" customFormat="1" ht="15.75" hidden="1" x14ac:dyDescent="0.25">
      <c r="M14669" s="30"/>
    </row>
    <row r="14670" spans="13:13" s="60" customFormat="1" ht="15.75" hidden="1" x14ac:dyDescent="0.25">
      <c r="M14670" s="30"/>
    </row>
    <row r="14671" spans="13:13" s="60" customFormat="1" ht="15.75" hidden="1" x14ac:dyDescent="0.25">
      <c r="M14671" s="30"/>
    </row>
    <row r="14672" spans="13:13" s="60" customFormat="1" ht="15.75" hidden="1" x14ac:dyDescent="0.25">
      <c r="M14672" s="30"/>
    </row>
    <row r="14673" spans="13:13" s="60" customFormat="1" ht="15.75" hidden="1" x14ac:dyDescent="0.25">
      <c r="M14673" s="30"/>
    </row>
    <row r="14674" spans="13:13" s="60" customFormat="1" ht="15.75" hidden="1" x14ac:dyDescent="0.25">
      <c r="M14674" s="30"/>
    </row>
    <row r="14675" spans="13:13" s="60" customFormat="1" ht="15.75" hidden="1" x14ac:dyDescent="0.25">
      <c r="M14675" s="30"/>
    </row>
    <row r="14676" spans="13:13" s="60" customFormat="1" ht="15.75" hidden="1" x14ac:dyDescent="0.25">
      <c r="M14676" s="30"/>
    </row>
    <row r="14677" spans="13:13" s="60" customFormat="1" ht="15.75" hidden="1" x14ac:dyDescent="0.25">
      <c r="M14677" s="30"/>
    </row>
    <row r="14678" spans="13:13" s="60" customFormat="1" ht="15.75" hidden="1" x14ac:dyDescent="0.25">
      <c r="M14678" s="30"/>
    </row>
    <row r="14679" spans="13:13" s="60" customFormat="1" ht="15.75" hidden="1" x14ac:dyDescent="0.25">
      <c r="M14679" s="30"/>
    </row>
    <row r="14680" spans="13:13" s="60" customFormat="1" ht="15.75" hidden="1" x14ac:dyDescent="0.25">
      <c r="M14680" s="30"/>
    </row>
    <row r="14681" spans="13:13" s="60" customFormat="1" ht="15.75" hidden="1" x14ac:dyDescent="0.25">
      <c r="M14681" s="30"/>
    </row>
    <row r="14682" spans="13:13" s="60" customFormat="1" ht="15.75" hidden="1" x14ac:dyDescent="0.25">
      <c r="M14682" s="30"/>
    </row>
    <row r="14683" spans="13:13" s="60" customFormat="1" ht="15.75" hidden="1" x14ac:dyDescent="0.25">
      <c r="M14683" s="30"/>
    </row>
    <row r="14684" spans="13:13" s="60" customFormat="1" ht="15.75" hidden="1" x14ac:dyDescent="0.25">
      <c r="M14684" s="30"/>
    </row>
    <row r="14685" spans="13:13" s="60" customFormat="1" ht="15.75" hidden="1" x14ac:dyDescent="0.25">
      <c r="M14685" s="30"/>
    </row>
    <row r="14686" spans="13:13" s="60" customFormat="1" ht="15.75" hidden="1" x14ac:dyDescent="0.25">
      <c r="M14686" s="30"/>
    </row>
    <row r="14687" spans="13:13" s="60" customFormat="1" ht="15.75" hidden="1" x14ac:dyDescent="0.25">
      <c r="M14687" s="30"/>
    </row>
    <row r="14688" spans="13:13" s="60" customFormat="1" ht="15.75" hidden="1" x14ac:dyDescent="0.25">
      <c r="M14688" s="30"/>
    </row>
    <row r="14689" spans="13:13" s="60" customFormat="1" ht="15.75" hidden="1" x14ac:dyDescent="0.25">
      <c r="M14689" s="30"/>
    </row>
    <row r="14690" spans="13:13" s="60" customFormat="1" ht="15.75" hidden="1" x14ac:dyDescent="0.25">
      <c r="M14690" s="30"/>
    </row>
    <row r="14691" spans="13:13" s="60" customFormat="1" ht="15.75" hidden="1" x14ac:dyDescent="0.25">
      <c r="M14691" s="30"/>
    </row>
    <row r="14692" spans="13:13" s="60" customFormat="1" ht="15.75" hidden="1" x14ac:dyDescent="0.25">
      <c r="M14692" s="30"/>
    </row>
    <row r="14693" spans="13:13" s="60" customFormat="1" ht="15.75" hidden="1" x14ac:dyDescent="0.25">
      <c r="M14693" s="30"/>
    </row>
    <row r="14694" spans="13:13" s="60" customFormat="1" ht="15.75" hidden="1" x14ac:dyDescent="0.25">
      <c r="M14694" s="30"/>
    </row>
    <row r="14695" spans="13:13" s="60" customFormat="1" ht="15.75" hidden="1" x14ac:dyDescent="0.25">
      <c r="M14695" s="30"/>
    </row>
    <row r="14696" spans="13:13" s="60" customFormat="1" ht="15.75" hidden="1" x14ac:dyDescent="0.25">
      <c r="M14696" s="30"/>
    </row>
    <row r="14697" spans="13:13" s="60" customFormat="1" ht="15.75" hidden="1" x14ac:dyDescent="0.25">
      <c r="M14697" s="30"/>
    </row>
    <row r="14698" spans="13:13" s="60" customFormat="1" ht="15.75" hidden="1" x14ac:dyDescent="0.25">
      <c r="M14698" s="30"/>
    </row>
    <row r="14699" spans="13:13" s="60" customFormat="1" ht="15.75" hidden="1" x14ac:dyDescent="0.25">
      <c r="M14699" s="30"/>
    </row>
    <row r="14700" spans="13:13" s="60" customFormat="1" ht="15.75" hidden="1" x14ac:dyDescent="0.25">
      <c r="M14700" s="30"/>
    </row>
    <row r="14701" spans="13:13" s="60" customFormat="1" ht="15.75" hidden="1" x14ac:dyDescent="0.25">
      <c r="M14701" s="30"/>
    </row>
    <row r="14702" spans="13:13" s="60" customFormat="1" ht="15.75" hidden="1" x14ac:dyDescent="0.25">
      <c r="M14702" s="30"/>
    </row>
    <row r="14703" spans="13:13" s="60" customFormat="1" ht="15.75" hidden="1" x14ac:dyDescent="0.25">
      <c r="M14703" s="30"/>
    </row>
    <row r="14704" spans="13:13" s="60" customFormat="1" ht="15.75" hidden="1" x14ac:dyDescent="0.25">
      <c r="M14704" s="30"/>
    </row>
    <row r="14705" spans="13:13" s="60" customFormat="1" ht="15.75" hidden="1" x14ac:dyDescent="0.25">
      <c r="M14705" s="30"/>
    </row>
    <row r="14706" spans="13:13" s="60" customFormat="1" ht="15.75" hidden="1" x14ac:dyDescent="0.25">
      <c r="M14706" s="30"/>
    </row>
    <row r="14707" spans="13:13" s="60" customFormat="1" ht="15.75" hidden="1" x14ac:dyDescent="0.25">
      <c r="M14707" s="30"/>
    </row>
    <row r="14708" spans="13:13" s="60" customFormat="1" ht="15.75" hidden="1" x14ac:dyDescent="0.25">
      <c r="M14708" s="30"/>
    </row>
    <row r="14709" spans="13:13" s="60" customFormat="1" ht="15.75" hidden="1" x14ac:dyDescent="0.25">
      <c r="M14709" s="30"/>
    </row>
    <row r="14710" spans="13:13" s="60" customFormat="1" ht="15.75" hidden="1" x14ac:dyDescent="0.25">
      <c r="M14710" s="30"/>
    </row>
    <row r="14711" spans="13:13" s="60" customFormat="1" ht="15.75" hidden="1" x14ac:dyDescent="0.25">
      <c r="M14711" s="30"/>
    </row>
    <row r="14712" spans="13:13" s="60" customFormat="1" ht="15.75" hidden="1" x14ac:dyDescent="0.25">
      <c r="M14712" s="30"/>
    </row>
    <row r="14713" spans="13:13" s="60" customFormat="1" ht="15.75" hidden="1" x14ac:dyDescent="0.25">
      <c r="M14713" s="30"/>
    </row>
    <row r="14714" spans="13:13" s="60" customFormat="1" ht="15.75" hidden="1" x14ac:dyDescent="0.25">
      <c r="M14714" s="30"/>
    </row>
    <row r="14715" spans="13:13" s="60" customFormat="1" ht="15.75" hidden="1" x14ac:dyDescent="0.25">
      <c r="M14715" s="30"/>
    </row>
    <row r="14716" spans="13:13" s="60" customFormat="1" ht="15.75" hidden="1" x14ac:dyDescent="0.25">
      <c r="M14716" s="30"/>
    </row>
    <row r="14717" spans="13:13" s="60" customFormat="1" ht="15.75" hidden="1" x14ac:dyDescent="0.25">
      <c r="M14717" s="30"/>
    </row>
    <row r="14718" spans="13:13" s="60" customFormat="1" ht="15.75" hidden="1" x14ac:dyDescent="0.25">
      <c r="M14718" s="30"/>
    </row>
    <row r="14719" spans="13:13" s="60" customFormat="1" ht="15.75" hidden="1" x14ac:dyDescent="0.25">
      <c r="M14719" s="30"/>
    </row>
    <row r="14720" spans="13:13" s="60" customFormat="1" ht="15.75" hidden="1" x14ac:dyDescent="0.25">
      <c r="M14720" s="30"/>
    </row>
    <row r="14721" spans="13:13" s="60" customFormat="1" ht="15.75" hidden="1" x14ac:dyDescent="0.25">
      <c r="M14721" s="30"/>
    </row>
    <row r="14722" spans="13:13" s="60" customFormat="1" ht="15.75" hidden="1" x14ac:dyDescent="0.25">
      <c r="M14722" s="30"/>
    </row>
    <row r="14723" spans="13:13" s="60" customFormat="1" ht="15.75" hidden="1" x14ac:dyDescent="0.25">
      <c r="M14723" s="30"/>
    </row>
    <row r="14724" spans="13:13" s="60" customFormat="1" ht="15.75" hidden="1" x14ac:dyDescent="0.25">
      <c r="M14724" s="30"/>
    </row>
    <row r="14725" spans="13:13" s="60" customFormat="1" ht="15.75" hidden="1" x14ac:dyDescent="0.25">
      <c r="M14725" s="30"/>
    </row>
    <row r="14726" spans="13:13" s="60" customFormat="1" ht="15.75" hidden="1" x14ac:dyDescent="0.25">
      <c r="M14726" s="30"/>
    </row>
    <row r="14727" spans="13:13" s="60" customFormat="1" ht="15.75" hidden="1" x14ac:dyDescent="0.25">
      <c r="M14727" s="30"/>
    </row>
    <row r="14728" spans="13:13" s="60" customFormat="1" ht="15.75" hidden="1" x14ac:dyDescent="0.25">
      <c r="M14728" s="30"/>
    </row>
    <row r="14729" spans="13:13" s="60" customFormat="1" ht="15.75" hidden="1" x14ac:dyDescent="0.25">
      <c r="M14729" s="30"/>
    </row>
    <row r="14730" spans="13:13" s="60" customFormat="1" ht="15.75" hidden="1" x14ac:dyDescent="0.25">
      <c r="M14730" s="30"/>
    </row>
    <row r="14731" spans="13:13" s="60" customFormat="1" ht="15.75" hidden="1" x14ac:dyDescent="0.25">
      <c r="M14731" s="30"/>
    </row>
    <row r="14732" spans="13:13" s="60" customFormat="1" ht="15.75" hidden="1" x14ac:dyDescent="0.25">
      <c r="M14732" s="30"/>
    </row>
    <row r="14733" spans="13:13" s="60" customFormat="1" ht="15.75" hidden="1" x14ac:dyDescent="0.25">
      <c r="M14733" s="30"/>
    </row>
    <row r="14734" spans="13:13" s="60" customFormat="1" ht="15.75" hidden="1" x14ac:dyDescent="0.25">
      <c r="M14734" s="30"/>
    </row>
    <row r="14735" spans="13:13" s="60" customFormat="1" ht="15.75" hidden="1" x14ac:dyDescent="0.25">
      <c r="M14735" s="30"/>
    </row>
    <row r="14736" spans="13:13" s="60" customFormat="1" ht="15.75" hidden="1" x14ac:dyDescent="0.25">
      <c r="M14736" s="30"/>
    </row>
    <row r="14737" spans="13:13" s="60" customFormat="1" ht="15.75" hidden="1" x14ac:dyDescent="0.25">
      <c r="M14737" s="30"/>
    </row>
    <row r="14738" spans="13:13" s="60" customFormat="1" ht="15.75" hidden="1" x14ac:dyDescent="0.25">
      <c r="M14738" s="30"/>
    </row>
    <row r="14739" spans="13:13" s="60" customFormat="1" ht="15.75" hidden="1" x14ac:dyDescent="0.25">
      <c r="M14739" s="30"/>
    </row>
    <row r="14740" spans="13:13" s="60" customFormat="1" ht="15.75" hidden="1" x14ac:dyDescent="0.25">
      <c r="M14740" s="30"/>
    </row>
    <row r="14741" spans="13:13" s="60" customFormat="1" ht="15.75" hidden="1" x14ac:dyDescent="0.25">
      <c r="M14741" s="30"/>
    </row>
    <row r="14742" spans="13:13" s="60" customFormat="1" ht="15.75" hidden="1" x14ac:dyDescent="0.25">
      <c r="M14742" s="30"/>
    </row>
    <row r="14743" spans="13:13" s="60" customFormat="1" ht="15.75" hidden="1" x14ac:dyDescent="0.25">
      <c r="M14743" s="30"/>
    </row>
    <row r="14744" spans="13:13" s="60" customFormat="1" ht="15.75" hidden="1" x14ac:dyDescent="0.25">
      <c r="M14744" s="30"/>
    </row>
    <row r="14745" spans="13:13" s="60" customFormat="1" ht="15.75" hidden="1" x14ac:dyDescent="0.25">
      <c r="M14745" s="30"/>
    </row>
    <row r="14746" spans="13:13" s="60" customFormat="1" ht="15.75" hidden="1" x14ac:dyDescent="0.25">
      <c r="M14746" s="30"/>
    </row>
    <row r="14747" spans="13:13" s="60" customFormat="1" ht="15.75" hidden="1" x14ac:dyDescent="0.25">
      <c r="M14747" s="30"/>
    </row>
    <row r="14748" spans="13:13" s="60" customFormat="1" ht="15.75" hidden="1" x14ac:dyDescent="0.25">
      <c r="M14748" s="30"/>
    </row>
    <row r="14749" spans="13:13" s="60" customFormat="1" ht="15.75" hidden="1" x14ac:dyDescent="0.25">
      <c r="M14749" s="30"/>
    </row>
    <row r="14750" spans="13:13" s="60" customFormat="1" ht="15.75" hidden="1" x14ac:dyDescent="0.25">
      <c r="M14750" s="30"/>
    </row>
    <row r="14751" spans="13:13" s="60" customFormat="1" ht="15.75" hidden="1" x14ac:dyDescent="0.25">
      <c r="M14751" s="30"/>
    </row>
    <row r="14752" spans="13:13" s="60" customFormat="1" ht="15.75" hidden="1" x14ac:dyDescent="0.25">
      <c r="M14752" s="30"/>
    </row>
    <row r="14753" spans="13:13" s="60" customFormat="1" ht="15.75" hidden="1" x14ac:dyDescent="0.25">
      <c r="M14753" s="30"/>
    </row>
    <row r="14754" spans="13:13" s="60" customFormat="1" ht="15.75" hidden="1" x14ac:dyDescent="0.25">
      <c r="M14754" s="30"/>
    </row>
    <row r="14755" spans="13:13" s="60" customFormat="1" ht="15.75" hidden="1" x14ac:dyDescent="0.25">
      <c r="M14755" s="30"/>
    </row>
    <row r="14756" spans="13:13" s="60" customFormat="1" ht="15.75" hidden="1" x14ac:dyDescent="0.25">
      <c r="M14756" s="30"/>
    </row>
    <row r="14757" spans="13:13" s="60" customFormat="1" ht="15.75" hidden="1" x14ac:dyDescent="0.25">
      <c r="M14757" s="30"/>
    </row>
    <row r="14758" spans="13:13" s="60" customFormat="1" ht="15.75" hidden="1" x14ac:dyDescent="0.25">
      <c r="M14758" s="30"/>
    </row>
    <row r="14759" spans="13:13" s="60" customFormat="1" ht="15.75" hidden="1" x14ac:dyDescent="0.25">
      <c r="M14759" s="30"/>
    </row>
    <row r="14760" spans="13:13" s="60" customFormat="1" ht="15.75" hidden="1" x14ac:dyDescent="0.25">
      <c r="M14760" s="30"/>
    </row>
    <row r="14761" spans="13:13" s="60" customFormat="1" ht="15.75" hidden="1" x14ac:dyDescent="0.25">
      <c r="M14761" s="30"/>
    </row>
    <row r="14762" spans="13:13" s="60" customFormat="1" ht="15.75" hidden="1" x14ac:dyDescent="0.25">
      <c r="M14762" s="30"/>
    </row>
    <row r="14763" spans="13:13" s="60" customFormat="1" ht="15.75" hidden="1" x14ac:dyDescent="0.25">
      <c r="M14763" s="30"/>
    </row>
    <row r="14764" spans="13:13" s="60" customFormat="1" ht="15.75" hidden="1" x14ac:dyDescent="0.25">
      <c r="M14764" s="30"/>
    </row>
    <row r="14765" spans="13:13" s="60" customFormat="1" ht="15.75" hidden="1" x14ac:dyDescent="0.25">
      <c r="M14765" s="30"/>
    </row>
    <row r="14766" spans="13:13" s="60" customFormat="1" ht="15.75" hidden="1" x14ac:dyDescent="0.25">
      <c r="M14766" s="30"/>
    </row>
    <row r="14767" spans="13:13" s="60" customFormat="1" ht="15.75" hidden="1" x14ac:dyDescent="0.25">
      <c r="M14767" s="30"/>
    </row>
    <row r="14768" spans="13:13" s="60" customFormat="1" ht="15.75" hidden="1" x14ac:dyDescent="0.25">
      <c r="M14768" s="30"/>
    </row>
    <row r="14769" spans="13:13" s="60" customFormat="1" ht="15.75" hidden="1" x14ac:dyDescent="0.25">
      <c r="M14769" s="30"/>
    </row>
    <row r="14770" spans="13:13" s="60" customFormat="1" ht="15.75" hidden="1" x14ac:dyDescent="0.25">
      <c r="M14770" s="30"/>
    </row>
    <row r="14771" spans="13:13" s="60" customFormat="1" ht="15.75" hidden="1" x14ac:dyDescent="0.25">
      <c r="M14771" s="30"/>
    </row>
    <row r="14772" spans="13:13" s="60" customFormat="1" ht="15.75" hidden="1" x14ac:dyDescent="0.25">
      <c r="M14772" s="30"/>
    </row>
    <row r="14773" spans="13:13" s="60" customFormat="1" ht="15.75" hidden="1" x14ac:dyDescent="0.25">
      <c r="M14773" s="30"/>
    </row>
    <row r="14774" spans="13:13" s="60" customFormat="1" ht="15.75" hidden="1" x14ac:dyDescent="0.25">
      <c r="M14774" s="30"/>
    </row>
    <row r="14775" spans="13:13" s="60" customFormat="1" ht="15.75" hidden="1" x14ac:dyDescent="0.25">
      <c r="M14775" s="30"/>
    </row>
    <row r="14776" spans="13:13" s="60" customFormat="1" ht="15.75" hidden="1" x14ac:dyDescent="0.25">
      <c r="M14776" s="30"/>
    </row>
    <row r="14777" spans="13:13" s="60" customFormat="1" ht="15.75" hidden="1" x14ac:dyDescent="0.25">
      <c r="M14777" s="30"/>
    </row>
    <row r="14778" spans="13:13" s="60" customFormat="1" ht="15.75" hidden="1" x14ac:dyDescent="0.25">
      <c r="M14778" s="30"/>
    </row>
    <row r="14779" spans="13:13" s="60" customFormat="1" ht="15.75" hidden="1" x14ac:dyDescent="0.25">
      <c r="M14779" s="30"/>
    </row>
    <row r="14780" spans="13:13" s="60" customFormat="1" ht="15.75" hidden="1" x14ac:dyDescent="0.25">
      <c r="M14780" s="30"/>
    </row>
    <row r="14781" spans="13:13" s="60" customFormat="1" ht="15.75" hidden="1" x14ac:dyDescent="0.25">
      <c r="M14781" s="30"/>
    </row>
    <row r="14782" spans="13:13" s="60" customFormat="1" ht="15.75" hidden="1" x14ac:dyDescent="0.25">
      <c r="M14782" s="30"/>
    </row>
    <row r="14783" spans="13:13" s="60" customFormat="1" ht="15.75" hidden="1" x14ac:dyDescent="0.25">
      <c r="M14783" s="30"/>
    </row>
    <row r="14784" spans="13:13" s="60" customFormat="1" ht="15.75" hidden="1" x14ac:dyDescent="0.25">
      <c r="M14784" s="30"/>
    </row>
    <row r="14785" spans="13:13" s="60" customFormat="1" ht="15.75" hidden="1" x14ac:dyDescent="0.25">
      <c r="M14785" s="30"/>
    </row>
    <row r="14786" spans="13:13" s="60" customFormat="1" ht="15.75" hidden="1" x14ac:dyDescent="0.25">
      <c r="M14786" s="30"/>
    </row>
    <row r="14787" spans="13:13" s="60" customFormat="1" ht="15.75" hidden="1" x14ac:dyDescent="0.25">
      <c r="M14787" s="30"/>
    </row>
    <row r="14788" spans="13:13" s="60" customFormat="1" ht="15.75" hidden="1" x14ac:dyDescent="0.25">
      <c r="M14788" s="30"/>
    </row>
    <row r="14789" spans="13:13" s="60" customFormat="1" ht="15.75" hidden="1" x14ac:dyDescent="0.25">
      <c r="M14789" s="30"/>
    </row>
    <row r="14790" spans="13:13" s="60" customFormat="1" ht="15.75" hidden="1" x14ac:dyDescent="0.25">
      <c r="M14790" s="30"/>
    </row>
    <row r="14791" spans="13:13" s="60" customFormat="1" ht="15.75" hidden="1" x14ac:dyDescent="0.25">
      <c r="M14791" s="30"/>
    </row>
    <row r="14792" spans="13:13" s="60" customFormat="1" ht="15.75" hidden="1" x14ac:dyDescent="0.25">
      <c r="M14792" s="30"/>
    </row>
    <row r="14793" spans="13:13" s="60" customFormat="1" ht="15.75" hidden="1" x14ac:dyDescent="0.25">
      <c r="M14793" s="30"/>
    </row>
    <row r="14794" spans="13:13" s="60" customFormat="1" ht="15.75" hidden="1" x14ac:dyDescent="0.25">
      <c r="M14794" s="30"/>
    </row>
    <row r="14795" spans="13:13" s="60" customFormat="1" ht="15.75" hidden="1" x14ac:dyDescent="0.25">
      <c r="M14795" s="30"/>
    </row>
    <row r="14796" spans="13:13" s="60" customFormat="1" ht="15.75" hidden="1" x14ac:dyDescent="0.25">
      <c r="M14796" s="30"/>
    </row>
    <row r="14797" spans="13:13" s="60" customFormat="1" ht="15.75" hidden="1" x14ac:dyDescent="0.25">
      <c r="M14797" s="30"/>
    </row>
    <row r="14798" spans="13:13" s="60" customFormat="1" ht="15.75" hidden="1" x14ac:dyDescent="0.25">
      <c r="M14798" s="30"/>
    </row>
    <row r="14799" spans="13:13" s="60" customFormat="1" ht="15.75" hidden="1" x14ac:dyDescent="0.25">
      <c r="M14799" s="30"/>
    </row>
    <row r="14800" spans="13:13" s="60" customFormat="1" ht="15.75" hidden="1" x14ac:dyDescent="0.25">
      <c r="M14800" s="30"/>
    </row>
    <row r="14801" spans="13:13" s="60" customFormat="1" ht="15.75" hidden="1" x14ac:dyDescent="0.25">
      <c r="M14801" s="30"/>
    </row>
    <row r="14802" spans="13:13" s="60" customFormat="1" ht="15.75" hidden="1" x14ac:dyDescent="0.25">
      <c r="M14802" s="30"/>
    </row>
    <row r="14803" spans="13:13" s="60" customFormat="1" ht="15.75" hidden="1" x14ac:dyDescent="0.25">
      <c r="M14803" s="30"/>
    </row>
    <row r="14804" spans="13:13" s="60" customFormat="1" ht="15.75" hidden="1" x14ac:dyDescent="0.25">
      <c r="M14804" s="30"/>
    </row>
    <row r="14805" spans="13:13" s="60" customFormat="1" ht="15.75" hidden="1" x14ac:dyDescent="0.25">
      <c r="M14805" s="30"/>
    </row>
    <row r="14806" spans="13:13" s="60" customFormat="1" ht="15.75" hidden="1" x14ac:dyDescent="0.25">
      <c r="M14806" s="30"/>
    </row>
    <row r="14807" spans="13:13" s="60" customFormat="1" ht="15.75" hidden="1" x14ac:dyDescent="0.25">
      <c r="M14807" s="30"/>
    </row>
    <row r="14808" spans="13:13" s="60" customFormat="1" ht="15.75" hidden="1" x14ac:dyDescent="0.25">
      <c r="M14808" s="30"/>
    </row>
    <row r="14809" spans="13:13" s="60" customFormat="1" ht="15.75" hidden="1" x14ac:dyDescent="0.25">
      <c r="M14809" s="30"/>
    </row>
    <row r="14810" spans="13:13" s="60" customFormat="1" ht="15.75" hidden="1" x14ac:dyDescent="0.25">
      <c r="M14810" s="30"/>
    </row>
    <row r="14811" spans="13:13" s="60" customFormat="1" ht="15.75" hidden="1" x14ac:dyDescent="0.25">
      <c r="M14811" s="30"/>
    </row>
    <row r="14812" spans="13:13" s="60" customFormat="1" ht="15.75" hidden="1" x14ac:dyDescent="0.25">
      <c r="M14812" s="30"/>
    </row>
    <row r="14813" spans="13:13" s="60" customFormat="1" ht="15.75" hidden="1" x14ac:dyDescent="0.25">
      <c r="M14813" s="30"/>
    </row>
    <row r="14814" spans="13:13" s="60" customFormat="1" ht="15.75" hidden="1" x14ac:dyDescent="0.25">
      <c r="M14814" s="30"/>
    </row>
    <row r="14815" spans="13:13" s="60" customFormat="1" ht="15.75" hidden="1" x14ac:dyDescent="0.25">
      <c r="M14815" s="30"/>
    </row>
    <row r="14816" spans="13:13" s="60" customFormat="1" ht="15.75" hidden="1" x14ac:dyDescent="0.25">
      <c r="M14816" s="30"/>
    </row>
    <row r="14817" spans="13:13" s="60" customFormat="1" ht="15.75" hidden="1" x14ac:dyDescent="0.25">
      <c r="M14817" s="30"/>
    </row>
    <row r="14818" spans="13:13" s="60" customFormat="1" ht="15.75" hidden="1" x14ac:dyDescent="0.25">
      <c r="M14818" s="30"/>
    </row>
    <row r="14819" spans="13:13" s="60" customFormat="1" ht="15.75" hidden="1" x14ac:dyDescent="0.25">
      <c r="M14819" s="30"/>
    </row>
    <row r="14820" spans="13:13" s="60" customFormat="1" ht="15.75" hidden="1" x14ac:dyDescent="0.25">
      <c r="M14820" s="30"/>
    </row>
    <row r="14821" spans="13:13" s="60" customFormat="1" ht="15.75" hidden="1" x14ac:dyDescent="0.25">
      <c r="M14821" s="30"/>
    </row>
    <row r="14822" spans="13:13" s="60" customFormat="1" ht="15.75" hidden="1" x14ac:dyDescent="0.25">
      <c r="M14822" s="30"/>
    </row>
    <row r="14823" spans="13:13" s="60" customFormat="1" ht="15.75" hidden="1" x14ac:dyDescent="0.25">
      <c r="M14823" s="30"/>
    </row>
    <row r="14824" spans="13:13" s="60" customFormat="1" ht="15.75" hidden="1" x14ac:dyDescent="0.25">
      <c r="M14824" s="30"/>
    </row>
    <row r="14825" spans="13:13" s="60" customFormat="1" ht="15.75" hidden="1" x14ac:dyDescent="0.25">
      <c r="M14825" s="30"/>
    </row>
    <row r="14826" spans="13:13" s="60" customFormat="1" ht="15.75" hidden="1" x14ac:dyDescent="0.25">
      <c r="M14826" s="30"/>
    </row>
    <row r="14827" spans="13:13" s="60" customFormat="1" ht="15.75" hidden="1" x14ac:dyDescent="0.25">
      <c r="M14827" s="30"/>
    </row>
    <row r="14828" spans="13:13" s="60" customFormat="1" ht="15.75" hidden="1" x14ac:dyDescent="0.25">
      <c r="M14828" s="30"/>
    </row>
    <row r="14829" spans="13:13" s="60" customFormat="1" ht="15.75" hidden="1" x14ac:dyDescent="0.25">
      <c r="M14829" s="30"/>
    </row>
    <row r="14830" spans="13:13" s="60" customFormat="1" ht="15.75" hidden="1" x14ac:dyDescent="0.25">
      <c r="M14830" s="30"/>
    </row>
    <row r="14831" spans="13:13" s="60" customFormat="1" ht="15.75" hidden="1" x14ac:dyDescent="0.25">
      <c r="M14831" s="30"/>
    </row>
    <row r="14832" spans="13:13" s="60" customFormat="1" ht="15.75" hidden="1" x14ac:dyDescent="0.25">
      <c r="M14832" s="30"/>
    </row>
    <row r="14833" spans="13:13" s="60" customFormat="1" ht="15.75" hidden="1" x14ac:dyDescent="0.25">
      <c r="M14833" s="30"/>
    </row>
    <row r="14834" spans="13:13" s="60" customFormat="1" ht="15.75" hidden="1" x14ac:dyDescent="0.25">
      <c r="M14834" s="30"/>
    </row>
    <row r="14835" spans="13:13" s="60" customFormat="1" ht="15.75" hidden="1" x14ac:dyDescent="0.25">
      <c r="M14835" s="30"/>
    </row>
    <row r="14836" spans="13:13" s="60" customFormat="1" ht="15.75" hidden="1" x14ac:dyDescent="0.25">
      <c r="M14836" s="30"/>
    </row>
    <row r="14837" spans="13:13" s="60" customFormat="1" ht="15.75" hidden="1" x14ac:dyDescent="0.25">
      <c r="M14837" s="30"/>
    </row>
    <row r="14838" spans="13:13" s="60" customFormat="1" ht="15.75" hidden="1" x14ac:dyDescent="0.25">
      <c r="M14838" s="30"/>
    </row>
    <row r="14839" spans="13:13" s="60" customFormat="1" ht="15.75" hidden="1" x14ac:dyDescent="0.25">
      <c r="M14839" s="30"/>
    </row>
    <row r="14840" spans="13:13" s="60" customFormat="1" ht="15.75" hidden="1" x14ac:dyDescent="0.25">
      <c r="M14840" s="30"/>
    </row>
    <row r="14841" spans="13:13" s="60" customFormat="1" ht="15.75" hidden="1" x14ac:dyDescent="0.25">
      <c r="M14841" s="30"/>
    </row>
    <row r="14842" spans="13:13" s="60" customFormat="1" ht="15.75" hidden="1" x14ac:dyDescent="0.25">
      <c r="M14842" s="30"/>
    </row>
    <row r="14843" spans="13:13" s="60" customFormat="1" ht="15.75" hidden="1" x14ac:dyDescent="0.25">
      <c r="M14843" s="30"/>
    </row>
    <row r="14844" spans="13:13" s="60" customFormat="1" ht="15.75" hidden="1" x14ac:dyDescent="0.25">
      <c r="M14844" s="30"/>
    </row>
    <row r="14845" spans="13:13" s="60" customFormat="1" ht="15.75" hidden="1" x14ac:dyDescent="0.25">
      <c r="M14845" s="30"/>
    </row>
    <row r="14846" spans="13:13" s="60" customFormat="1" ht="15.75" hidden="1" x14ac:dyDescent="0.25">
      <c r="M14846" s="30"/>
    </row>
    <row r="14847" spans="13:13" s="60" customFormat="1" ht="15.75" hidden="1" x14ac:dyDescent="0.25">
      <c r="M14847" s="30"/>
    </row>
    <row r="14848" spans="13:13" s="60" customFormat="1" ht="15.75" hidden="1" x14ac:dyDescent="0.25">
      <c r="M14848" s="30"/>
    </row>
    <row r="14849" spans="13:13" s="60" customFormat="1" ht="15.75" hidden="1" x14ac:dyDescent="0.25">
      <c r="M14849" s="30"/>
    </row>
    <row r="14850" spans="13:13" s="60" customFormat="1" ht="15.75" hidden="1" x14ac:dyDescent="0.25">
      <c r="M14850" s="30"/>
    </row>
    <row r="14851" spans="13:13" s="60" customFormat="1" ht="15.75" hidden="1" x14ac:dyDescent="0.25">
      <c r="M14851" s="30"/>
    </row>
    <row r="14852" spans="13:13" s="60" customFormat="1" ht="15.75" hidden="1" x14ac:dyDescent="0.25">
      <c r="M14852" s="30"/>
    </row>
    <row r="14853" spans="13:13" s="60" customFormat="1" ht="15.75" hidden="1" x14ac:dyDescent="0.25">
      <c r="M14853" s="30"/>
    </row>
    <row r="14854" spans="13:13" s="60" customFormat="1" ht="15.75" hidden="1" x14ac:dyDescent="0.25">
      <c r="M14854" s="30"/>
    </row>
    <row r="14855" spans="13:13" s="60" customFormat="1" ht="15.75" hidden="1" x14ac:dyDescent="0.25">
      <c r="M14855" s="30"/>
    </row>
    <row r="14856" spans="13:13" s="60" customFormat="1" ht="15.75" hidden="1" x14ac:dyDescent="0.25">
      <c r="M14856" s="30"/>
    </row>
    <row r="14857" spans="13:13" s="60" customFormat="1" ht="15.75" hidden="1" x14ac:dyDescent="0.25">
      <c r="M14857" s="30"/>
    </row>
    <row r="14858" spans="13:13" s="60" customFormat="1" ht="15.75" hidden="1" x14ac:dyDescent="0.25">
      <c r="M14858" s="30"/>
    </row>
    <row r="14859" spans="13:13" s="60" customFormat="1" ht="15.75" hidden="1" x14ac:dyDescent="0.25">
      <c r="M14859" s="30"/>
    </row>
    <row r="14860" spans="13:13" s="60" customFormat="1" ht="15.75" hidden="1" x14ac:dyDescent="0.25">
      <c r="M14860" s="30"/>
    </row>
    <row r="14861" spans="13:13" s="60" customFormat="1" ht="15.75" hidden="1" x14ac:dyDescent="0.25">
      <c r="M14861" s="30"/>
    </row>
    <row r="14862" spans="13:13" s="60" customFormat="1" ht="15.75" hidden="1" x14ac:dyDescent="0.25">
      <c r="M14862" s="30"/>
    </row>
    <row r="14863" spans="13:13" s="60" customFormat="1" ht="15.75" hidden="1" x14ac:dyDescent="0.25">
      <c r="M14863" s="30"/>
    </row>
    <row r="14864" spans="13:13" s="60" customFormat="1" ht="15.75" hidden="1" x14ac:dyDescent="0.25">
      <c r="M14864" s="30"/>
    </row>
    <row r="14865" spans="13:13" s="60" customFormat="1" ht="15.75" hidden="1" x14ac:dyDescent="0.25">
      <c r="M14865" s="30"/>
    </row>
    <row r="14866" spans="13:13" s="60" customFormat="1" ht="15.75" hidden="1" x14ac:dyDescent="0.25">
      <c r="M14866" s="30"/>
    </row>
    <row r="14867" spans="13:13" s="60" customFormat="1" ht="15.75" hidden="1" x14ac:dyDescent="0.25">
      <c r="M14867" s="30"/>
    </row>
    <row r="14868" spans="13:13" s="60" customFormat="1" ht="15.75" hidden="1" x14ac:dyDescent="0.25">
      <c r="M14868" s="30"/>
    </row>
    <row r="14869" spans="13:13" s="60" customFormat="1" ht="15.75" hidden="1" x14ac:dyDescent="0.25">
      <c r="M14869" s="30"/>
    </row>
    <row r="14870" spans="13:13" s="60" customFormat="1" ht="15.75" hidden="1" x14ac:dyDescent="0.25">
      <c r="M14870" s="30"/>
    </row>
    <row r="14871" spans="13:13" s="60" customFormat="1" ht="15.75" hidden="1" x14ac:dyDescent="0.25">
      <c r="M14871" s="30"/>
    </row>
    <row r="14872" spans="13:13" s="60" customFormat="1" ht="15.75" hidden="1" x14ac:dyDescent="0.25">
      <c r="M14872" s="30"/>
    </row>
    <row r="14873" spans="13:13" s="60" customFormat="1" ht="15.75" hidden="1" x14ac:dyDescent="0.25">
      <c r="M14873" s="30"/>
    </row>
    <row r="14874" spans="13:13" s="60" customFormat="1" ht="15.75" hidden="1" x14ac:dyDescent="0.25">
      <c r="M14874" s="30"/>
    </row>
    <row r="14875" spans="13:13" s="60" customFormat="1" ht="15.75" hidden="1" x14ac:dyDescent="0.25">
      <c r="M14875" s="30"/>
    </row>
    <row r="14876" spans="13:13" s="60" customFormat="1" ht="15.75" hidden="1" x14ac:dyDescent="0.25">
      <c r="M14876" s="30"/>
    </row>
    <row r="14877" spans="13:13" s="60" customFormat="1" ht="15.75" hidden="1" x14ac:dyDescent="0.25">
      <c r="M14877" s="30"/>
    </row>
    <row r="14878" spans="13:13" s="60" customFormat="1" ht="15.75" hidden="1" x14ac:dyDescent="0.25">
      <c r="M14878" s="30"/>
    </row>
    <row r="14879" spans="13:13" s="60" customFormat="1" ht="15.75" hidden="1" x14ac:dyDescent="0.25">
      <c r="M14879" s="30"/>
    </row>
    <row r="14880" spans="13:13" s="60" customFormat="1" ht="15.75" hidden="1" x14ac:dyDescent="0.25">
      <c r="M14880" s="30"/>
    </row>
    <row r="14881" spans="13:13" s="60" customFormat="1" ht="15.75" hidden="1" x14ac:dyDescent="0.25">
      <c r="M14881" s="30"/>
    </row>
    <row r="14882" spans="13:13" s="60" customFormat="1" ht="15.75" hidden="1" x14ac:dyDescent="0.25">
      <c r="M14882" s="30"/>
    </row>
    <row r="14883" spans="13:13" s="60" customFormat="1" ht="15.75" hidden="1" x14ac:dyDescent="0.25">
      <c r="M14883" s="30"/>
    </row>
    <row r="14884" spans="13:13" s="60" customFormat="1" ht="15.75" hidden="1" x14ac:dyDescent="0.25">
      <c r="M14884" s="30"/>
    </row>
    <row r="14885" spans="13:13" s="60" customFormat="1" ht="15.75" hidden="1" x14ac:dyDescent="0.25">
      <c r="M14885" s="30"/>
    </row>
    <row r="14886" spans="13:13" s="60" customFormat="1" ht="15.75" hidden="1" x14ac:dyDescent="0.25">
      <c r="M14886" s="30"/>
    </row>
    <row r="14887" spans="13:13" s="60" customFormat="1" ht="15.75" hidden="1" x14ac:dyDescent="0.25">
      <c r="M14887" s="30"/>
    </row>
    <row r="14888" spans="13:13" s="60" customFormat="1" ht="15.75" hidden="1" x14ac:dyDescent="0.25">
      <c r="M14888" s="30"/>
    </row>
    <row r="14889" spans="13:13" s="60" customFormat="1" ht="15.75" hidden="1" x14ac:dyDescent="0.25">
      <c r="M14889" s="30"/>
    </row>
    <row r="14890" spans="13:13" s="60" customFormat="1" ht="15.75" hidden="1" x14ac:dyDescent="0.25">
      <c r="M14890" s="30"/>
    </row>
    <row r="14891" spans="13:13" s="60" customFormat="1" ht="15.75" hidden="1" x14ac:dyDescent="0.25">
      <c r="M14891" s="30"/>
    </row>
    <row r="14892" spans="13:13" s="60" customFormat="1" ht="15.75" hidden="1" x14ac:dyDescent="0.25">
      <c r="M14892" s="30"/>
    </row>
    <row r="14893" spans="13:13" s="60" customFormat="1" ht="15.75" hidden="1" x14ac:dyDescent="0.25">
      <c r="M14893" s="30"/>
    </row>
    <row r="14894" spans="13:13" s="60" customFormat="1" ht="15.75" hidden="1" x14ac:dyDescent="0.25">
      <c r="M14894" s="30"/>
    </row>
    <row r="14895" spans="13:13" s="60" customFormat="1" ht="15.75" hidden="1" x14ac:dyDescent="0.25">
      <c r="M14895" s="30"/>
    </row>
    <row r="14896" spans="13:13" s="60" customFormat="1" ht="15.75" hidden="1" x14ac:dyDescent="0.25">
      <c r="M14896" s="30"/>
    </row>
    <row r="14897" spans="13:13" s="60" customFormat="1" ht="15.75" hidden="1" x14ac:dyDescent="0.25">
      <c r="M14897" s="30"/>
    </row>
    <row r="14898" spans="13:13" s="60" customFormat="1" ht="15.75" hidden="1" x14ac:dyDescent="0.25">
      <c r="M14898" s="30"/>
    </row>
    <row r="14899" spans="13:13" s="60" customFormat="1" ht="15.75" hidden="1" x14ac:dyDescent="0.25">
      <c r="M14899" s="30"/>
    </row>
    <row r="14900" spans="13:13" s="60" customFormat="1" ht="15.75" hidden="1" x14ac:dyDescent="0.25">
      <c r="M14900" s="30"/>
    </row>
    <row r="14901" spans="13:13" s="60" customFormat="1" ht="15.75" hidden="1" x14ac:dyDescent="0.25">
      <c r="M14901" s="30"/>
    </row>
    <row r="14902" spans="13:13" s="60" customFormat="1" ht="15.75" hidden="1" x14ac:dyDescent="0.25">
      <c r="M14902" s="30"/>
    </row>
    <row r="14903" spans="13:13" s="60" customFormat="1" ht="15.75" hidden="1" x14ac:dyDescent="0.25">
      <c r="M14903" s="30"/>
    </row>
    <row r="14904" spans="13:13" s="60" customFormat="1" ht="15.75" hidden="1" x14ac:dyDescent="0.25">
      <c r="M14904" s="30"/>
    </row>
    <row r="14905" spans="13:13" s="60" customFormat="1" ht="15.75" hidden="1" x14ac:dyDescent="0.25">
      <c r="M14905" s="30"/>
    </row>
    <row r="14906" spans="13:13" s="60" customFormat="1" ht="15.75" hidden="1" x14ac:dyDescent="0.25">
      <c r="M14906" s="30"/>
    </row>
    <row r="14907" spans="13:13" s="60" customFormat="1" ht="15.75" hidden="1" x14ac:dyDescent="0.25">
      <c r="M14907" s="30"/>
    </row>
    <row r="14908" spans="13:13" s="60" customFormat="1" ht="15.75" hidden="1" x14ac:dyDescent="0.25">
      <c r="M14908" s="30"/>
    </row>
    <row r="14909" spans="13:13" s="60" customFormat="1" ht="15.75" hidden="1" x14ac:dyDescent="0.25">
      <c r="M14909" s="30"/>
    </row>
    <row r="14910" spans="13:13" s="60" customFormat="1" ht="15.75" hidden="1" x14ac:dyDescent="0.25">
      <c r="M14910" s="30"/>
    </row>
    <row r="14911" spans="13:13" s="60" customFormat="1" ht="15.75" hidden="1" x14ac:dyDescent="0.25">
      <c r="M14911" s="30"/>
    </row>
    <row r="14912" spans="13:13" s="60" customFormat="1" ht="15.75" hidden="1" x14ac:dyDescent="0.25">
      <c r="M14912" s="30"/>
    </row>
    <row r="14913" spans="13:13" s="60" customFormat="1" ht="15.75" hidden="1" x14ac:dyDescent="0.25">
      <c r="M14913" s="30"/>
    </row>
    <row r="14914" spans="13:13" s="60" customFormat="1" ht="15.75" hidden="1" x14ac:dyDescent="0.25">
      <c r="M14914" s="30"/>
    </row>
    <row r="14915" spans="13:13" s="60" customFormat="1" ht="15.75" hidden="1" x14ac:dyDescent="0.25">
      <c r="M14915" s="30"/>
    </row>
    <row r="14916" spans="13:13" s="60" customFormat="1" ht="15.75" hidden="1" x14ac:dyDescent="0.25">
      <c r="M14916" s="30"/>
    </row>
    <row r="14917" spans="13:13" s="60" customFormat="1" ht="15.75" hidden="1" x14ac:dyDescent="0.25">
      <c r="M14917" s="30"/>
    </row>
    <row r="14918" spans="13:13" s="60" customFormat="1" ht="15.75" hidden="1" x14ac:dyDescent="0.25">
      <c r="M14918" s="30"/>
    </row>
    <row r="14919" spans="13:13" s="60" customFormat="1" ht="15.75" hidden="1" x14ac:dyDescent="0.25">
      <c r="M14919" s="30"/>
    </row>
    <row r="14920" spans="13:13" s="60" customFormat="1" ht="15.75" hidden="1" x14ac:dyDescent="0.25">
      <c r="M14920" s="30"/>
    </row>
    <row r="14921" spans="13:13" s="60" customFormat="1" ht="15.75" hidden="1" x14ac:dyDescent="0.25">
      <c r="M14921" s="30"/>
    </row>
    <row r="14922" spans="13:13" s="60" customFormat="1" ht="15.75" hidden="1" x14ac:dyDescent="0.25">
      <c r="M14922" s="30"/>
    </row>
    <row r="14923" spans="13:13" s="60" customFormat="1" ht="15.75" hidden="1" x14ac:dyDescent="0.25">
      <c r="M14923" s="30"/>
    </row>
    <row r="14924" spans="13:13" s="60" customFormat="1" ht="15.75" hidden="1" x14ac:dyDescent="0.25">
      <c r="M14924" s="30"/>
    </row>
    <row r="14925" spans="13:13" s="60" customFormat="1" ht="15.75" hidden="1" x14ac:dyDescent="0.25">
      <c r="M14925" s="30"/>
    </row>
    <row r="14926" spans="13:13" s="60" customFormat="1" ht="15.75" hidden="1" x14ac:dyDescent="0.25">
      <c r="M14926" s="30"/>
    </row>
    <row r="14927" spans="13:13" s="60" customFormat="1" ht="15.75" hidden="1" x14ac:dyDescent="0.25">
      <c r="M14927" s="30"/>
    </row>
    <row r="14928" spans="13:13" s="60" customFormat="1" ht="15.75" hidden="1" x14ac:dyDescent="0.25">
      <c r="M14928" s="30"/>
    </row>
    <row r="14929" spans="13:13" s="60" customFormat="1" ht="15.75" hidden="1" x14ac:dyDescent="0.25">
      <c r="M14929" s="30"/>
    </row>
    <row r="14930" spans="13:13" s="60" customFormat="1" ht="15.75" hidden="1" x14ac:dyDescent="0.25">
      <c r="M14930" s="30"/>
    </row>
    <row r="14931" spans="13:13" s="60" customFormat="1" ht="15.75" hidden="1" x14ac:dyDescent="0.25">
      <c r="M14931" s="30"/>
    </row>
    <row r="14932" spans="13:13" s="60" customFormat="1" ht="15.75" hidden="1" x14ac:dyDescent="0.25">
      <c r="M14932" s="30"/>
    </row>
    <row r="14933" spans="13:13" s="60" customFormat="1" ht="15.75" hidden="1" x14ac:dyDescent="0.25">
      <c r="M14933" s="30"/>
    </row>
    <row r="14934" spans="13:13" s="60" customFormat="1" ht="15.75" hidden="1" x14ac:dyDescent="0.25">
      <c r="M14934" s="30"/>
    </row>
    <row r="14935" spans="13:13" s="60" customFormat="1" ht="15.75" hidden="1" x14ac:dyDescent="0.25">
      <c r="M14935" s="30"/>
    </row>
    <row r="14936" spans="13:13" s="60" customFormat="1" ht="15.75" hidden="1" x14ac:dyDescent="0.25">
      <c r="M14936" s="30"/>
    </row>
    <row r="14937" spans="13:13" s="60" customFormat="1" ht="15.75" hidden="1" x14ac:dyDescent="0.25">
      <c r="M14937" s="30"/>
    </row>
    <row r="14938" spans="13:13" s="60" customFormat="1" ht="15.75" hidden="1" x14ac:dyDescent="0.25">
      <c r="M14938" s="30"/>
    </row>
    <row r="14939" spans="13:13" s="60" customFormat="1" ht="15.75" hidden="1" x14ac:dyDescent="0.25">
      <c r="M14939" s="30"/>
    </row>
    <row r="14940" spans="13:13" s="60" customFormat="1" ht="15.75" hidden="1" x14ac:dyDescent="0.25">
      <c r="M14940" s="30"/>
    </row>
    <row r="14941" spans="13:13" s="60" customFormat="1" ht="15.75" hidden="1" x14ac:dyDescent="0.25">
      <c r="M14941" s="30"/>
    </row>
    <row r="14942" spans="13:13" s="60" customFormat="1" ht="15.75" hidden="1" x14ac:dyDescent="0.25">
      <c r="M14942" s="30"/>
    </row>
    <row r="14943" spans="13:13" s="60" customFormat="1" ht="15.75" hidden="1" x14ac:dyDescent="0.25">
      <c r="M14943" s="30"/>
    </row>
    <row r="14944" spans="13:13" s="60" customFormat="1" ht="15.75" hidden="1" x14ac:dyDescent="0.25">
      <c r="M14944" s="30"/>
    </row>
    <row r="14945" spans="13:13" s="60" customFormat="1" ht="15.75" hidden="1" x14ac:dyDescent="0.25">
      <c r="M14945" s="30"/>
    </row>
    <row r="14946" spans="13:13" s="60" customFormat="1" ht="15.75" hidden="1" x14ac:dyDescent="0.25">
      <c r="M14946" s="30"/>
    </row>
    <row r="14947" spans="13:13" s="60" customFormat="1" ht="15.75" hidden="1" x14ac:dyDescent="0.25">
      <c r="M14947" s="30"/>
    </row>
    <row r="14948" spans="13:13" s="60" customFormat="1" ht="15.75" hidden="1" x14ac:dyDescent="0.25">
      <c r="M14948" s="30"/>
    </row>
    <row r="14949" spans="13:13" s="60" customFormat="1" ht="15.75" hidden="1" x14ac:dyDescent="0.25">
      <c r="M14949" s="30"/>
    </row>
    <row r="14950" spans="13:13" s="60" customFormat="1" ht="15.75" hidden="1" x14ac:dyDescent="0.25">
      <c r="M14950" s="30"/>
    </row>
    <row r="14951" spans="13:13" s="60" customFormat="1" ht="15.75" hidden="1" x14ac:dyDescent="0.25">
      <c r="M14951" s="30"/>
    </row>
    <row r="14952" spans="13:13" s="60" customFormat="1" ht="15.75" hidden="1" x14ac:dyDescent="0.25">
      <c r="M14952" s="30"/>
    </row>
    <row r="14953" spans="13:13" s="60" customFormat="1" ht="15.75" hidden="1" x14ac:dyDescent="0.25">
      <c r="M14953" s="30"/>
    </row>
    <row r="14954" spans="13:13" s="60" customFormat="1" ht="15.75" hidden="1" x14ac:dyDescent="0.25">
      <c r="M14954" s="30"/>
    </row>
    <row r="14955" spans="13:13" s="60" customFormat="1" ht="15.75" hidden="1" x14ac:dyDescent="0.25">
      <c r="M14955" s="30"/>
    </row>
    <row r="14956" spans="13:13" s="60" customFormat="1" ht="15.75" hidden="1" x14ac:dyDescent="0.25">
      <c r="M14956" s="30"/>
    </row>
    <row r="14957" spans="13:13" s="60" customFormat="1" ht="15.75" hidden="1" x14ac:dyDescent="0.25">
      <c r="M14957" s="30"/>
    </row>
    <row r="14958" spans="13:13" s="60" customFormat="1" ht="15.75" hidden="1" x14ac:dyDescent="0.25">
      <c r="M14958" s="30"/>
    </row>
    <row r="14959" spans="13:13" s="60" customFormat="1" ht="15.75" hidden="1" x14ac:dyDescent="0.25">
      <c r="M14959" s="30"/>
    </row>
    <row r="14960" spans="13:13" s="60" customFormat="1" ht="15.75" hidden="1" x14ac:dyDescent="0.25">
      <c r="M14960" s="30"/>
    </row>
    <row r="14961" spans="13:13" s="60" customFormat="1" ht="15.75" hidden="1" x14ac:dyDescent="0.25">
      <c r="M14961" s="30"/>
    </row>
    <row r="14962" spans="13:13" s="60" customFormat="1" ht="15.75" hidden="1" x14ac:dyDescent="0.25">
      <c r="M14962" s="30"/>
    </row>
    <row r="14963" spans="13:13" s="60" customFormat="1" ht="15.75" hidden="1" x14ac:dyDescent="0.25">
      <c r="M14963" s="30"/>
    </row>
    <row r="14964" spans="13:13" s="60" customFormat="1" ht="15.75" hidden="1" x14ac:dyDescent="0.25">
      <c r="M14964" s="30"/>
    </row>
    <row r="14965" spans="13:13" s="60" customFormat="1" ht="15.75" hidden="1" x14ac:dyDescent="0.25">
      <c r="M14965" s="30"/>
    </row>
    <row r="14966" spans="13:13" s="60" customFormat="1" ht="15.75" hidden="1" x14ac:dyDescent="0.25">
      <c r="M14966" s="30"/>
    </row>
    <row r="14967" spans="13:13" s="60" customFormat="1" ht="15.75" hidden="1" x14ac:dyDescent="0.25">
      <c r="M14967" s="30"/>
    </row>
    <row r="14968" spans="13:13" s="60" customFormat="1" ht="15.75" hidden="1" x14ac:dyDescent="0.25">
      <c r="M14968" s="30"/>
    </row>
    <row r="14969" spans="13:13" s="60" customFormat="1" ht="15.75" hidden="1" x14ac:dyDescent="0.25">
      <c r="M14969" s="30"/>
    </row>
    <row r="14970" spans="13:13" s="60" customFormat="1" ht="15.75" hidden="1" x14ac:dyDescent="0.25">
      <c r="M14970" s="30"/>
    </row>
    <row r="14971" spans="13:13" s="60" customFormat="1" ht="15.75" hidden="1" x14ac:dyDescent="0.25">
      <c r="M14971" s="30"/>
    </row>
    <row r="14972" spans="13:13" s="60" customFormat="1" ht="15.75" hidden="1" x14ac:dyDescent="0.25">
      <c r="M14972" s="30"/>
    </row>
    <row r="14973" spans="13:13" s="60" customFormat="1" ht="15.75" hidden="1" x14ac:dyDescent="0.25">
      <c r="M14973" s="30"/>
    </row>
    <row r="14974" spans="13:13" s="60" customFormat="1" ht="15.75" hidden="1" x14ac:dyDescent="0.25">
      <c r="M14974" s="30"/>
    </row>
    <row r="14975" spans="13:13" s="60" customFormat="1" ht="15.75" hidden="1" x14ac:dyDescent="0.25">
      <c r="M14975" s="30"/>
    </row>
    <row r="14976" spans="13:13" s="60" customFormat="1" ht="15.75" hidden="1" x14ac:dyDescent="0.25">
      <c r="M14976" s="30"/>
    </row>
    <row r="14977" spans="13:13" s="60" customFormat="1" ht="15.75" hidden="1" x14ac:dyDescent="0.25">
      <c r="M14977" s="30"/>
    </row>
    <row r="14978" spans="13:13" s="60" customFormat="1" ht="15.75" hidden="1" x14ac:dyDescent="0.25">
      <c r="M14978" s="30"/>
    </row>
    <row r="14979" spans="13:13" s="60" customFormat="1" ht="15.75" hidden="1" x14ac:dyDescent="0.25">
      <c r="M14979" s="30"/>
    </row>
    <row r="14980" spans="13:13" s="60" customFormat="1" ht="15.75" hidden="1" x14ac:dyDescent="0.25">
      <c r="M14980" s="30"/>
    </row>
    <row r="14981" spans="13:13" s="60" customFormat="1" ht="15.75" hidden="1" x14ac:dyDescent="0.25">
      <c r="M14981" s="30"/>
    </row>
    <row r="14982" spans="13:13" s="60" customFormat="1" ht="15.75" hidden="1" x14ac:dyDescent="0.25">
      <c r="M14982" s="30"/>
    </row>
    <row r="14983" spans="13:13" s="60" customFormat="1" ht="15.75" hidden="1" x14ac:dyDescent="0.25">
      <c r="M14983" s="30"/>
    </row>
    <row r="14984" spans="13:13" s="60" customFormat="1" ht="15.75" hidden="1" x14ac:dyDescent="0.25">
      <c r="M14984" s="30"/>
    </row>
    <row r="14985" spans="13:13" s="60" customFormat="1" ht="15.75" hidden="1" x14ac:dyDescent="0.25">
      <c r="M14985" s="30"/>
    </row>
    <row r="14986" spans="13:13" s="60" customFormat="1" ht="15.75" hidden="1" x14ac:dyDescent="0.25">
      <c r="M14986" s="30"/>
    </row>
    <row r="14987" spans="13:13" s="60" customFormat="1" ht="15.75" hidden="1" x14ac:dyDescent="0.25">
      <c r="M14987" s="30"/>
    </row>
    <row r="14988" spans="13:13" s="60" customFormat="1" ht="15.75" hidden="1" x14ac:dyDescent="0.25">
      <c r="M14988" s="30"/>
    </row>
    <row r="14989" spans="13:13" s="60" customFormat="1" ht="15.75" hidden="1" x14ac:dyDescent="0.25">
      <c r="M14989" s="30"/>
    </row>
    <row r="14990" spans="13:13" s="60" customFormat="1" ht="15.75" hidden="1" x14ac:dyDescent="0.25">
      <c r="M14990" s="30"/>
    </row>
    <row r="14991" spans="13:13" s="60" customFormat="1" ht="15.75" hidden="1" x14ac:dyDescent="0.25">
      <c r="M14991" s="30"/>
    </row>
    <row r="14992" spans="13:13" s="60" customFormat="1" ht="15.75" hidden="1" x14ac:dyDescent="0.25">
      <c r="M14992" s="30"/>
    </row>
    <row r="14993" spans="13:13" s="60" customFormat="1" ht="15.75" hidden="1" x14ac:dyDescent="0.25">
      <c r="M14993" s="30"/>
    </row>
    <row r="14994" spans="13:13" s="60" customFormat="1" ht="15.75" hidden="1" x14ac:dyDescent="0.25">
      <c r="M14994" s="30"/>
    </row>
    <row r="14995" spans="13:13" s="60" customFormat="1" ht="15.75" hidden="1" x14ac:dyDescent="0.25">
      <c r="M14995" s="30"/>
    </row>
    <row r="14996" spans="13:13" s="60" customFormat="1" ht="15.75" hidden="1" x14ac:dyDescent="0.25">
      <c r="M14996" s="30"/>
    </row>
    <row r="14997" spans="13:13" s="60" customFormat="1" ht="15.75" hidden="1" x14ac:dyDescent="0.25">
      <c r="M14997" s="30"/>
    </row>
    <row r="14998" spans="13:13" s="60" customFormat="1" ht="15.75" hidden="1" x14ac:dyDescent="0.25">
      <c r="M14998" s="30"/>
    </row>
    <row r="14999" spans="13:13" s="60" customFormat="1" ht="15.75" hidden="1" x14ac:dyDescent="0.25">
      <c r="M14999" s="30"/>
    </row>
    <row r="15000" spans="13:13" s="60" customFormat="1" ht="15.75" hidden="1" x14ac:dyDescent="0.25">
      <c r="M15000" s="30"/>
    </row>
    <row r="15001" spans="13:13" s="60" customFormat="1" ht="15.75" hidden="1" x14ac:dyDescent="0.25">
      <c r="M15001" s="30"/>
    </row>
    <row r="15002" spans="13:13" s="60" customFormat="1" ht="15.75" hidden="1" x14ac:dyDescent="0.25">
      <c r="M15002" s="30"/>
    </row>
    <row r="15003" spans="13:13" s="60" customFormat="1" ht="15.75" hidden="1" x14ac:dyDescent="0.25">
      <c r="M15003" s="30"/>
    </row>
    <row r="15004" spans="13:13" s="60" customFormat="1" ht="15.75" hidden="1" x14ac:dyDescent="0.25">
      <c r="M15004" s="30"/>
    </row>
    <row r="15005" spans="13:13" s="60" customFormat="1" ht="15.75" hidden="1" x14ac:dyDescent="0.25">
      <c r="M15005" s="30"/>
    </row>
    <row r="15006" spans="13:13" s="60" customFormat="1" ht="15.75" hidden="1" x14ac:dyDescent="0.25">
      <c r="M15006" s="30"/>
    </row>
    <row r="15007" spans="13:13" s="60" customFormat="1" ht="15.75" hidden="1" x14ac:dyDescent="0.25">
      <c r="M15007" s="30"/>
    </row>
    <row r="15008" spans="13:13" s="60" customFormat="1" ht="15.75" hidden="1" x14ac:dyDescent="0.25">
      <c r="M15008" s="30"/>
    </row>
    <row r="15009" spans="13:13" s="60" customFormat="1" ht="15.75" hidden="1" x14ac:dyDescent="0.25">
      <c r="M15009" s="30"/>
    </row>
    <row r="15010" spans="13:13" s="60" customFormat="1" ht="15.75" hidden="1" x14ac:dyDescent="0.25">
      <c r="M15010" s="30"/>
    </row>
    <row r="15011" spans="13:13" s="60" customFormat="1" ht="15.75" hidden="1" x14ac:dyDescent="0.25">
      <c r="M15011" s="30"/>
    </row>
    <row r="15012" spans="13:13" s="60" customFormat="1" ht="15.75" hidden="1" x14ac:dyDescent="0.25">
      <c r="M15012" s="30"/>
    </row>
    <row r="15013" spans="13:13" s="60" customFormat="1" ht="15.75" hidden="1" x14ac:dyDescent="0.25">
      <c r="M15013" s="30"/>
    </row>
    <row r="15014" spans="13:13" s="60" customFormat="1" ht="15.75" hidden="1" x14ac:dyDescent="0.25">
      <c r="M15014" s="30"/>
    </row>
    <row r="15015" spans="13:13" s="60" customFormat="1" ht="15.75" hidden="1" x14ac:dyDescent="0.25">
      <c r="M15015" s="30"/>
    </row>
    <row r="15016" spans="13:13" s="60" customFormat="1" ht="15.75" hidden="1" x14ac:dyDescent="0.25">
      <c r="M15016" s="30"/>
    </row>
    <row r="15017" spans="13:13" s="60" customFormat="1" ht="15.75" hidden="1" x14ac:dyDescent="0.25">
      <c r="M15017" s="30"/>
    </row>
    <row r="15018" spans="13:13" s="60" customFormat="1" ht="15.75" hidden="1" x14ac:dyDescent="0.25">
      <c r="M15018" s="30"/>
    </row>
    <row r="15019" spans="13:13" s="60" customFormat="1" ht="15.75" hidden="1" x14ac:dyDescent="0.25">
      <c r="M15019" s="30"/>
    </row>
    <row r="15020" spans="13:13" s="60" customFormat="1" ht="15.75" hidden="1" x14ac:dyDescent="0.25">
      <c r="M15020" s="30"/>
    </row>
    <row r="15021" spans="13:13" s="60" customFormat="1" ht="15.75" hidden="1" x14ac:dyDescent="0.25">
      <c r="M15021" s="30"/>
    </row>
    <row r="15022" spans="13:13" s="60" customFormat="1" ht="15.75" hidden="1" x14ac:dyDescent="0.25">
      <c r="M15022" s="30"/>
    </row>
    <row r="15023" spans="13:13" s="60" customFormat="1" ht="15.75" hidden="1" x14ac:dyDescent="0.25">
      <c r="M15023" s="30"/>
    </row>
    <row r="15024" spans="13:13" s="60" customFormat="1" ht="15.75" hidden="1" x14ac:dyDescent="0.25">
      <c r="M15024" s="30"/>
    </row>
    <row r="15025" spans="13:13" s="60" customFormat="1" ht="15.75" hidden="1" x14ac:dyDescent="0.25">
      <c r="M15025" s="30"/>
    </row>
    <row r="15026" spans="13:13" s="60" customFormat="1" ht="15.75" hidden="1" x14ac:dyDescent="0.25">
      <c r="M15026" s="30"/>
    </row>
    <row r="15027" spans="13:13" s="60" customFormat="1" ht="15.75" hidden="1" x14ac:dyDescent="0.25">
      <c r="M15027" s="30"/>
    </row>
    <row r="15028" spans="13:13" s="60" customFormat="1" ht="15.75" hidden="1" x14ac:dyDescent="0.25">
      <c r="M15028" s="30"/>
    </row>
    <row r="15029" spans="13:13" s="60" customFormat="1" ht="15.75" hidden="1" x14ac:dyDescent="0.25">
      <c r="M15029" s="30"/>
    </row>
    <row r="15030" spans="13:13" s="60" customFormat="1" ht="15.75" hidden="1" x14ac:dyDescent="0.25">
      <c r="M15030" s="30"/>
    </row>
    <row r="15031" spans="13:13" s="60" customFormat="1" ht="15.75" hidden="1" x14ac:dyDescent="0.25">
      <c r="M15031" s="30"/>
    </row>
    <row r="15032" spans="13:13" s="60" customFormat="1" ht="15.75" hidden="1" x14ac:dyDescent="0.25">
      <c r="M15032" s="30"/>
    </row>
    <row r="15033" spans="13:13" s="60" customFormat="1" ht="15.75" hidden="1" x14ac:dyDescent="0.25">
      <c r="M15033" s="30"/>
    </row>
    <row r="15034" spans="13:13" s="60" customFormat="1" ht="15.75" hidden="1" x14ac:dyDescent="0.25">
      <c r="M15034" s="30"/>
    </row>
    <row r="15035" spans="13:13" s="60" customFormat="1" ht="15.75" hidden="1" x14ac:dyDescent="0.25">
      <c r="M15035" s="30"/>
    </row>
    <row r="15036" spans="13:13" s="60" customFormat="1" ht="15.75" hidden="1" x14ac:dyDescent="0.25">
      <c r="M15036" s="30"/>
    </row>
    <row r="15037" spans="13:13" s="60" customFormat="1" ht="15.75" hidden="1" x14ac:dyDescent="0.25">
      <c r="M15037" s="30"/>
    </row>
    <row r="15038" spans="13:13" s="60" customFormat="1" ht="15.75" hidden="1" x14ac:dyDescent="0.25">
      <c r="M15038" s="30"/>
    </row>
    <row r="15039" spans="13:13" s="60" customFormat="1" ht="15.75" hidden="1" x14ac:dyDescent="0.25">
      <c r="M15039" s="30"/>
    </row>
    <row r="15040" spans="13:13" s="60" customFormat="1" ht="15.75" hidden="1" x14ac:dyDescent="0.25">
      <c r="M15040" s="30"/>
    </row>
    <row r="15041" spans="13:13" s="60" customFormat="1" ht="15.75" hidden="1" x14ac:dyDescent="0.25">
      <c r="M15041" s="30"/>
    </row>
    <row r="15042" spans="13:13" s="60" customFormat="1" ht="15.75" hidden="1" x14ac:dyDescent="0.25">
      <c r="M15042" s="30"/>
    </row>
    <row r="15043" spans="13:13" s="60" customFormat="1" ht="15.75" hidden="1" x14ac:dyDescent="0.25">
      <c r="M15043" s="30"/>
    </row>
    <row r="15044" spans="13:13" s="60" customFormat="1" ht="15.75" hidden="1" x14ac:dyDescent="0.25">
      <c r="M15044" s="30"/>
    </row>
    <row r="15045" spans="13:13" s="60" customFormat="1" ht="15.75" hidden="1" x14ac:dyDescent="0.25">
      <c r="M15045" s="30"/>
    </row>
    <row r="15046" spans="13:13" s="60" customFormat="1" ht="15.75" hidden="1" x14ac:dyDescent="0.25">
      <c r="M15046" s="30"/>
    </row>
    <row r="15047" spans="13:13" s="60" customFormat="1" ht="15.75" hidden="1" x14ac:dyDescent="0.25">
      <c r="M15047" s="30"/>
    </row>
    <row r="15048" spans="13:13" s="60" customFormat="1" ht="15.75" hidden="1" x14ac:dyDescent="0.25">
      <c r="M15048" s="30"/>
    </row>
    <row r="15049" spans="13:13" s="60" customFormat="1" ht="15.75" hidden="1" x14ac:dyDescent="0.25">
      <c r="M15049" s="30"/>
    </row>
    <row r="15050" spans="13:13" s="60" customFormat="1" ht="15.75" hidden="1" x14ac:dyDescent="0.25">
      <c r="M15050" s="30"/>
    </row>
    <row r="15051" spans="13:13" s="60" customFormat="1" ht="15.75" hidden="1" x14ac:dyDescent="0.25">
      <c r="M15051" s="30"/>
    </row>
    <row r="15052" spans="13:13" s="60" customFormat="1" ht="15.75" hidden="1" x14ac:dyDescent="0.25">
      <c r="M15052" s="30"/>
    </row>
    <row r="15053" spans="13:13" s="60" customFormat="1" ht="15.75" hidden="1" x14ac:dyDescent="0.25">
      <c r="M15053" s="30"/>
    </row>
    <row r="15054" spans="13:13" s="60" customFormat="1" ht="15.75" hidden="1" x14ac:dyDescent="0.25">
      <c r="M15054" s="30"/>
    </row>
    <row r="15055" spans="13:13" s="60" customFormat="1" ht="15.75" hidden="1" x14ac:dyDescent="0.25">
      <c r="M15055" s="30"/>
    </row>
    <row r="15056" spans="13:13" s="60" customFormat="1" ht="15.75" hidden="1" x14ac:dyDescent="0.25">
      <c r="M15056" s="30"/>
    </row>
    <row r="15057" spans="13:13" s="60" customFormat="1" ht="15.75" hidden="1" x14ac:dyDescent="0.25">
      <c r="M15057" s="30"/>
    </row>
    <row r="15058" spans="13:13" s="60" customFormat="1" ht="15.75" hidden="1" x14ac:dyDescent="0.25">
      <c r="M15058" s="30"/>
    </row>
    <row r="15059" spans="13:13" s="60" customFormat="1" ht="15.75" hidden="1" x14ac:dyDescent="0.25">
      <c r="M15059" s="30"/>
    </row>
    <row r="15060" spans="13:13" s="60" customFormat="1" ht="15.75" hidden="1" x14ac:dyDescent="0.25">
      <c r="M15060" s="30"/>
    </row>
    <row r="15061" spans="13:13" s="60" customFormat="1" ht="15.75" hidden="1" x14ac:dyDescent="0.25">
      <c r="M15061" s="30"/>
    </row>
    <row r="15062" spans="13:13" s="60" customFormat="1" ht="15.75" hidden="1" x14ac:dyDescent="0.25">
      <c r="M15062" s="30"/>
    </row>
    <row r="15063" spans="13:13" s="60" customFormat="1" ht="15.75" hidden="1" x14ac:dyDescent="0.25">
      <c r="M15063" s="30"/>
    </row>
    <row r="15064" spans="13:13" s="60" customFormat="1" ht="15.75" hidden="1" x14ac:dyDescent="0.25">
      <c r="M15064" s="30"/>
    </row>
    <row r="15065" spans="13:13" s="60" customFormat="1" ht="15.75" hidden="1" x14ac:dyDescent="0.25">
      <c r="M15065" s="30"/>
    </row>
    <row r="15066" spans="13:13" s="60" customFormat="1" ht="15.75" hidden="1" x14ac:dyDescent="0.25">
      <c r="M15066" s="30"/>
    </row>
    <row r="15067" spans="13:13" s="60" customFormat="1" ht="15.75" hidden="1" x14ac:dyDescent="0.25">
      <c r="M15067" s="30"/>
    </row>
    <row r="15068" spans="13:13" s="60" customFormat="1" ht="15.75" hidden="1" x14ac:dyDescent="0.25">
      <c r="M15068" s="30"/>
    </row>
    <row r="15069" spans="13:13" s="60" customFormat="1" ht="15.75" hidden="1" x14ac:dyDescent="0.25">
      <c r="M15069" s="30"/>
    </row>
    <row r="15070" spans="13:13" s="60" customFormat="1" ht="15.75" hidden="1" x14ac:dyDescent="0.25">
      <c r="M15070" s="30"/>
    </row>
    <row r="15071" spans="13:13" s="60" customFormat="1" ht="15.75" hidden="1" x14ac:dyDescent="0.25">
      <c r="M15071" s="30"/>
    </row>
    <row r="15072" spans="13:13" s="60" customFormat="1" ht="15.75" hidden="1" x14ac:dyDescent="0.25">
      <c r="M15072" s="30"/>
    </row>
    <row r="15073" spans="13:13" s="60" customFormat="1" ht="15.75" hidden="1" x14ac:dyDescent="0.25">
      <c r="M15073" s="30"/>
    </row>
    <row r="15074" spans="13:13" s="60" customFormat="1" ht="15.75" hidden="1" x14ac:dyDescent="0.25">
      <c r="M15074" s="30"/>
    </row>
    <row r="15075" spans="13:13" s="60" customFormat="1" ht="15.75" hidden="1" x14ac:dyDescent="0.25">
      <c r="M15075" s="30"/>
    </row>
    <row r="15076" spans="13:13" s="60" customFormat="1" ht="15.75" hidden="1" x14ac:dyDescent="0.25">
      <c r="M15076" s="30"/>
    </row>
    <row r="15077" spans="13:13" s="60" customFormat="1" ht="15.75" hidden="1" x14ac:dyDescent="0.25">
      <c r="M15077" s="30"/>
    </row>
    <row r="15078" spans="13:13" s="60" customFormat="1" ht="15.75" hidden="1" x14ac:dyDescent="0.25">
      <c r="M15078" s="30"/>
    </row>
    <row r="15079" spans="13:13" s="60" customFormat="1" ht="15.75" hidden="1" x14ac:dyDescent="0.25">
      <c r="M15079" s="30"/>
    </row>
    <row r="15080" spans="13:13" s="60" customFormat="1" ht="15.75" hidden="1" x14ac:dyDescent="0.25">
      <c r="M15080" s="30"/>
    </row>
    <row r="15081" spans="13:13" s="60" customFormat="1" ht="15.75" hidden="1" x14ac:dyDescent="0.25">
      <c r="M15081" s="30"/>
    </row>
    <row r="15082" spans="13:13" s="60" customFormat="1" ht="15.75" hidden="1" x14ac:dyDescent="0.25">
      <c r="M15082" s="30"/>
    </row>
    <row r="15083" spans="13:13" s="60" customFormat="1" ht="15.75" hidden="1" x14ac:dyDescent="0.25">
      <c r="M15083" s="30"/>
    </row>
    <row r="15084" spans="13:13" s="60" customFormat="1" ht="15.75" hidden="1" x14ac:dyDescent="0.25">
      <c r="M15084" s="30"/>
    </row>
    <row r="15085" spans="13:13" s="60" customFormat="1" ht="15.75" hidden="1" x14ac:dyDescent="0.25">
      <c r="M15085" s="30"/>
    </row>
    <row r="15086" spans="13:13" s="60" customFormat="1" ht="15.75" hidden="1" x14ac:dyDescent="0.25">
      <c r="M15086" s="30"/>
    </row>
    <row r="15087" spans="13:13" s="60" customFormat="1" ht="15.75" hidden="1" x14ac:dyDescent="0.25">
      <c r="M15087" s="30"/>
    </row>
    <row r="15088" spans="13:13" s="60" customFormat="1" ht="15.75" hidden="1" x14ac:dyDescent="0.25">
      <c r="M15088" s="30"/>
    </row>
    <row r="15089" spans="13:13" s="60" customFormat="1" ht="15.75" hidden="1" x14ac:dyDescent="0.25">
      <c r="M15089" s="30"/>
    </row>
    <row r="15090" spans="13:13" s="60" customFormat="1" ht="15.75" hidden="1" x14ac:dyDescent="0.25">
      <c r="M15090" s="30"/>
    </row>
    <row r="15091" spans="13:13" s="60" customFormat="1" ht="15.75" hidden="1" x14ac:dyDescent="0.25">
      <c r="M15091" s="30"/>
    </row>
    <row r="15092" spans="13:13" s="60" customFormat="1" ht="15.75" hidden="1" x14ac:dyDescent="0.25">
      <c r="M15092" s="30"/>
    </row>
    <row r="15093" spans="13:13" s="60" customFormat="1" ht="15.75" hidden="1" x14ac:dyDescent="0.25">
      <c r="M15093" s="30"/>
    </row>
    <row r="15094" spans="13:13" s="60" customFormat="1" ht="15.75" hidden="1" x14ac:dyDescent="0.25">
      <c r="M15094" s="30"/>
    </row>
    <row r="15095" spans="13:13" s="60" customFormat="1" ht="15.75" hidden="1" x14ac:dyDescent="0.25">
      <c r="M15095" s="30"/>
    </row>
    <row r="15096" spans="13:13" s="60" customFormat="1" ht="15.75" hidden="1" x14ac:dyDescent="0.25">
      <c r="M15096" s="30"/>
    </row>
    <row r="15097" spans="13:13" s="60" customFormat="1" ht="15.75" hidden="1" x14ac:dyDescent="0.25">
      <c r="M15097" s="30"/>
    </row>
    <row r="15098" spans="13:13" s="60" customFormat="1" ht="15.75" hidden="1" x14ac:dyDescent="0.25">
      <c r="M15098" s="30"/>
    </row>
    <row r="15099" spans="13:13" s="60" customFormat="1" ht="15.75" hidden="1" x14ac:dyDescent="0.25">
      <c r="M15099" s="30"/>
    </row>
    <row r="15100" spans="13:13" s="60" customFormat="1" ht="15.75" hidden="1" x14ac:dyDescent="0.25">
      <c r="M15100" s="30"/>
    </row>
    <row r="15101" spans="13:13" s="60" customFormat="1" ht="15.75" hidden="1" x14ac:dyDescent="0.25">
      <c r="M15101" s="30"/>
    </row>
    <row r="15102" spans="13:13" s="60" customFormat="1" ht="15.75" hidden="1" x14ac:dyDescent="0.25">
      <c r="M15102" s="30"/>
    </row>
    <row r="15103" spans="13:13" s="60" customFormat="1" ht="15.75" hidden="1" x14ac:dyDescent="0.25">
      <c r="M15103" s="30"/>
    </row>
    <row r="15104" spans="13:13" s="60" customFormat="1" ht="15.75" hidden="1" x14ac:dyDescent="0.25">
      <c r="M15104" s="30"/>
    </row>
    <row r="15105" spans="13:13" s="60" customFormat="1" ht="15.75" hidden="1" x14ac:dyDescent="0.25">
      <c r="M15105" s="30"/>
    </row>
    <row r="15106" spans="13:13" s="60" customFormat="1" ht="15.75" hidden="1" x14ac:dyDescent="0.25">
      <c r="M15106" s="30"/>
    </row>
    <row r="15107" spans="13:13" s="60" customFormat="1" ht="15.75" hidden="1" x14ac:dyDescent="0.25">
      <c r="M15107" s="30"/>
    </row>
    <row r="15108" spans="13:13" s="60" customFormat="1" ht="15.75" hidden="1" x14ac:dyDescent="0.25">
      <c r="M15108" s="30"/>
    </row>
    <row r="15109" spans="13:13" s="60" customFormat="1" ht="15.75" hidden="1" x14ac:dyDescent="0.25">
      <c r="M15109" s="30"/>
    </row>
    <row r="15110" spans="13:13" s="60" customFormat="1" ht="15.75" hidden="1" x14ac:dyDescent="0.25">
      <c r="M15110" s="30"/>
    </row>
    <row r="15111" spans="13:13" s="60" customFormat="1" ht="15.75" hidden="1" x14ac:dyDescent="0.25">
      <c r="M15111" s="30"/>
    </row>
    <row r="15112" spans="13:13" s="60" customFormat="1" ht="15.75" hidden="1" x14ac:dyDescent="0.25">
      <c r="M15112" s="30"/>
    </row>
    <row r="15113" spans="13:13" s="60" customFormat="1" ht="15.75" hidden="1" x14ac:dyDescent="0.25">
      <c r="M15113" s="30"/>
    </row>
    <row r="15114" spans="13:13" s="60" customFormat="1" ht="15.75" hidden="1" x14ac:dyDescent="0.25">
      <c r="M15114" s="30"/>
    </row>
    <row r="15115" spans="13:13" s="60" customFormat="1" ht="15.75" hidden="1" x14ac:dyDescent="0.25">
      <c r="M15115" s="30"/>
    </row>
    <row r="15116" spans="13:13" s="60" customFormat="1" ht="15.75" hidden="1" x14ac:dyDescent="0.25">
      <c r="M15116" s="30"/>
    </row>
    <row r="15117" spans="13:13" s="60" customFormat="1" ht="15.75" hidden="1" x14ac:dyDescent="0.25">
      <c r="M15117" s="30"/>
    </row>
    <row r="15118" spans="13:13" s="60" customFormat="1" ht="15.75" hidden="1" x14ac:dyDescent="0.25">
      <c r="M15118" s="30"/>
    </row>
    <row r="15119" spans="13:13" s="60" customFormat="1" ht="15.75" hidden="1" x14ac:dyDescent="0.25">
      <c r="M15119" s="30"/>
    </row>
    <row r="15120" spans="13:13" s="60" customFormat="1" ht="15.75" hidden="1" x14ac:dyDescent="0.25">
      <c r="M15120" s="30"/>
    </row>
    <row r="15121" spans="13:13" s="60" customFormat="1" ht="15.75" hidden="1" x14ac:dyDescent="0.25">
      <c r="M15121" s="30"/>
    </row>
    <row r="15122" spans="13:13" s="60" customFormat="1" ht="15.75" hidden="1" x14ac:dyDescent="0.25">
      <c r="M15122" s="30"/>
    </row>
    <row r="15123" spans="13:13" s="60" customFormat="1" ht="15.75" hidden="1" x14ac:dyDescent="0.25">
      <c r="M15123" s="30"/>
    </row>
    <row r="15124" spans="13:13" s="60" customFormat="1" ht="15.75" hidden="1" x14ac:dyDescent="0.25">
      <c r="M15124" s="30"/>
    </row>
    <row r="15125" spans="13:13" s="60" customFormat="1" ht="15.75" hidden="1" x14ac:dyDescent="0.25">
      <c r="M15125" s="30"/>
    </row>
    <row r="15126" spans="13:13" s="60" customFormat="1" ht="15.75" hidden="1" x14ac:dyDescent="0.25">
      <c r="M15126" s="30"/>
    </row>
    <row r="15127" spans="13:13" s="60" customFormat="1" ht="15.75" hidden="1" x14ac:dyDescent="0.25">
      <c r="M15127" s="30"/>
    </row>
    <row r="15128" spans="13:13" s="60" customFormat="1" ht="15.75" hidden="1" x14ac:dyDescent="0.25">
      <c r="M15128" s="30"/>
    </row>
    <row r="15129" spans="13:13" s="60" customFormat="1" ht="15.75" hidden="1" x14ac:dyDescent="0.25">
      <c r="M15129" s="30"/>
    </row>
    <row r="15130" spans="13:13" s="60" customFormat="1" ht="15.75" hidden="1" x14ac:dyDescent="0.25">
      <c r="M15130" s="30"/>
    </row>
    <row r="15131" spans="13:13" s="60" customFormat="1" ht="15.75" hidden="1" x14ac:dyDescent="0.25">
      <c r="M15131" s="30"/>
    </row>
    <row r="15132" spans="13:13" s="60" customFormat="1" ht="15.75" hidden="1" x14ac:dyDescent="0.25">
      <c r="M15132" s="30"/>
    </row>
    <row r="15133" spans="13:13" s="60" customFormat="1" ht="15.75" hidden="1" x14ac:dyDescent="0.25">
      <c r="M15133" s="30"/>
    </row>
    <row r="15134" spans="13:13" s="60" customFormat="1" ht="15.75" hidden="1" x14ac:dyDescent="0.25">
      <c r="M15134" s="30"/>
    </row>
    <row r="15135" spans="13:13" s="60" customFormat="1" ht="15.75" hidden="1" x14ac:dyDescent="0.25">
      <c r="M15135" s="30"/>
    </row>
    <row r="15136" spans="13:13" s="60" customFormat="1" ht="15.75" hidden="1" x14ac:dyDescent="0.25">
      <c r="M15136" s="30"/>
    </row>
    <row r="15137" spans="13:13" s="60" customFormat="1" ht="15.75" hidden="1" x14ac:dyDescent="0.25">
      <c r="M15137" s="30"/>
    </row>
    <row r="15138" spans="13:13" s="60" customFormat="1" ht="15.75" hidden="1" x14ac:dyDescent="0.25">
      <c r="M15138" s="30"/>
    </row>
    <row r="15139" spans="13:13" s="60" customFormat="1" ht="15.75" hidden="1" x14ac:dyDescent="0.25">
      <c r="M15139" s="30"/>
    </row>
    <row r="15140" spans="13:13" s="60" customFormat="1" ht="15.75" hidden="1" x14ac:dyDescent="0.25">
      <c r="M15140" s="30"/>
    </row>
    <row r="15141" spans="13:13" s="60" customFormat="1" ht="15.75" hidden="1" x14ac:dyDescent="0.25">
      <c r="M15141" s="30"/>
    </row>
    <row r="15142" spans="13:13" s="60" customFormat="1" ht="15.75" hidden="1" x14ac:dyDescent="0.25">
      <c r="M15142" s="30"/>
    </row>
    <row r="15143" spans="13:13" s="60" customFormat="1" ht="15.75" hidden="1" x14ac:dyDescent="0.25">
      <c r="M15143" s="30"/>
    </row>
    <row r="15144" spans="13:13" s="60" customFormat="1" ht="15.75" hidden="1" x14ac:dyDescent="0.25">
      <c r="M15144" s="30"/>
    </row>
    <row r="15145" spans="13:13" s="60" customFormat="1" ht="15.75" hidden="1" x14ac:dyDescent="0.25">
      <c r="M15145" s="30"/>
    </row>
    <row r="15146" spans="13:13" s="60" customFormat="1" ht="15.75" hidden="1" x14ac:dyDescent="0.25">
      <c r="M15146" s="30"/>
    </row>
    <row r="15147" spans="13:13" s="60" customFormat="1" ht="15.75" hidden="1" x14ac:dyDescent="0.25">
      <c r="M15147" s="30"/>
    </row>
    <row r="15148" spans="13:13" s="60" customFormat="1" ht="15.75" hidden="1" x14ac:dyDescent="0.25">
      <c r="M15148" s="30"/>
    </row>
    <row r="15149" spans="13:13" s="60" customFormat="1" ht="15.75" hidden="1" x14ac:dyDescent="0.25">
      <c r="M15149" s="30"/>
    </row>
    <row r="15150" spans="13:13" s="60" customFormat="1" ht="15.75" hidden="1" x14ac:dyDescent="0.25">
      <c r="M15150" s="30"/>
    </row>
    <row r="15151" spans="13:13" s="60" customFormat="1" ht="15.75" hidden="1" x14ac:dyDescent="0.25">
      <c r="M15151" s="30"/>
    </row>
    <row r="15152" spans="13:13" s="60" customFormat="1" ht="15.75" hidden="1" x14ac:dyDescent="0.25">
      <c r="M15152" s="30"/>
    </row>
    <row r="15153" spans="13:13" s="60" customFormat="1" ht="15.75" hidden="1" x14ac:dyDescent="0.25">
      <c r="M15153" s="30"/>
    </row>
    <row r="15154" spans="13:13" s="60" customFormat="1" ht="15.75" hidden="1" x14ac:dyDescent="0.25">
      <c r="M15154" s="30"/>
    </row>
    <row r="15155" spans="13:13" s="60" customFormat="1" ht="15.75" hidden="1" x14ac:dyDescent="0.25">
      <c r="M15155" s="30"/>
    </row>
    <row r="15156" spans="13:13" s="60" customFormat="1" ht="15.75" hidden="1" x14ac:dyDescent="0.25">
      <c r="M15156" s="30"/>
    </row>
    <row r="15157" spans="13:13" s="60" customFormat="1" ht="15.75" hidden="1" x14ac:dyDescent="0.25">
      <c r="M15157" s="30"/>
    </row>
    <row r="15158" spans="13:13" s="60" customFormat="1" ht="15.75" hidden="1" x14ac:dyDescent="0.25">
      <c r="M15158" s="30"/>
    </row>
    <row r="15159" spans="13:13" s="60" customFormat="1" ht="15.75" hidden="1" x14ac:dyDescent="0.25">
      <c r="M15159" s="30"/>
    </row>
    <row r="15160" spans="13:13" s="60" customFormat="1" ht="15.75" hidden="1" x14ac:dyDescent="0.25">
      <c r="M15160" s="30"/>
    </row>
    <row r="15161" spans="13:13" s="60" customFormat="1" ht="15.75" hidden="1" x14ac:dyDescent="0.25">
      <c r="M15161" s="30"/>
    </row>
    <row r="15162" spans="13:13" s="60" customFormat="1" ht="15.75" hidden="1" x14ac:dyDescent="0.25">
      <c r="M15162" s="30"/>
    </row>
    <row r="15163" spans="13:13" s="60" customFormat="1" ht="15.75" hidden="1" x14ac:dyDescent="0.25">
      <c r="M15163" s="30"/>
    </row>
    <row r="15164" spans="13:13" s="60" customFormat="1" ht="15.75" hidden="1" x14ac:dyDescent="0.25">
      <c r="M15164" s="30"/>
    </row>
    <row r="15165" spans="13:13" s="60" customFormat="1" ht="15.75" hidden="1" x14ac:dyDescent="0.25">
      <c r="M15165" s="30"/>
    </row>
    <row r="15166" spans="13:13" s="60" customFormat="1" ht="15.75" hidden="1" x14ac:dyDescent="0.25">
      <c r="M15166" s="30"/>
    </row>
    <row r="15167" spans="13:13" s="60" customFormat="1" ht="15.75" hidden="1" x14ac:dyDescent="0.25">
      <c r="M15167" s="30"/>
    </row>
    <row r="15168" spans="13:13" s="60" customFormat="1" ht="15.75" hidden="1" x14ac:dyDescent="0.25">
      <c r="M15168" s="30"/>
    </row>
    <row r="15169" spans="13:13" s="60" customFormat="1" ht="15.75" hidden="1" x14ac:dyDescent="0.25">
      <c r="M15169" s="30"/>
    </row>
    <row r="15170" spans="13:13" s="60" customFormat="1" ht="15.75" hidden="1" x14ac:dyDescent="0.25">
      <c r="M15170" s="30"/>
    </row>
    <row r="15171" spans="13:13" s="60" customFormat="1" ht="15.75" hidden="1" x14ac:dyDescent="0.25">
      <c r="M15171" s="30"/>
    </row>
    <row r="15172" spans="13:13" s="60" customFormat="1" ht="15.75" hidden="1" x14ac:dyDescent="0.25">
      <c r="M15172" s="30"/>
    </row>
    <row r="15173" spans="13:13" s="60" customFormat="1" ht="15.75" hidden="1" x14ac:dyDescent="0.25">
      <c r="M15173" s="30"/>
    </row>
    <row r="15174" spans="13:13" s="60" customFormat="1" ht="15.75" hidden="1" x14ac:dyDescent="0.25">
      <c r="M15174" s="30"/>
    </row>
    <row r="15175" spans="13:13" s="60" customFormat="1" ht="15.75" hidden="1" x14ac:dyDescent="0.25">
      <c r="M15175" s="30"/>
    </row>
    <row r="15176" spans="13:13" s="60" customFormat="1" ht="15.75" hidden="1" x14ac:dyDescent="0.25">
      <c r="M15176" s="30"/>
    </row>
    <row r="15177" spans="13:13" s="60" customFormat="1" ht="15.75" hidden="1" x14ac:dyDescent="0.25">
      <c r="M15177" s="30"/>
    </row>
    <row r="15178" spans="13:13" s="60" customFormat="1" ht="15.75" hidden="1" x14ac:dyDescent="0.25">
      <c r="M15178" s="30"/>
    </row>
    <row r="15179" spans="13:13" s="60" customFormat="1" ht="15.75" hidden="1" x14ac:dyDescent="0.25">
      <c r="M15179" s="30"/>
    </row>
    <row r="15180" spans="13:13" s="60" customFormat="1" ht="15.75" hidden="1" x14ac:dyDescent="0.25">
      <c r="M15180" s="30"/>
    </row>
    <row r="15181" spans="13:13" s="60" customFormat="1" ht="15.75" hidden="1" x14ac:dyDescent="0.25">
      <c r="M15181" s="30"/>
    </row>
    <row r="15182" spans="13:13" s="60" customFormat="1" ht="15.75" hidden="1" x14ac:dyDescent="0.25">
      <c r="M15182" s="30"/>
    </row>
    <row r="15183" spans="13:13" s="60" customFormat="1" ht="15.75" hidden="1" x14ac:dyDescent="0.25">
      <c r="M15183" s="30"/>
    </row>
    <row r="15184" spans="13:13" s="60" customFormat="1" ht="15.75" hidden="1" x14ac:dyDescent="0.25">
      <c r="M15184" s="30"/>
    </row>
    <row r="15185" spans="13:13" s="60" customFormat="1" ht="15.75" hidden="1" x14ac:dyDescent="0.25">
      <c r="M15185" s="30"/>
    </row>
    <row r="15186" spans="13:13" s="60" customFormat="1" ht="15.75" hidden="1" x14ac:dyDescent="0.25">
      <c r="M15186" s="30"/>
    </row>
    <row r="15187" spans="13:13" s="60" customFormat="1" ht="15.75" hidden="1" x14ac:dyDescent="0.25">
      <c r="M15187" s="30"/>
    </row>
    <row r="15188" spans="13:13" s="60" customFormat="1" ht="15.75" hidden="1" x14ac:dyDescent="0.25">
      <c r="M15188" s="30"/>
    </row>
    <row r="15189" spans="13:13" s="60" customFormat="1" ht="15.75" hidden="1" x14ac:dyDescent="0.25">
      <c r="M15189" s="30"/>
    </row>
    <row r="15190" spans="13:13" s="60" customFormat="1" ht="15.75" hidden="1" x14ac:dyDescent="0.25">
      <c r="M15190" s="30"/>
    </row>
    <row r="15191" spans="13:13" s="60" customFormat="1" ht="15.75" hidden="1" x14ac:dyDescent="0.25">
      <c r="M15191" s="30"/>
    </row>
    <row r="15192" spans="13:13" s="60" customFormat="1" ht="15.75" hidden="1" x14ac:dyDescent="0.25">
      <c r="M15192" s="30"/>
    </row>
    <row r="15193" spans="13:13" s="60" customFormat="1" ht="15.75" hidden="1" x14ac:dyDescent="0.25">
      <c r="M15193" s="30"/>
    </row>
    <row r="15194" spans="13:13" s="60" customFormat="1" ht="15.75" hidden="1" x14ac:dyDescent="0.25">
      <c r="M15194" s="30"/>
    </row>
    <row r="15195" spans="13:13" s="60" customFormat="1" ht="15.75" hidden="1" x14ac:dyDescent="0.25">
      <c r="M15195" s="30"/>
    </row>
    <row r="15196" spans="13:13" s="60" customFormat="1" ht="15.75" hidden="1" x14ac:dyDescent="0.25">
      <c r="M15196" s="30"/>
    </row>
    <row r="15197" spans="13:13" s="60" customFormat="1" ht="15.75" hidden="1" x14ac:dyDescent="0.25">
      <c r="M15197" s="30"/>
    </row>
    <row r="15198" spans="13:13" s="60" customFormat="1" ht="15.75" hidden="1" x14ac:dyDescent="0.25">
      <c r="M15198" s="30"/>
    </row>
    <row r="15199" spans="13:13" s="60" customFormat="1" ht="15.75" hidden="1" x14ac:dyDescent="0.25">
      <c r="M15199" s="30"/>
    </row>
    <row r="15200" spans="13:13" s="60" customFormat="1" ht="15.75" hidden="1" x14ac:dyDescent="0.25">
      <c r="M15200" s="30"/>
    </row>
    <row r="15201" spans="13:13" s="60" customFormat="1" ht="15.75" hidden="1" x14ac:dyDescent="0.25">
      <c r="M15201" s="30"/>
    </row>
    <row r="15202" spans="13:13" s="60" customFormat="1" ht="15.75" hidden="1" x14ac:dyDescent="0.25">
      <c r="M15202" s="30"/>
    </row>
    <row r="15203" spans="13:13" s="60" customFormat="1" ht="15.75" hidden="1" x14ac:dyDescent="0.25">
      <c r="M15203" s="30"/>
    </row>
    <row r="15204" spans="13:13" s="60" customFormat="1" ht="15.75" hidden="1" x14ac:dyDescent="0.25">
      <c r="M15204" s="30"/>
    </row>
    <row r="15205" spans="13:13" s="60" customFormat="1" ht="15.75" hidden="1" x14ac:dyDescent="0.25">
      <c r="M15205" s="30"/>
    </row>
    <row r="15206" spans="13:13" s="60" customFormat="1" ht="15.75" hidden="1" x14ac:dyDescent="0.25">
      <c r="M15206" s="30"/>
    </row>
    <row r="15207" spans="13:13" s="60" customFormat="1" ht="15.75" hidden="1" x14ac:dyDescent="0.25">
      <c r="M15207" s="30"/>
    </row>
    <row r="15208" spans="13:13" s="60" customFormat="1" ht="15.75" hidden="1" x14ac:dyDescent="0.25">
      <c r="M15208" s="30"/>
    </row>
    <row r="15209" spans="13:13" s="60" customFormat="1" ht="15.75" hidden="1" x14ac:dyDescent="0.25">
      <c r="M15209" s="30"/>
    </row>
    <row r="15210" spans="13:13" s="60" customFormat="1" ht="15.75" hidden="1" x14ac:dyDescent="0.25">
      <c r="M15210" s="30"/>
    </row>
    <row r="15211" spans="13:13" s="60" customFormat="1" ht="15.75" hidden="1" x14ac:dyDescent="0.25">
      <c r="M15211" s="30"/>
    </row>
    <row r="15212" spans="13:13" s="60" customFormat="1" ht="15.75" hidden="1" x14ac:dyDescent="0.25">
      <c r="M15212" s="30"/>
    </row>
    <row r="15213" spans="13:13" s="60" customFormat="1" ht="15.75" hidden="1" x14ac:dyDescent="0.25">
      <c r="M15213" s="30"/>
    </row>
    <row r="15214" spans="13:13" s="60" customFormat="1" ht="15.75" hidden="1" x14ac:dyDescent="0.25">
      <c r="M15214" s="30"/>
    </row>
    <row r="15215" spans="13:13" s="60" customFormat="1" ht="15.75" hidden="1" x14ac:dyDescent="0.25">
      <c r="M15215" s="30"/>
    </row>
    <row r="15216" spans="13:13" s="60" customFormat="1" ht="15.75" hidden="1" x14ac:dyDescent="0.25">
      <c r="M15216" s="30"/>
    </row>
    <row r="15217" spans="13:13" s="60" customFormat="1" ht="15.75" hidden="1" x14ac:dyDescent="0.25">
      <c r="M15217" s="30"/>
    </row>
    <row r="15218" spans="13:13" s="60" customFormat="1" ht="15.75" hidden="1" x14ac:dyDescent="0.25">
      <c r="M15218" s="30"/>
    </row>
    <row r="15219" spans="13:13" s="60" customFormat="1" ht="15.75" hidden="1" x14ac:dyDescent="0.25">
      <c r="M15219" s="30"/>
    </row>
    <row r="15220" spans="13:13" s="60" customFormat="1" ht="15.75" hidden="1" x14ac:dyDescent="0.25">
      <c r="M15220" s="30"/>
    </row>
    <row r="15221" spans="13:13" s="60" customFormat="1" ht="15.75" hidden="1" x14ac:dyDescent="0.25">
      <c r="M15221" s="30"/>
    </row>
    <row r="15222" spans="13:13" s="60" customFormat="1" ht="15.75" hidden="1" x14ac:dyDescent="0.25">
      <c r="M15222" s="30"/>
    </row>
    <row r="15223" spans="13:13" s="60" customFormat="1" ht="15.75" hidden="1" x14ac:dyDescent="0.25">
      <c r="M15223" s="30"/>
    </row>
    <row r="15224" spans="13:13" s="60" customFormat="1" ht="15.75" hidden="1" x14ac:dyDescent="0.25">
      <c r="M15224" s="30"/>
    </row>
    <row r="15225" spans="13:13" s="60" customFormat="1" ht="15.75" hidden="1" x14ac:dyDescent="0.25">
      <c r="M15225" s="30"/>
    </row>
    <row r="15226" spans="13:13" s="60" customFormat="1" ht="15.75" hidden="1" x14ac:dyDescent="0.25">
      <c r="M15226" s="30"/>
    </row>
    <row r="15227" spans="13:13" s="60" customFormat="1" ht="15.75" hidden="1" x14ac:dyDescent="0.25">
      <c r="M15227" s="30"/>
    </row>
    <row r="15228" spans="13:13" s="60" customFormat="1" ht="15.75" hidden="1" x14ac:dyDescent="0.25">
      <c r="M15228" s="30"/>
    </row>
    <row r="15229" spans="13:13" s="60" customFormat="1" ht="15.75" hidden="1" x14ac:dyDescent="0.25">
      <c r="M15229" s="30"/>
    </row>
    <row r="15230" spans="13:13" s="60" customFormat="1" ht="15.75" hidden="1" x14ac:dyDescent="0.25">
      <c r="M15230" s="30"/>
    </row>
    <row r="15231" spans="13:13" s="60" customFormat="1" ht="15.75" hidden="1" x14ac:dyDescent="0.25">
      <c r="M15231" s="30"/>
    </row>
    <row r="15232" spans="13:13" s="60" customFormat="1" ht="15.75" hidden="1" x14ac:dyDescent="0.25">
      <c r="M15232" s="30"/>
    </row>
    <row r="15233" spans="13:13" s="60" customFormat="1" ht="15.75" hidden="1" x14ac:dyDescent="0.25">
      <c r="M15233" s="30"/>
    </row>
    <row r="15234" spans="13:13" s="60" customFormat="1" ht="15.75" hidden="1" x14ac:dyDescent="0.25">
      <c r="M15234" s="30"/>
    </row>
    <row r="15235" spans="13:13" s="60" customFormat="1" ht="15.75" hidden="1" x14ac:dyDescent="0.25">
      <c r="M15235" s="30"/>
    </row>
    <row r="15236" spans="13:13" s="60" customFormat="1" ht="15.75" hidden="1" x14ac:dyDescent="0.25">
      <c r="M15236" s="30"/>
    </row>
    <row r="15237" spans="13:13" s="60" customFormat="1" ht="15.75" hidden="1" x14ac:dyDescent="0.25">
      <c r="M15237" s="30"/>
    </row>
    <row r="15238" spans="13:13" s="60" customFormat="1" ht="15.75" hidden="1" x14ac:dyDescent="0.25">
      <c r="M15238" s="30"/>
    </row>
    <row r="15239" spans="13:13" s="60" customFormat="1" ht="15.75" hidden="1" x14ac:dyDescent="0.25">
      <c r="M15239" s="30"/>
    </row>
    <row r="15240" spans="13:13" s="60" customFormat="1" ht="15.75" hidden="1" x14ac:dyDescent="0.25">
      <c r="M15240" s="30"/>
    </row>
    <row r="15241" spans="13:13" s="60" customFormat="1" ht="15.75" hidden="1" x14ac:dyDescent="0.25">
      <c r="M15241" s="30"/>
    </row>
    <row r="15242" spans="13:13" s="60" customFormat="1" ht="15.75" hidden="1" x14ac:dyDescent="0.25">
      <c r="M15242" s="30"/>
    </row>
    <row r="15243" spans="13:13" s="60" customFormat="1" ht="15.75" hidden="1" x14ac:dyDescent="0.25">
      <c r="M15243" s="30"/>
    </row>
    <row r="15244" spans="13:13" s="60" customFormat="1" ht="15.75" hidden="1" x14ac:dyDescent="0.25">
      <c r="M15244" s="30"/>
    </row>
    <row r="15245" spans="13:13" s="60" customFormat="1" ht="15.75" hidden="1" x14ac:dyDescent="0.25">
      <c r="M15245" s="30"/>
    </row>
    <row r="15246" spans="13:13" s="60" customFormat="1" ht="15.75" hidden="1" x14ac:dyDescent="0.25">
      <c r="M15246" s="30"/>
    </row>
    <row r="15247" spans="13:13" s="60" customFormat="1" ht="15.75" hidden="1" x14ac:dyDescent="0.25">
      <c r="M15247" s="30"/>
    </row>
    <row r="15248" spans="13:13" s="60" customFormat="1" ht="15.75" hidden="1" x14ac:dyDescent="0.25">
      <c r="M15248" s="30"/>
    </row>
    <row r="15249" spans="13:13" s="60" customFormat="1" ht="15.75" hidden="1" x14ac:dyDescent="0.25">
      <c r="M15249" s="30"/>
    </row>
    <row r="15250" spans="13:13" s="60" customFormat="1" ht="15.75" hidden="1" x14ac:dyDescent="0.25">
      <c r="M15250" s="30"/>
    </row>
    <row r="15251" spans="13:13" s="60" customFormat="1" ht="15.75" hidden="1" x14ac:dyDescent="0.25">
      <c r="M15251" s="30"/>
    </row>
    <row r="15252" spans="13:13" s="60" customFormat="1" ht="15.75" hidden="1" x14ac:dyDescent="0.25">
      <c r="M15252" s="30"/>
    </row>
    <row r="15253" spans="13:13" s="60" customFormat="1" ht="15.75" hidden="1" x14ac:dyDescent="0.25">
      <c r="M15253" s="30"/>
    </row>
    <row r="15254" spans="13:13" s="60" customFormat="1" ht="15.75" hidden="1" x14ac:dyDescent="0.25">
      <c r="M15254" s="30"/>
    </row>
    <row r="15255" spans="13:13" s="60" customFormat="1" ht="15.75" hidden="1" x14ac:dyDescent="0.25">
      <c r="M15255" s="30"/>
    </row>
    <row r="15256" spans="13:13" s="60" customFormat="1" ht="15.75" hidden="1" x14ac:dyDescent="0.25">
      <c r="M15256" s="30"/>
    </row>
    <row r="15257" spans="13:13" s="60" customFormat="1" ht="15.75" hidden="1" x14ac:dyDescent="0.25">
      <c r="M15257" s="30"/>
    </row>
    <row r="15258" spans="13:13" s="60" customFormat="1" ht="15.75" hidden="1" x14ac:dyDescent="0.25">
      <c r="M15258" s="30"/>
    </row>
    <row r="15259" spans="13:13" s="60" customFormat="1" ht="15.75" hidden="1" x14ac:dyDescent="0.25">
      <c r="M15259" s="30"/>
    </row>
    <row r="15260" spans="13:13" s="60" customFormat="1" ht="15.75" hidden="1" x14ac:dyDescent="0.25">
      <c r="M15260" s="30"/>
    </row>
    <row r="15261" spans="13:13" s="60" customFormat="1" ht="15.75" hidden="1" x14ac:dyDescent="0.25">
      <c r="M15261" s="30"/>
    </row>
    <row r="15262" spans="13:13" s="60" customFormat="1" ht="15.75" hidden="1" x14ac:dyDescent="0.25">
      <c r="M15262" s="30"/>
    </row>
    <row r="15263" spans="13:13" s="60" customFormat="1" ht="15.75" hidden="1" x14ac:dyDescent="0.25">
      <c r="M15263" s="30"/>
    </row>
    <row r="15264" spans="13:13" s="60" customFormat="1" ht="15.75" hidden="1" x14ac:dyDescent="0.25">
      <c r="M15264" s="30"/>
    </row>
    <row r="15265" spans="13:13" s="60" customFormat="1" ht="15.75" hidden="1" x14ac:dyDescent="0.25">
      <c r="M15265" s="30"/>
    </row>
    <row r="15266" spans="13:13" s="60" customFormat="1" ht="15.75" hidden="1" x14ac:dyDescent="0.25">
      <c r="M15266" s="30"/>
    </row>
    <row r="15267" spans="13:13" s="60" customFormat="1" ht="15.75" hidden="1" x14ac:dyDescent="0.25">
      <c r="M15267" s="30"/>
    </row>
    <row r="15268" spans="13:13" s="60" customFormat="1" ht="15.75" hidden="1" x14ac:dyDescent="0.25">
      <c r="M15268" s="30"/>
    </row>
    <row r="15269" spans="13:13" s="60" customFormat="1" ht="15.75" hidden="1" x14ac:dyDescent="0.25">
      <c r="M15269" s="30"/>
    </row>
    <row r="15270" spans="13:13" s="60" customFormat="1" ht="15.75" hidden="1" x14ac:dyDescent="0.25">
      <c r="M15270" s="30"/>
    </row>
    <row r="15271" spans="13:13" s="60" customFormat="1" ht="15.75" hidden="1" x14ac:dyDescent="0.25">
      <c r="M15271" s="30"/>
    </row>
    <row r="15272" spans="13:13" s="60" customFormat="1" ht="15.75" hidden="1" x14ac:dyDescent="0.25">
      <c r="M15272" s="30"/>
    </row>
    <row r="15273" spans="13:13" s="60" customFormat="1" ht="15.75" hidden="1" x14ac:dyDescent="0.25">
      <c r="M15273" s="30"/>
    </row>
    <row r="15274" spans="13:13" s="60" customFormat="1" ht="15.75" hidden="1" x14ac:dyDescent="0.25">
      <c r="M15274" s="30"/>
    </row>
    <row r="15275" spans="13:13" s="60" customFormat="1" ht="15.75" hidden="1" x14ac:dyDescent="0.25">
      <c r="M15275" s="30"/>
    </row>
    <row r="15276" spans="13:13" s="60" customFormat="1" ht="15.75" hidden="1" x14ac:dyDescent="0.25">
      <c r="M15276" s="30"/>
    </row>
    <row r="15277" spans="13:13" s="60" customFormat="1" ht="15.75" hidden="1" x14ac:dyDescent="0.25">
      <c r="M15277" s="30"/>
    </row>
    <row r="15278" spans="13:13" s="60" customFormat="1" ht="15.75" hidden="1" x14ac:dyDescent="0.25">
      <c r="M15278" s="30"/>
    </row>
    <row r="15279" spans="13:13" s="60" customFormat="1" ht="15.75" hidden="1" x14ac:dyDescent="0.25">
      <c r="M15279" s="30"/>
    </row>
    <row r="15280" spans="13:13" s="60" customFormat="1" ht="15.75" hidden="1" x14ac:dyDescent="0.25">
      <c r="M15280" s="30"/>
    </row>
    <row r="15281" spans="13:13" s="60" customFormat="1" ht="15.75" hidden="1" x14ac:dyDescent="0.25">
      <c r="M15281" s="30"/>
    </row>
    <row r="15282" spans="13:13" s="60" customFormat="1" ht="15.75" hidden="1" x14ac:dyDescent="0.25">
      <c r="M15282" s="30"/>
    </row>
    <row r="15283" spans="13:13" s="60" customFormat="1" ht="15.75" hidden="1" x14ac:dyDescent="0.25">
      <c r="M15283" s="30"/>
    </row>
    <row r="15284" spans="13:13" s="60" customFormat="1" ht="15.75" hidden="1" x14ac:dyDescent="0.25">
      <c r="M15284" s="30"/>
    </row>
    <row r="15285" spans="13:13" s="60" customFormat="1" ht="15.75" hidden="1" x14ac:dyDescent="0.25">
      <c r="M15285" s="30"/>
    </row>
    <row r="15286" spans="13:13" s="60" customFormat="1" ht="15.75" hidden="1" x14ac:dyDescent="0.25">
      <c r="M15286" s="30"/>
    </row>
    <row r="15287" spans="13:13" s="60" customFormat="1" ht="15.75" hidden="1" x14ac:dyDescent="0.25">
      <c r="M15287" s="30"/>
    </row>
    <row r="15288" spans="13:13" s="60" customFormat="1" ht="15.75" hidden="1" x14ac:dyDescent="0.25">
      <c r="M15288" s="30"/>
    </row>
    <row r="15289" spans="13:13" s="60" customFormat="1" ht="15.75" hidden="1" x14ac:dyDescent="0.25">
      <c r="M15289" s="30"/>
    </row>
    <row r="15290" spans="13:13" s="60" customFormat="1" ht="15.75" hidden="1" x14ac:dyDescent="0.25">
      <c r="M15290" s="30"/>
    </row>
    <row r="15291" spans="13:13" s="60" customFormat="1" ht="15.75" hidden="1" x14ac:dyDescent="0.25">
      <c r="M15291" s="30"/>
    </row>
    <row r="15292" spans="13:13" s="60" customFormat="1" ht="15.75" hidden="1" x14ac:dyDescent="0.25">
      <c r="M15292" s="30"/>
    </row>
    <row r="15293" spans="13:13" s="60" customFormat="1" ht="15.75" hidden="1" x14ac:dyDescent="0.25">
      <c r="M15293" s="30"/>
    </row>
    <row r="15294" spans="13:13" s="60" customFormat="1" ht="15.75" hidden="1" x14ac:dyDescent="0.25">
      <c r="M15294" s="30"/>
    </row>
    <row r="15295" spans="13:13" s="60" customFormat="1" ht="15.75" hidden="1" x14ac:dyDescent="0.25">
      <c r="M15295" s="30"/>
    </row>
    <row r="15296" spans="13:13" s="60" customFormat="1" ht="15.75" hidden="1" x14ac:dyDescent="0.25">
      <c r="M15296" s="30"/>
    </row>
    <row r="15297" spans="13:13" s="60" customFormat="1" ht="15.75" hidden="1" x14ac:dyDescent="0.25">
      <c r="M15297" s="30"/>
    </row>
    <row r="15298" spans="13:13" s="60" customFormat="1" ht="15.75" hidden="1" x14ac:dyDescent="0.25">
      <c r="M15298" s="30"/>
    </row>
    <row r="15299" spans="13:13" s="60" customFormat="1" ht="15.75" hidden="1" x14ac:dyDescent="0.25">
      <c r="M15299" s="30"/>
    </row>
    <row r="15300" spans="13:13" s="60" customFormat="1" ht="15.75" hidden="1" x14ac:dyDescent="0.25">
      <c r="M15300" s="30"/>
    </row>
    <row r="15301" spans="13:13" s="60" customFormat="1" ht="15.75" hidden="1" x14ac:dyDescent="0.25">
      <c r="M15301" s="30"/>
    </row>
    <row r="15302" spans="13:13" s="60" customFormat="1" ht="15.75" hidden="1" x14ac:dyDescent="0.25">
      <c r="M15302" s="30"/>
    </row>
    <row r="15303" spans="13:13" s="60" customFormat="1" ht="15.75" hidden="1" x14ac:dyDescent="0.25">
      <c r="M15303" s="30"/>
    </row>
    <row r="15304" spans="13:13" s="60" customFormat="1" ht="15.75" hidden="1" x14ac:dyDescent="0.25">
      <c r="M15304" s="30"/>
    </row>
    <row r="15305" spans="13:13" s="60" customFormat="1" ht="15.75" hidden="1" x14ac:dyDescent="0.25">
      <c r="M15305" s="30"/>
    </row>
    <row r="15306" spans="13:13" s="60" customFormat="1" ht="15.75" hidden="1" x14ac:dyDescent="0.25">
      <c r="M15306" s="30"/>
    </row>
    <row r="15307" spans="13:13" s="60" customFormat="1" ht="15.75" hidden="1" x14ac:dyDescent="0.25">
      <c r="M15307" s="30"/>
    </row>
    <row r="15308" spans="13:13" s="60" customFormat="1" ht="15.75" hidden="1" x14ac:dyDescent="0.25">
      <c r="M15308" s="30"/>
    </row>
    <row r="15309" spans="13:13" s="60" customFormat="1" ht="15.75" hidden="1" x14ac:dyDescent="0.25">
      <c r="M15309" s="30"/>
    </row>
    <row r="15310" spans="13:13" s="60" customFormat="1" ht="15.75" hidden="1" x14ac:dyDescent="0.25">
      <c r="M15310" s="30"/>
    </row>
    <row r="15311" spans="13:13" s="60" customFormat="1" ht="15.75" hidden="1" x14ac:dyDescent="0.25">
      <c r="M15311" s="30"/>
    </row>
    <row r="15312" spans="13:13" s="60" customFormat="1" ht="15.75" hidden="1" x14ac:dyDescent="0.25">
      <c r="M15312" s="30"/>
    </row>
    <row r="15313" spans="13:13" s="60" customFormat="1" ht="15.75" hidden="1" x14ac:dyDescent="0.25">
      <c r="M15313" s="30"/>
    </row>
    <row r="15314" spans="13:13" s="60" customFormat="1" ht="15.75" hidden="1" x14ac:dyDescent="0.25">
      <c r="M15314" s="30"/>
    </row>
    <row r="15315" spans="13:13" s="60" customFormat="1" ht="15.75" hidden="1" x14ac:dyDescent="0.25">
      <c r="M15315" s="30"/>
    </row>
    <row r="15316" spans="13:13" s="60" customFormat="1" ht="15.75" hidden="1" x14ac:dyDescent="0.25">
      <c r="M15316" s="30"/>
    </row>
    <row r="15317" spans="13:13" s="60" customFormat="1" ht="15.75" hidden="1" x14ac:dyDescent="0.25">
      <c r="M15317" s="30"/>
    </row>
    <row r="15318" spans="13:13" s="60" customFormat="1" ht="15.75" hidden="1" x14ac:dyDescent="0.25">
      <c r="M15318" s="30"/>
    </row>
    <row r="15319" spans="13:13" s="60" customFormat="1" ht="15.75" hidden="1" x14ac:dyDescent="0.25">
      <c r="M15319" s="30"/>
    </row>
    <row r="15320" spans="13:13" s="60" customFormat="1" ht="15.75" hidden="1" x14ac:dyDescent="0.25">
      <c r="M15320" s="30"/>
    </row>
    <row r="15321" spans="13:13" s="60" customFormat="1" ht="15.75" hidden="1" x14ac:dyDescent="0.25">
      <c r="M15321" s="30"/>
    </row>
    <row r="15322" spans="13:13" s="60" customFormat="1" ht="15.75" hidden="1" x14ac:dyDescent="0.25">
      <c r="M15322" s="30"/>
    </row>
    <row r="15323" spans="13:13" s="60" customFormat="1" ht="15.75" hidden="1" x14ac:dyDescent="0.25">
      <c r="M15323" s="30"/>
    </row>
    <row r="15324" spans="13:13" s="60" customFormat="1" ht="15.75" hidden="1" x14ac:dyDescent="0.25">
      <c r="M15324" s="30"/>
    </row>
    <row r="15325" spans="13:13" s="60" customFormat="1" ht="15.75" hidden="1" x14ac:dyDescent="0.25">
      <c r="M15325" s="30"/>
    </row>
    <row r="15326" spans="13:13" s="60" customFormat="1" ht="15.75" hidden="1" x14ac:dyDescent="0.25">
      <c r="M15326" s="30"/>
    </row>
    <row r="15327" spans="13:13" s="60" customFormat="1" ht="15.75" hidden="1" x14ac:dyDescent="0.25">
      <c r="M15327" s="30"/>
    </row>
    <row r="15328" spans="13:13" s="60" customFormat="1" ht="15.75" hidden="1" x14ac:dyDescent="0.25">
      <c r="M15328" s="30"/>
    </row>
    <row r="15329" spans="13:13" s="60" customFormat="1" ht="15.75" hidden="1" x14ac:dyDescent="0.25">
      <c r="M15329" s="30"/>
    </row>
    <row r="15330" spans="13:13" s="60" customFormat="1" ht="15.75" hidden="1" x14ac:dyDescent="0.25">
      <c r="M15330" s="30"/>
    </row>
    <row r="15331" spans="13:13" s="60" customFormat="1" ht="15.75" hidden="1" x14ac:dyDescent="0.25">
      <c r="M15331" s="30"/>
    </row>
    <row r="15332" spans="13:13" s="60" customFormat="1" ht="15.75" hidden="1" x14ac:dyDescent="0.25">
      <c r="M15332" s="30"/>
    </row>
    <row r="15333" spans="13:13" s="60" customFormat="1" ht="15.75" hidden="1" x14ac:dyDescent="0.25">
      <c r="M15333" s="30"/>
    </row>
    <row r="15334" spans="13:13" s="60" customFormat="1" ht="15.75" hidden="1" x14ac:dyDescent="0.25">
      <c r="M15334" s="30"/>
    </row>
    <row r="15335" spans="13:13" s="60" customFormat="1" ht="15.75" hidden="1" x14ac:dyDescent="0.25">
      <c r="M15335" s="30"/>
    </row>
    <row r="15336" spans="13:13" s="60" customFormat="1" ht="15.75" hidden="1" x14ac:dyDescent="0.25">
      <c r="M15336" s="30"/>
    </row>
    <row r="15337" spans="13:13" s="60" customFormat="1" ht="15.75" hidden="1" x14ac:dyDescent="0.25">
      <c r="M15337" s="30"/>
    </row>
    <row r="15338" spans="13:13" s="60" customFormat="1" ht="15.75" hidden="1" x14ac:dyDescent="0.25">
      <c r="M15338" s="30"/>
    </row>
    <row r="15339" spans="13:13" s="60" customFormat="1" ht="15.75" hidden="1" x14ac:dyDescent="0.25">
      <c r="M15339" s="30"/>
    </row>
    <row r="15340" spans="13:13" s="60" customFormat="1" ht="15.75" hidden="1" x14ac:dyDescent="0.25">
      <c r="M15340" s="30"/>
    </row>
    <row r="15341" spans="13:13" s="60" customFormat="1" ht="15.75" hidden="1" x14ac:dyDescent="0.25">
      <c r="M15341" s="30"/>
    </row>
    <row r="15342" spans="13:13" s="60" customFormat="1" ht="15.75" hidden="1" x14ac:dyDescent="0.25">
      <c r="M15342" s="30"/>
    </row>
    <row r="15343" spans="13:13" s="60" customFormat="1" ht="15.75" hidden="1" x14ac:dyDescent="0.25">
      <c r="M15343" s="30"/>
    </row>
    <row r="15344" spans="13:13" s="60" customFormat="1" ht="15.75" hidden="1" x14ac:dyDescent="0.25">
      <c r="M15344" s="30"/>
    </row>
    <row r="15345" spans="13:13" s="60" customFormat="1" ht="15.75" hidden="1" x14ac:dyDescent="0.25">
      <c r="M15345" s="30"/>
    </row>
    <row r="15346" spans="13:13" s="60" customFormat="1" ht="15.75" hidden="1" x14ac:dyDescent="0.25">
      <c r="M15346" s="30"/>
    </row>
    <row r="15347" spans="13:13" s="60" customFormat="1" ht="15.75" hidden="1" x14ac:dyDescent="0.25">
      <c r="M15347" s="30"/>
    </row>
    <row r="15348" spans="13:13" s="60" customFormat="1" ht="15.75" hidden="1" x14ac:dyDescent="0.25">
      <c r="M15348" s="30"/>
    </row>
    <row r="15349" spans="13:13" s="60" customFormat="1" ht="15.75" hidden="1" x14ac:dyDescent="0.25">
      <c r="M15349" s="30"/>
    </row>
    <row r="15350" spans="13:13" s="60" customFormat="1" ht="15.75" hidden="1" x14ac:dyDescent="0.25">
      <c r="M15350" s="30"/>
    </row>
    <row r="15351" spans="13:13" s="60" customFormat="1" ht="15.75" hidden="1" x14ac:dyDescent="0.25">
      <c r="M15351" s="30"/>
    </row>
    <row r="15352" spans="13:13" s="60" customFormat="1" ht="15.75" hidden="1" x14ac:dyDescent="0.25">
      <c r="M15352" s="30"/>
    </row>
    <row r="15353" spans="13:13" s="60" customFormat="1" ht="15.75" hidden="1" x14ac:dyDescent="0.25">
      <c r="M15353" s="30"/>
    </row>
    <row r="15354" spans="13:13" s="60" customFormat="1" ht="15.75" hidden="1" x14ac:dyDescent="0.25">
      <c r="M15354" s="30"/>
    </row>
    <row r="15355" spans="13:13" s="60" customFormat="1" ht="15.75" hidden="1" x14ac:dyDescent="0.25">
      <c r="M15355" s="30"/>
    </row>
    <row r="15356" spans="13:13" s="60" customFormat="1" ht="15.75" hidden="1" x14ac:dyDescent="0.25">
      <c r="M15356" s="30"/>
    </row>
    <row r="15357" spans="13:13" s="60" customFormat="1" ht="15.75" hidden="1" x14ac:dyDescent="0.25">
      <c r="M15357" s="30"/>
    </row>
    <row r="15358" spans="13:13" s="60" customFormat="1" ht="15.75" hidden="1" x14ac:dyDescent="0.25">
      <c r="M15358" s="30"/>
    </row>
    <row r="15359" spans="13:13" s="60" customFormat="1" ht="15.75" hidden="1" x14ac:dyDescent="0.25">
      <c r="M15359" s="30"/>
    </row>
    <row r="15360" spans="13:13" s="60" customFormat="1" ht="15.75" hidden="1" x14ac:dyDescent="0.25">
      <c r="M15360" s="30"/>
    </row>
    <row r="15361" spans="13:13" s="60" customFormat="1" ht="15.75" hidden="1" x14ac:dyDescent="0.25">
      <c r="M15361" s="30"/>
    </row>
    <row r="15362" spans="13:13" s="60" customFormat="1" ht="15.75" hidden="1" x14ac:dyDescent="0.25">
      <c r="M15362" s="30"/>
    </row>
    <row r="15363" spans="13:13" s="60" customFormat="1" ht="15.75" hidden="1" x14ac:dyDescent="0.25">
      <c r="M15363" s="30"/>
    </row>
    <row r="15364" spans="13:13" s="60" customFormat="1" ht="15.75" hidden="1" x14ac:dyDescent="0.25">
      <c r="M15364" s="30"/>
    </row>
    <row r="15365" spans="13:13" s="60" customFormat="1" ht="15.75" hidden="1" x14ac:dyDescent="0.25">
      <c r="M15365" s="30"/>
    </row>
    <row r="15366" spans="13:13" s="60" customFormat="1" ht="15.75" hidden="1" x14ac:dyDescent="0.25">
      <c r="M15366" s="30"/>
    </row>
    <row r="15367" spans="13:13" s="60" customFormat="1" ht="15.75" hidden="1" x14ac:dyDescent="0.25">
      <c r="M15367" s="30"/>
    </row>
    <row r="15368" spans="13:13" s="60" customFormat="1" ht="15.75" hidden="1" x14ac:dyDescent="0.25">
      <c r="M15368" s="30"/>
    </row>
    <row r="15369" spans="13:13" s="60" customFormat="1" ht="15.75" hidden="1" x14ac:dyDescent="0.25">
      <c r="M15369" s="30"/>
    </row>
    <row r="15370" spans="13:13" s="60" customFormat="1" ht="15.75" hidden="1" x14ac:dyDescent="0.25">
      <c r="M15370" s="30"/>
    </row>
    <row r="15371" spans="13:13" s="60" customFormat="1" ht="15.75" hidden="1" x14ac:dyDescent="0.25">
      <c r="M15371" s="30"/>
    </row>
    <row r="15372" spans="13:13" s="60" customFormat="1" ht="15.75" hidden="1" x14ac:dyDescent="0.25">
      <c r="M15372" s="30"/>
    </row>
    <row r="15373" spans="13:13" s="60" customFormat="1" ht="15.75" hidden="1" x14ac:dyDescent="0.25">
      <c r="M15373" s="30"/>
    </row>
    <row r="15374" spans="13:13" s="60" customFormat="1" ht="15.75" hidden="1" x14ac:dyDescent="0.25">
      <c r="M15374" s="30"/>
    </row>
    <row r="15375" spans="13:13" s="60" customFormat="1" ht="15.75" hidden="1" x14ac:dyDescent="0.25">
      <c r="M15375" s="30"/>
    </row>
    <row r="15376" spans="13:13" s="60" customFormat="1" ht="15.75" hidden="1" x14ac:dyDescent="0.25">
      <c r="M15376" s="30"/>
    </row>
    <row r="15377" spans="13:13" s="60" customFormat="1" ht="15.75" hidden="1" x14ac:dyDescent="0.25">
      <c r="M15377" s="30"/>
    </row>
    <row r="15378" spans="13:13" s="60" customFormat="1" ht="15.75" hidden="1" x14ac:dyDescent="0.25">
      <c r="M15378" s="30"/>
    </row>
    <row r="15379" spans="13:13" s="60" customFormat="1" ht="15.75" hidden="1" x14ac:dyDescent="0.25">
      <c r="M15379" s="30"/>
    </row>
    <row r="15380" spans="13:13" s="60" customFormat="1" ht="15.75" hidden="1" x14ac:dyDescent="0.25">
      <c r="M15380" s="30"/>
    </row>
    <row r="15381" spans="13:13" s="60" customFormat="1" ht="15.75" hidden="1" x14ac:dyDescent="0.25">
      <c r="M15381" s="30"/>
    </row>
    <row r="15382" spans="13:13" s="60" customFormat="1" ht="15.75" hidden="1" x14ac:dyDescent="0.25">
      <c r="M15382" s="30"/>
    </row>
    <row r="15383" spans="13:13" s="60" customFormat="1" ht="15.75" hidden="1" x14ac:dyDescent="0.25">
      <c r="M15383" s="30"/>
    </row>
    <row r="15384" spans="13:13" s="60" customFormat="1" ht="15.75" hidden="1" x14ac:dyDescent="0.25">
      <c r="M15384" s="30"/>
    </row>
    <row r="15385" spans="13:13" s="60" customFormat="1" ht="15.75" hidden="1" x14ac:dyDescent="0.25">
      <c r="M15385" s="30"/>
    </row>
    <row r="15386" spans="13:13" s="60" customFormat="1" ht="15.75" hidden="1" x14ac:dyDescent="0.25">
      <c r="M15386" s="30"/>
    </row>
    <row r="15387" spans="13:13" s="60" customFormat="1" ht="15.75" hidden="1" x14ac:dyDescent="0.25">
      <c r="M15387" s="30"/>
    </row>
    <row r="15388" spans="13:13" s="60" customFormat="1" ht="15.75" hidden="1" x14ac:dyDescent="0.25">
      <c r="M15388" s="30"/>
    </row>
    <row r="15389" spans="13:13" s="60" customFormat="1" ht="15.75" hidden="1" x14ac:dyDescent="0.25">
      <c r="M15389" s="30"/>
    </row>
    <row r="15390" spans="13:13" s="60" customFormat="1" ht="15.75" hidden="1" x14ac:dyDescent="0.25">
      <c r="M15390" s="30"/>
    </row>
    <row r="15391" spans="13:13" s="60" customFormat="1" ht="15.75" hidden="1" x14ac:dyDescent="0.25">
      <c r="M15391" s="30"/>
    </row>
    <row r="15392" spans="13:13" s="60" customFormat="1" ht="15.75" hidden="1" x14ac:dyDescent="0.25">
      <c r="M15392" s="30"/>
    </row>
    <row r="15393" spans="13:13" s="60" customFormat="1" ht="15.75" hidden="1" x14ac:dyDescent="0.25">
      <c r="M15393" s="30"/>
    </row>
    <row r="15394" spans="13:13" s="60" customFormat="1" ht="15.75" hidden="1" x14ac:dyDescent="0.25">
      <c r="M15394" s="30"/>
    </row>
    <row r="15395" spans="13:13" s="60" customFormat="1" ht="15.75" hidden="1" x14ac:dyDescent="0.25">
      <c r="M15395" s="30"/>
    </row>
    <row r="15396" spans="13:13" s="60" customFormat="1" ht="15.75" hidden="1" x14ac:dyDescent="0.25">
      <c r="M15396" s="30"/>
    </row>
    <row r="15397" spans="13:13" s="60" customFormat="1" ht="15.75" hidden="1" x14ac:dyDescent="0.25">
      <c r="M15397" s="30"/>
    </row>
    <row r="15398" spans="13:13" s="60" customFormat="1" ht="15.75" hidden="1" x14ac:dyDescent="0.25">
      <c r="M15398" s="30"/>
    </row>
    <row r="15399" spans="13:13" s="60" customFormat="1" ht="15.75" hidden="1" x14ac:dyDescent="0.25">
      <c r="M15399" s="30"/>
    </row>
    <row r="15400" spans="13:13" s="60" customFormat="1" ht="15.75" hidden="1" x14ac:dyDescent="0.25">
      <c r="M15400" s="30"/>
    </row>
    <row r="15401" spans="13:13" s="60" customFormat="1" ht="15.75" hidden="1" x14ac:dyDescent="0.25">
      <c r="M15401" s="30"/>
    </row>
    <row r="15402" spans="13:13" s="60" customFormat="1" ht="15.75" hidden="1" x14ac:dyDescent="0.25">
      <c r="M15402" s="30"/>
    </row>
    <row r="15403" spans="13:13" s="60" customFormat="1" ht="15.75" hidden="1" x14ac:dyDescent="0.25">
      <c r="M15403" s="30"/>
    </row>
    <row r="15404" spans="13:13" s="60" customFormat="1" ht="15.75" hidden="1" x14ac:dyDescent="0.25">
      <c r="M15404" s="30"/>
    </row>
    <row r="15405" spans="13:13" s="60" customFormat="1" ht="15.75" hidden="1" x14ac:dyDescent="0.25">
      <c r="M15405" s="30"/>
    </row>
    <row r="15406" spans="13:13" s="60" customFormat="1" ht="15.75" hidden="1" x14ac:dyDescent="0.25">
      <c r="M15406" s="30"/>
    </row>
    <row r="15407" spans="13:13" s="60" customFormat="1" ht="15.75" hidden="1" x14ac:dyDescent="0.25">
      <c r="M15407" s="30"/>
    </row>
    <row r="15408" spans="13:13" s="60" customFormat="1" ht="15.75" hidden="1" x14ac:dyDescent="0.25">
      <c r="M15408" s="30"/>
    </row>
    <row r="15409" spans="13:13" s="60" customFormat="1" ht="15.75" hidden="1" x14ac:dyDescent="0.25">
      <c r="M15409" s="30"/>
    </row>
    <row r="15410" spans="13:13" s="60" customFormat="1" ht="15.75" hidden="1" x14ac:dyDescent="0.25">
      <c r="M15410" s="30"/>
    </row>
    <row r="15411" spans="13:13" s="60" customFormat="1" ht="15.75" hidden="1" x14ac:dyDescent="0.25">
      <c r="M15411" s="30"/>
    </row>
    <row r="15412" spans="13:13" s="60" customFormat="1" ht="15.75" hidden="1" x14ac:dyDescent="0.25">
      <c r="M15412" s="30"/>
    </row>
    <row r="15413" spans="13:13" s="60" customFormat="1" ht="15.75" hidden="1" x14ac:dyDescent="0.25">
      <c r="M15413" s="30"/>
    </row>
    <row r="15414" spans="13:13" s="60" customFormat="1" ht="15.75" hidden="1" x14ac:dyDescent="0.25">
      <c r="M15414" s="30"/>
    </row>
    <row r="15415" spans="13:13" s="60" customFormat="1" ht="15.75" hidden="1" x14ac:dyDescent="0.25">
      <c r="M15415" s="30"/>
    </row>
    <row r="15416" spans="13:13" s="60" customFormat="1" ht="15.75" hidden="1" x14ac:dyDescent="0.25">
      <c r="M15416" s="30"/>
    </row>
    <row r="15417" spans="13:13" s="60" customFormat="1" ht="15.75" hidden="1" x14ac:dyDescent="0.25">
      <c r="M15417" s="30"/>
    </row>
    <row r="15418" spans="13:13" s="60" customFormat="1" ht="15.75" hidden="1" x14ac:dyDescent="0.25">
      <c r="M15418" s="30"/>
    </row>
    <row r="15419" spans="13:13" s="60" customFormat="1" ht="15.75" hidden="1" x14ac:dyDescent="0.25">
      <c r="M15419" s="30"/>
    </row>
    <row r="15420" spans="13:13" s="60" customFormat="1" ht="15.75" hidden="1" x14ac:dyDescent="0.25">
      <c r="M15420" s="30"/>
    </row>
    <row r="15421" spans="13:13" s="60" customFormat="1" ht="15.75" hidden="1" x14ac:dyDescent="0.25">
      <c r="M15421" s="30"/>
    </row>
    <row r="15422" spans="13:13" s="60" customFormat="1" ht="15.75" hidden="1" x14ac:dyDescent="0.25">
      <c r="M15422" s="30"/>
    </row>
    <row r="15423" spans="13:13" s="60" customFormat="1" ht="15.75" hidden="1" x14ac:dyDescent="0.25">
      <c r="M15423" s="30"/>
    </row>
    <row r="15424" spans="13:13" s="60" customFormat="1" ht="15.75" hidden="1" x14ac:dyDescent="0.25">
      <c r="M15424" s="30"/>
    </row>
    <row r="15425" spans="13:13" s="60" customFormat="1" ht="15.75" hidden="1" x14ac:dyDescent="0.25">
      <c r="M15425" s="30"/>
    </row>
    <row r="15426" spans="13:13" s="60" customFormat="1" ht="15.75" hidden="1" x14ac:dyDescent="0.25">
      <c r="M15426" s="30"/>
    </row>
    <row r="15427" spans="13:13" s="60" customFormat="1" ht="15.75" hidden="1" x14ac:dyDescent="0.25">
      <c r="M15427" s="30"/>
    </row>
    <row r="15428" spans="13:13" s="60" customFormat="1" ht="15.75" hidden="1" x14ac:dyDescent="0.25">
      <c r="M15428" s="30"/>
    </row>
    <row r="15429" spans="13:13" s="60" customFormat="1" ht="15.75" hidden="1" x14ac:dyDescent="0.25">
      <c r="M15429" s="30"/>
    </row>
    <row r="15430" spans="13:13" s="60" customFormat="1" ht="15.75" hidden="1" x14ac:dyDescent="0.25">
      <c r="M15430" s="30"/>
    </row>
    <row r="15431" spans="13:13" s="60" customFormat="1" ht="15.75" hidden="1" x14ac:dyDescent="0.25">
      <c r="M15431" s="30"/>
    </row>
    <row r="15432" spans="13:13" s="60" customFormat="1" ht="15.75" hidden="1" x14ac:dyDescent="0.25">
      <c r="M15432" s="30"/>
    </row>
    <row r="15433" spans="13:13" s="60" customFormat="1" ht="15.75" hidden="1" x14ac:dyDescent="0.25">
      <c r="M15433" s="30"/>
    </row>
    <row r="15434" spans="13:13" s="60" customFormat="1" ht="15.75" hidden="1" x14ac:dyDescent="0.25">
      <c r="M15434" s="30"/>
    </row>
    <row r="15435" spans="13:13" s="60" customFormat="1" ht="15.75" hidden="1" x14ac:dyDescent="0.25">
      <c r="M15435" s="30"/>
    </row>
    <row r="15436" spans="13:13" s="60" customFormat="1" ht="15.75" hidden="1" x14ac:dyDescent="0.25">
      <c r="M15436" s="30"/>
    </row>
    <row r="15437" spans="13:13" s="60" customFormat="1" ht="15.75" hidden="1" x14ac:dyDescent="0.25">
      <c r="M15437" s="30"/>
    </row>
    <row r="15438" spans="13:13" s="60" customFormat="1" ht="15.75" hidden="1" x14ac:dyDescent="0.25">
      <c r="M15438" s="30"/>
    </row>
    <row r="15439" spans="13:13" s="60" customFormat="1" ht="15.75" hidden="1" x14ac:dyDescent="0.25">
      <c r="M15439" s="30"/>
    </row>
    <row r="15440" spans="13:13" s="60" customFormat="1" ht="15.75" hidden="1" x14ac:dyDescent="0.25">
      <c r="M15440" s="30"/>
    </row>
    <row r="15441" spans="13:13" s="60" customFormat="1" ht="15.75" hidden="1" x14ac:dyDescent="0.25">
      <c r="M15441" s="30"/>
    </row>
    <row r="15442" spans="13:13" s="60" customFormat="1" ht="15.75" hidden="1" x14ac:dyDescent="0.25">
      <c r="M15442" s="30"/>
    </row>
    <row r="15443" spans="13:13" s="60" customFormat="1" ht="15.75" hidden="1" x14ac:dyDescent="0.25">
      <c r="M15443" s="30"/>
    </row>
    <row r="15444" spans="13:13" s="60" customFormat="1" ht="15.75" hidden="1" x14ac:dyDescent="0.25">
      <c r="M15444" s="30"/>
    </row>
    <row r="15445" spans="13:13" s="60" customFormat="1" ht="15.75" hidden="1" x14ac:dyDescent="0.25">
      <c r="M15445" s="30"/>
    </row>
    <row r="15446" spans="13:13" s="60" customFormat="1" ht="15.75" hidden="1" x14ac:dyDescent="0.25">
      <c r="M15446" s="30"/>
    </row>
    <row r="15447" spans="13:13" s="60" customFormat="1" ht="15.75" hidden="1" x14ac:dyDescent="0.25">
      <c r="M15447" s="30"/>
    </row>
    <row r="15448" spans="13:13" s="60" customFormat="1" ht="15.75" hidden="1" x14ac:dyDescent="0.25">
      <c r="M15448" s="30"/>
    </row>
    <row r="15449" spans="13:13" s="60" customFormat="1" ht="15.75" hidden="1" x14ac:dyDescent="0.25">
      <c r="M15449" s="30"/>
    </row>
    <row r="15450" spans="13:13" s="60" customFormat="1" ht="15.75" hidden="1" x14ac:dyDescent="0.25">
      <c r="M15450" s="30"/>
    </row>
    <row r="15451" spans="13:13" s="60" customFormat="1" ht="15.75" hidden="1" x14ac:dyDescent="0.25">
      <c r="M15451" s="30"/>
    </row>
    <row r="15452" spans="13:13" s="60" customFormat="1" ht="15.75" hidden="1" x14ac:dyDescent="0.25">
      <c r="M15452" s="30"/>
    </row>
    <row r="15453" spans="13:13" s="60" customFormat="1" ht="15.75" hidden="1" x14ac:dyDescent="0.25">
      <c r="M15453" s="30"/>
    </row>
    <row r="15454" spans="13:13" s="60" customFormat="1" ht="15.75" hidden="1" x14ac:dyDescent="0.25">
      <c r="M15454" s="30"/>
    </row>
    <row r="15455" spans="13:13" s="60" customFormat="1" ht="15.75" hidden="1" x14ac:dyDescent="0.25">
      <c r="M15455" s="30"/>
    </row>
    <row r="15456" spans="13:13" s="60" customFormat="1" ht="15.75" hidden="1" x14ac:dyDescent="0.25">
      <c r="M15456" s="30"/>
    </row>
    <row r="15457" spans="13:13" s="60" customFormat="1" ht="15.75" hidden="1" x14ac:dyDescent="0.25">
      <c r="M15457" s="30"/>
    </row>
    <row r="15458" spans="13:13" s="60" customFormat="1" ht="15.75" hidden="1" x14ac:dyDescent="0.25">
      <c r="M15458" s="30"/>
    </row>
    <row r="15459" spans="13:13" s="60" customFormat="1" ht="15.75" hidden="1" x14ac:dyDescent="0.25">
      <c r="M15459" s="30"/>
    </row>
    <row r="15460" spans="13:13" s="60" customFormat="1" ht="15.75" hidden="1" x14ac:dyDescent="0.25">
      <c r="M15460" s="30"/>
    </row>
    <row r="15461" spans="13:13" s="60" customFormat="1" ht="15.75" hidden="1" x14ac:dyDescent="0.25">
      <c r="M15461" s="30"/>
    </row>
    <row r="15462" spans="13:13" s="60" customFormat="1" ht="15.75" hidden="1" x14ac:dyDescent="0.25">
      <c r="M15462" s="30"/>
    </row>
    <row r="15463" spans="13:13" s="60" customFormat="1" ht="15.75" hidden="1" x14ac:dyDescent="0.25">
      <c r="M15463" s="30"/>
    </row>
    <row r="15464" spans="13:13" s="60" customFormat="1" ht="15.75" hidden="1" x14ac:dyDescent="0.25">
      <c r="M15464" s="30"/>
    </row>
    <row r="15465" spans="13:13" s="60" customFormat="1" ht="15.75" hidden="1" x14ac:dyDescent="0.25">
      <c r="M15465" s="30"/>
    </row>
    <row r="15466" spans="13:13" s="60" customFormat="1" ht="15.75" hidden="1" x14ac:dyDescent="0.25">
      <c r="M15466" s="30"/>
    </row>
    <row r="15467" spans="13:13" s="60" customFormat="1" ht="15.75" hidden="1" x14ac:dyDescent="0.25">
      <c r="M15467" s="30"/>
    </row>
    <row r="15468" spans="13:13" s="60" customFormat="1" ht="15.75" hidden="1" x14ac:dyDescent="0.25">
      <c r="M15468" s="30"/>
    </row>
    <row r="15469" spans="13:13" s="60" customFormat="1" ht="15.75" hidden="1" x14ac:dyDescent="0.25">
      <c r="M15469" s="30"/>
    </row>
    <row r="15470" spans="13:13" s="60" customFormat="1" ht="15.75" hidden="1" x14ac:dyDescent="0.25">
      <c r="M15470" s="30"/>
    </row>
    <row r="15471" spans="13:13" s="60" customFormat="1" ht="15.75" hidden="1" x14ac:dyDescent="0.25">
      <c r="M15471" s="30"/>
    </row>
    <row r="15472" spans="13:13" s="60" customFormat="1" ht="15.75" hidden="1" x14ac:dyDescent="0.25">
      <c r="M15472" s="30"/>
    </row>
    <row r="15473" spans="13:13" s="60" customFormat="1" ht="15.75" hidden="1" x14ac:dyDescent="0.25">
      <c r="M15473" s="30"/>
    </row>
    <row r="15474" spans="13:13" s="60" customFormat="1" ht="15.75" hidden="1" x14ac:dyDescent="0.25">
      <c r="M15474" s="30"/>
    </row>
    <row r="15475" spans="13:13" s="60" customFormat="1" ht="15.75" hidden="1" x14ac:dyDescent="0.25">
      <c r="M15475" s="30"/>
    </row>
    <row r="15476" spans="13:13" s="60" customFormat="1" ht="15.75" hidden="1" x14ac:dyDescent="0.25">
      <c r="M15476" s="30"/>
    </row>
    <row r="15477" spans="13:13" s="60" customFormat="1" ht="15.75" hidden="1" x14ac:dyDescent="0.25">
      <c r="M15477" s="30"/>
    </row>
    <row r="15478" spans="13:13" s="60" customFormat="1" ht="15.75" hidden="1" x14ac:dyDescent="0.25">
      <c r="M15478" s="30"/>
    </row>
    <row r="15479" spans="13:13" s="60" customFormat="1" ht="15.75" hidden="1" x14ac:dyDescent="0.25">
      <c r="M15479" s="30"/>
    </row>
    <row r="15480" spans="13:13" s="60" customFormat="1" ht="15.75" hidden="1" x14ac:dyDescent="0.25">
      <c r="M15480" s="30"/>
    </row>
    <row r="15481" spans="13:13" s="60" customFormat="1" ht="15.75" hidden="1" x14ac:dyDescent="0.25">
      <c r="M15481" s="30"/>
    </row>
    <row r="15482" spans="13:13" s="60" customFormat="1" ht="15.75" hidden="1" x14ac:dyDescent="0.25">
      <c r="M15482" s="30"/>
    </row>
    <row r="15483" spans="13:13" s="60" customFormat="1" ht="15.75" hidden="1" x14ac:dyDescent="0.25">
      <c r="M15483" s="30"/>
    </row>
    <row r="15484" spans="13:13" s="60" customFormat="1" ht="15.75" hidden="1" x14ac:dyDescent="0.25">
      <c r="M15484" s="30"/>
    </row>
    <row r="15485" spans="13:13" s="60" customFormat="1" ht="15.75" hidden="1" x14ac:dyDescent="0.25">
      <c r="M15485" s="30"/>
    </row>
    <row r="15486" spans="13:13" s="60" customFormat="1" ht="15.75" hidden="1" x14ac:dyDescent="0.25">
      <c r="M15486" s="30"/>
    </row>
    <row r="15487" spans="13:13" s="60" customFormat="1" ht="15.75" hidden="1" x14ac:dyDescent="0.25">
      <c r="M15487" s="30"/>
    </row>
    <row r="15488" spans="13:13" s="60" customFormat="1" ht="15.75" hidden="1" x14ac:dyDescent="0.25">
      <c r="M15488" s="30"/>
    </row>
    <row r="15489" spans="13:13" s="60" customFormat="1" ht="15.75" hidden="1" x14ac:dyDescent="0.25">
      <c r="M15489" s="30"/>
    </row>
    <row r="15490" spans="13:13" s="60" customFormat="1" ht="15.75" hidden="1" x14ac:dyDescent="0.25">
      <c r="M15490" s="30"/>
    </row>
    <row r="15491" spans="13:13" s="60" customFormat="1" ht="15.75" hidden="1" x14ac:dyDescent="0.25">
      <c r="M15491" s="30"/>
    </row>
    <row r="15492" spans="13:13" s="60" customFormat="1" ht="15.75" hidden="1" x14ac:dyDescent="0.25">
      <c r="M15492" s="30"/>
    </row>
    <row r="15493" spans="13:13" s="60" customFormat="1" ht="15.75" hidden="1" x14ac:dyDescent="0.25">
      <c r="M15493" s="30"/>
    </row>
    <row r="15494" spans="13:13" s="60" customFormat="1" ht="15.75" hidden="1" x14ac:dyDescent="0.25">
      <c r="M15494" s="30"/>
    </row>
    <row r="15495" spans="13:13" s="60" customFormat="1" ht="15.75" hidden="1" x14ac:dyDescent="0.25">
      <c r="M15495" s="30"/>
    </row>
    <row r="15496" spans="13:13" s="60" customFormat="1" ht="15.75" hidden="1" x14ac:dyDescent="0.25">
      <c r="M15496" s="30"/>
    </row>
    <row r="15497" spans="13:13" s="60" customFormat="1" ht="15.75" hidden="1" x14ac:dyDescent="0.25">
      <c r="M15497" s="30"/>
    </row>
    <row r="15498" spans="13:13" s="60" customFormat="1" ht="15.75" hidden="1" x14ac:dyDescent="0.25">
      <c r="M15498" s="30"/>
    </row>
    <row r="15499" spans="13:13" s="60" customFormat="1" ht="15.75" hidden="1" x14ac:dyDescent="0.25">
      <c r="M15499" s="30"/>
    </row>
    <row r="15500" spans="13:13" s="60" customFormat="1" ht="15.75" hidden="1" x14ac:dyDescent="0.25">
      <c r="M15500" s="30"/>
    </row>
    <row r="15501" spans="13:13" s="60" customFormat="1" ht="15.75" hidden="1" x14ac:dyDescent="0.25">
      <c r="M15501" s="30"/>
    </row>
    <row r="15502" spans="13:13" s="60" customFormat="1" ht="15.75" hidden="1" x14ac:dyDescent="0.25">
      <c r="M15502" s="30"/>
    </row>
    <row r="15503" spans="13:13" s="60" customFormat="1" ht="15.75" hidden="1" x14ac:dyDescent="0.25">
      <c r="M15503" s="30"/>
    </row>
    <row r="15504" spans="13:13" s="60" customFormat="1" ht="15.75" hidden="1" x14ac:dyDescent="0.25">
      <c r="M15504" s="30"/>
    </row>
    <row r="15505" spans="13:13" s="60" customFormat="1" ht="15.75" hidden="1" x14ac:dyDescent="0.25">
      <c r="M15505" s="30"/>
    </row>
    <row r="15506" spans="13:13" s="60" customFormat="1" ht="15.75" hidden="1" x14ac:dyDescent="0.25">
      <c r="M15506" s="30"/>
    </row>
    <row r="15507" spans="13:13" s="60" customFormat="1" ht="15.75" hidden="1" x14ac:dyDescent="0.25">
      <c r="M15507" s="30"/>
    </row>
    <row r="15508" spans="13:13" s="60" customFormat="1" ht="15.75" hidden="1" x14ac:dyDescent="0.25">
      <c r="M15508" s="30"/>
    </row>
    <row r="15509" spans="13:13" s="60" customFormat="1" ht="15.75" hidden="1" x14ac:dyDescent="0.25">
      <c r="M15509" s="30"/>
    </row>
    <row r="15510" spans="13:13" s="60" customFormat="1" ht="15.75" hidden="1" x14ac:dyDescent="0.25">
      <c r="M15510" s="30"/>
    </row>
    <row r="15511" spans="13:13" s="60" customFormat="1" ht="15.75" hidden="1" x14ac:dyDescent="0.25">
      <c r="M15511" s="30"/>
    </row>
    <row r="15512" spans="13:13" s="60" customFormat="1" ht="15.75" hidden="1" x14ac:dyDescent="0.25">
      <c r="M15512" s="30"/>
    </row>
    <row r="15513" spans="13:13" s="60" customFormat="1" ht="15.75" hidden="1" x14ac:dyDescent="0.25">
      <c r="M15513" s="30"/>
    </row>
    <row r="15514" spans="13:13" s="60" customFormat="1" ht="15.75" hidden="1" x14ac:dyDescent="0.25">
      <c r="M15514" s="30"/>
    </row>
    <row r="15515" spans="13:13" s="60" customFormat="1" ht="15.75" hidden="1" x14ac:dyDescent="0.25">
      <c r="M15515" s="30"/>
    </row>
    <row r="15516" spans="13:13" s="60" customFormat="1" ht="15.75" hidden="1" x14ac:dyDescent="0.25">
      <c r="M15516" s="30"/>
    </row>
    <row r="15517" spans="13:13" s="60" customFormat="1" ht="15.75" hidden="1" x14ac:dyDescent="0.25">
      <c r="M15517" s="30"/>
    </row>
    <row r="15518" spans="13:13" s="60" customFormat="1" ht="15.75" hidden="1" x14ac:dyDescent="0.25">
      <c r="M15518" s="30"/>
    </row>
    <row r="15519" spans="13:13" s="60" customFormat="1" ht="15.75" hidden="1" x14ac:dyDescent="0.25">
      <c r="M15519" s="30"/>
    </row>
    <row r="15520" spans="13:13" s="60" customFormat="1" ht="15.75" hidden="1" x14ac:dyDescent="0.25">
      <c r="M15520" s="30"/>
    </row>
    <row r="15521" spans="13:13" s="60" customFormat="1" ht="15.75" hidden="1" x14ac:dyDescent="0.25">
      <c r="M15521" s="30"/>
    </row>
    <row r="15522" spans="13:13" s="60" customFormat="1" ht="15.75" hidden="1" x14ac:dyDescent="0.25">
      <c r="M15522" s="30"/>
    </row>
    <row r="15523" spans="13:13" s="60" customFormat="1" ht="15.75" hidden="1" x14ac:dyDescent="0.25">
      <c r="M15523" s="30"/>
    </row>
    <row r="15524" spans="13:13" s="60" customFormat="1" ht="15.75" hidden="1" x14ac:dyDescent="0.25">
      <c r="M15524" s="30"/>
    </row>
    <row r="15525" spans="13:13" s="60" customFormat="1" ht="15.75" hidden="1" x14ac:dyDescent="0.25">
      <c r="M15525" s="30"/>
    </row>
    <row r="15526" spans="13:13" s="60" customFormat="1" ht="15.75" hidden="1" x14ac:dyDescent="0.25">
      <c r="M15526" s="30"/>
    </row>
    <row r="15527" spans="13:13" s="60" customFormat="1" ht="15.75" hidden="1" x14ac:dyDescent="0.25">
      <c r="M15527" s="30"/>
    </row>
    <row r="15528" spans="13:13" s="60" customFormat="1" ht="15.75" hidden="1" x14ac:dyDescent="0.25">
      <c r="M15528" s="30"/>
    </row>
    <row r="15529" spans="13:13" s="60" customFormat="1" ht="15.75" hidden="1" x14ac:dyDescent="0.25">
      <c r="M15529" s="30"/>
    </row>
    <row r="15530" spans="13:13" s="60" customFormat="1" ht="15.75" hidden="1" x14ac:dyDescent="0.25">
      <c r="M15530" s="30"/>
    </row>
    <row r="15531" spans="13:13" s="60" customFormat="1" ht="15.75" hidden="1" x14ac:dyDescent="0.25">
      <c r="M15531" s="30"/>
    </row>
    <row r="15532" spans="13:13" s="60" customFormat="1" ht="15.75" hidden="1" x14ac:dyDescent="0.25">
      <c r="M15532" s="30"/>
    </row>
    <row r="15533" spans="13:13" s="60" customFormat="1" ht="15.75" hidden="1" x14ac:dyDescent="0.25">
      <c r="M15533" s="30"/>
    </row>
    <row r="15534" spans="13:13" s="60" customFormat="1" ht="15.75" hidden="1" x14ac:dyDescent="0.25">
      <c r="M15534" s="30"/>
    </row>
    <row r="15535" spans="13:13" s="60" customFormat="1" ht="15.75" hidden="1" x14ac:dyDescent="0.25">
      <c r="M15535" s="30"/>
    </row>
    <row r="15536" spans="13:13" s="60" customFormat="1" ht="15.75" hidden="1" x14ac:dyDescent="0.25">
      <c r="M15536" s="30"/>
    </row>
    <row r="15537" spans="13:13" s="60" customFormat="1" ht="15.75" hidden="1" x14ac:dyDescent="0.25">
      <c r="M15537" s="30"/>
    </row>
    <row r="15538" spans="13:13" s="60" customFormat="1" ht="15.75" hidden="1" x14ac:dyDescent="0.25">
      <c r="M15538" s="30"/>
    </row>
    <row r="15539" spans="13:13" s="60" customFormat="1" ht="15.75" hidden="1" x14ac:dyDescent="0.25">
      <c r="M15539" s="30"/>
    </row>
    <row r="15540" spans="13:13" s="60" customFormat="1" ht="15.75" hidden="1" x14ac:dyDescent="0.25">
      <c r="M15540" s="30"/>
    </row>
    <row r="15541" spans="13:13" s="60" customFormat="1" ht="15.75" hidden="1" x14ac:dyDescent="0.25">
      <c r="M15541" s="30"/>
    </row>
    <row r="15542" spans="13:13" s="60" customFormat="1" ht="15.75" hidden="1" x14ac:dyDescent="0.25">
      <c r="M15542" s="30"/>
    </row>
    <row r="15543" spans="13:13" s="60" customFormat="1" ht="15.75" hidden="1" x14ac:dyDescent="0.25">
      <c r="M15543" s="30"/>
    </row>
    <row r="15544" spans="13:13" s="60" customFormat="1" ht="15.75" hidden="1" x14ac:dyDescent="0.25">
      <c r="M15544" s="30"/>
    </row>
    <row r="15545" spans="13:13" s="60" customFormat="1" ht="15.75" hidden="1" x14ac:dyDescent="0.25">
      <c r="M15545" s="30"/>
    </row>
    <row r="15546" spans="13:13" s="60" customFormat="1" ht="15.75" hidden="1" x14ac:dyDescent="0.25">
      <c r="M15546" s="30"/>
    </row>
    <row r="15547" spans="13:13" s="60" customFormat="1" ht="15.75" hidden="1" x14ac:dyDescent="0.25">
      <c r="M15547" s="30"/>
    </row>
    <row r="15548" spans="13:13" s="60" customFormat="1" ht="15.75" hidden="1" x14ac:dyDescent="0.25">
      <c r="M15548" s="30"/>
    </row>
    <row r="15549" spans="13:13" s="60" customFormat="1" ht="15.75" hidden="1" x14ac:dyDescent="0.25">
      <c r="M15549" s="30"/>
    </row>
    <row r="15550" spans="13:13" s="60" customFormat="1" ht="15.75" hidden="1" x14ac:dyDescent="0.25">
      <c r="M15550" s="30"/>
    </row>
    <row r="15551" spans="13:13" s="60" customFormat="1" ht="15.75" hidden="1" x14ac:dyDescent="0.25">
      <c r="M15551" s="30"/>
    </row>
    <row r="15552" spans="13:13" s="60" customFormat="1" ht="15.75" hidden="1" x14ac:dyDescent="0.25">
      <c r="M15552" s="30"/>
    </row>
    <row r="15553" spans="13:13" s="60" customFormat="1" ht="15.75" hidden="1" x14ac:dyDescent="0.25">
      <c r="M15553" s="30"/>
    </row>
    <row r="15554" spans="13:13" s="60" customFormat="1" ht="15.75" hidden="1" x14ac:dyDescent="0.25">
      <c r="M15554" s="30"/>
    </row>
    <row r="15555" spans="13:13" s="60" customFormat="1" ht="15.75" hidden="1" x14ac:dyDescent="0.25">
      <c r="M15555" s="30"/>
    </row>
    <row r="15556" spans="13:13" s="60" customFormat="1" ht="15.75" hidden="1" x14ac:dyDescent="0.25">
      <c r="M15556" s="30"/>
    </row>
    <row r="15557" spans="13:13" s="60" customFormat="1" ht="15.75" hidden="1" x14ac:dyDescent="0.25">
      <c r="M15557" s="30"/>
    </row>
    <row r="15558" spans="13:13" s="60" customFormat="1" ht="15.75" hidden="1" x14ac:dyDescent="0.25">
      <c r="M15558" s="30"/>
    </row>
    <row r="15559" spans="13:13" s="60" customFormat="1" ht="15.75" hidden="1" x14ac:dyDescent="0.25">
      <c r="M15559" s="30"/>
    </row>
    <row r="15560" spans="13:13" s="60" customFormat="1" ht="15.75" hidden="1" x14ac:dyDescent="0.25">
      <c r="M15560" s="30"/>
    </row>
    <row r="15561" spans="13:13" s="60" customFormat="1" ht="15.75" hidden="1" x14ac:dyDescent="0.25">
      <c r="M15561" s="30"/>
    </row>
    <row r="15562" spans="13:13" s="60" customFormat="1" ht="15.75" hidden="1" x14ac:dyDescent="0.25">
      <c r="M15562" s="30"/>
    </row>
    <row r="15563" spans="13:13" s="60" customFormat="1" ht="15.75" hidden="1" x14ac:dyDescent="0.25">
      <c r="M15563" s="30"/>
    </row>
    <row r="15564" spans="13:13" s="60" customFormat="1" ht="15.75" hidden="1" x14ac:dyDescent="0.25">
      <c r="M15564" s="30"/>
    </row>
    <row r="15565" spans="13:13" s="60" customFormat="1" ht="15.75" hidden="1" x14ac:dyDescent="0.25">
      <c r="M15565" s="30"/>
    </row>
    <row r="15566" spans="13:13" s="60" customFormat="1" ht="15.75" hidden="1" x14ac:dyDescent="0.25">
      <c r="M15566" s="30"/>
    </row>
    <row r="15567" spans="13:13" s="60" customFormat="1" ht="15.75" hidden="1" x14ac:dyDescent="0.25">
      <c r="M15567" s="30"/>
    </row>
    <row r="15568" spans="13:13" s="60" customFormat="1" ht="15.75" hidden="1" x14ac:dyDescent="0.25">
      <c r="M15568" s="30"/>
    </row>
    <row r="15569" spans="13:13" s="60" customFormat="1" ht="15.75" hidden="1" x14ac:dyDescent="0.25">
      <c r="M15569" s="30"/>
    </row>
    <row r="15570" spans="13:13" s="60" customFormat="1" ht="15.75" hidden="1" x14ac:dyDescent="0.25">
      <c r="M15570" s="30"/>
    </row>
    <row r="15571" spans="13:13" s="60" customFormat="1" ht="15.75" hidden="1" x14ac:dyDescent="0.25">
      <c r="M15571" s="30"/>
    </row>
    <row r="15572" spans="13:13" s="60" customFormat="1" ht="15.75" hidden="1" x14ac:dyDescent="0.25">
      <c r="M15572" s="30"/>
    </row>
    <row r="15573" spans="13:13" s="60" customFormat="1" ht="15.75" hidden="1" x14ac:dyDescent="0.25">
      <c r="M15573" s="30"/>
    </row>
    <row r="15574" spans="13:13" s="60" customFormat="1" ht="15.75" hidden="1" x14ac:dyDescent="0.25">
      <c r="M15574" s="30"/>
    </row>
    <row r="15575" spans="13:13" s="60" customFormat="1" ht="15.75" hidden="1" x14ac:dyDescent="0.25">
      <c r="M15575" s="30"/>
    </row>
    <row r="15576" spans="13:13" s="60" customFormat="1" ht="15.75" hidden="1" x14ac:dyDescent="0.25">
      <c r="M15576" s="30"/>
    </row>
    <row r="15577" spans="13:13" s="60" customFormat="1" ht="15.75" hidden="1" x14ac:dyDescent="0.25">
      <c r="M15577" s="30"/>
    </row>
    <row r="15578" spans="13:13" s="60" customFormat="1" ht="15.75" hidden="1" x14ac:dyDescent="0.25">
      <c r="M15578" s="30"/>
    </row>
    <row r="15579" spans="13:13" s="60" customFormat="1" ht="15.75" hidden="1" x14ac:dyDescent="0.25">
      <c r="M15579" s="30"/>
    </row>
    <row r="15580" spans="13:13" s="60" customFormat="1" ht="15.75" hidden="1" x14ac:dyDescent="0.25">
      <c r="M15580" s="30"/>
    </row>
    <row r="15581" spans="13:13" s="60" customFormat="1" ht="15.75" hidden="1" x14ac:dyDescent="0.25">
      <c r="M15581" s="30"/>
    </row>
    <row r="15582" spans="13:13" s="60" customFormat="1" ht="15.75" hidden="1" x14ac:dyDescent="0.25">
      <c r="M15582" s="30"/>
    </row>
    <row r="15583" spans="13:13" s="60" customFormat="1" ht="15.75" hidden="1" x14ac:dyDescent="0.25">
      <c r="M15583" s="30"/>
    </row>
    <row r="15584" spans="13:13" s="60" customFormat="1" ht="15.75" hidden="1" x14ac:dyDescent="0.25">
      <c r="M15584" s="30"/>
    </row>
    <row r="15585" spans="13:13" s="60" customFormat="1" ht="15.75" hidden="1" x14ac:dyDescent="0.25">
      <c r="M15585" s="30"/>
    </row>
    <row r="15586" spans="13:13" s="60" customFormat="1" ht="15.75" hidden="1" x14ac:dyDescent="0.25">
      <c r="M15586" s="30"/>
    </row>
    <row r="15587" spans="13:13" s="60" customFormat="1" ht="15.75" hidden="1" x14ac:dyDescent="0.25">
      <c r="M15587" s="30"/>
    </row>
    <row r="15588" spans="13:13" s="60" customFormat="1" ht="15.75" hidden="1" x14ac:dyDescent="0.25">
      <c r="M15588" s="30"/>
    </row>
    <row r="15589" spans="13:13" s="60" customFormat="1" ht="15.75" hidden="1" x14ac:dyDescent="0.25">
      <c r="M15589" s="30"/>
    </row>
    <row r="15590" spans="13:13" s="60" customFormat="1" ht="15.75" hidden="1" x14ac:dyDescent="0.25">
      <c r="M15590" s="30"/>
    </row>
    <row r="15591" spans="13:13" s="60" customFormat="1" ht="15.75" hidden="1" x14ac:dyDescent="0.25">
      <c r="M15591" s="30"/>
    </row>
    <row r="15592" spans="13:13" s="60" customFormat="1" ht="15.75" hidden="1" x14ac:dyDescent="0.25">
      <c r="M15592" s="30"/>
    </row>
    <row r="15593" spans="13:13" s="60" customFormat="1" ht="15.75" hidden="1" x14ac:dyDescent="0.25">
      <c r="M15593" s="30"/>
    </row>
    <row r="15594" spans="13:13" s="60" customFormat="1" ht="15.75" hidden="1" x14ac:dyDescent="0.25">
      <c r="M15594" s="30"/>
    </row>
    <row r="15595" spans="13:13" s="60" customFormat="1" ht="15.75" hidden="1" x14ac:dyDescent="0.25">
      <c r="M15595" s="30"/>
    </row>
    <row r="15596" spans="13:13" s="60" customFormat="1" ht="15.75" hidden="1" x14ac:dyDescent="0.25">
      <c r="M15596" s="30"/>
    </row>
    <row r="15597" spans="13:13" s="60" customFormat="1" ht="15.75" hidden="1" x14ac:dyDescent="0.25">
      <c r="M15597" s="30"/>
    </row>
    <row r="15598" spans="13:13" s="60" customFormat="1" ht="15.75" hidden="1" x14ac:dyDescent="0.25">
      <c r="M15598" s="30"/>
    </row>
    <row r="15599" spans="13:13" s="60" customFormat="1" ht="15.75" hidden="1" x14ac:dyDescent="0.25">
      <c r="M15599" s="30"/>
    </row>
    <row r="15600" spans="13:13" s="60" customFormat="1" ht="15.75" hidden="1" x14ac:dyDescent="0.25">
      <c r="M15600" s="30"/>
    </row>
    <row r="15601" spans="13:13" s="60" customFormat="1" ht="15.75" hidden="1" x14ac:dyDescent="0.25">
      <c r="M15601" s="30"/>
    </row>
    <row r="15602" spans="13:13" s="60" customFormat="1" ht="15.75" hidden="1" x14ac:dyDescent="0.25">
      <c r="M15602" s="30"/>
    </row>
    <row r="15603" spans="13:13" s="60" customFormat="1" ht="15.75" hidden="1" x14ac:dyDescent="0.25">
      <c r="M15603" s="30"/>
    </row>
    <row r="15604" spans="13:13" s="60" customFormat="1" ht="15.75" hidden="1" x14ac:dyDescent="0.25">
      <c r="M15604" s="30"/>
    </row>
    <row r="15605" spans="13:13" s="60" customFormat="1" ht="15.75" hidden="1" x14ac:dyDescent="0.25">
      <c r="M15605" s="30"/>
    </row>
    <row r="15606" spans="13:13" s="60" customFormat="1" ht="15.75" hidden="1" x14ac:dyDescent="0.25">
      <c r="M15606" s="30"/>
    </row>
    <row r="15607" spans="13:13" s="60" customFormat="1" ht="15.75" hidden="1" x14ac:dyDescent="0.25">
      <c r="M15607" s="30"/>
    </row>
    <row r="15608" spans="13:13" s="60" customFormat="1" ht="15.75" hidden="1" x14ac:dyDescent="0.25">
      <c r="M15608" s="30"/>
    </row>
    <row r="15609" spans="13:13" s="60" customFormat="1" ht="15.75" hidden="1" x14ac:dyDescent="0.25">
      <c r="M15609" s="30"/>
    </row>
    <row r="15610" spans="13:13" s="60" customFormat="1" ht="15.75" hidden="1" x14ac:dyDescent="0.25">
      <c r="M15610" s="30"/>
    </row>
    <row r="15611" spans="13:13" s="60" customFormat="1" ht="15.75" hidden="1" x14ac:dyDescent="0.25">
      <c r="M15611" s="30"/>
    </row>
    <row r="15612" spans="13:13" s="60" customFormat="1" ht="15.75" hidden="1" x14ac:dyDescent="0.25">
      <c r="M15612" s="30"/>
    </row>
    <row r="15613" spans="13:13" s="60" customFormat="1" ht="15.75" hidden="1" x14ac:dyDescent="0.25">
      <c r="M15613" s="30"/>
    </row>
    <row r="15614" spans="13:13" s="60" customFormat="1" ht="15.75" hidden="1" x14ac:dyDescent="0.25">
      <c r="M15614" s="30"/>
    </row>
    <row r="15615" spans="13:13" s="60" customFormat="1" ht="15.75" hidden="1" x14ac:dyDescent="0.25">
      <c r="M15615" s="30"/>
    </row>
    <row r="15616" spans="13:13" s="60" customFormat="1" ht="15.75" hidden="1" x14ac:dyDescent="0.25">
      <c r="M15616" s="30"/>
    </row>
    <row r="15617" spans="13:13" s="60" customFormat="1" ht="15.75" hidden="1" x14ac:dyDescent="0.25">
      <c r="M15617" s="30"/>
    </row>
    <row r="15618" spans="13:13" s="60" customFormat="1" ht="15.75" hidden="1" x14ac:dyDescent="0.25">
      <c r="M15618" s="30"/>
    </row>
    <row r="15619" spans="13:13" s="60" customFormat="1" ht="15.75" hidden="1" x14ac:dyDescent="0.25">
      <c r="M15619" s="30"/>
    </row>
    <row r="15620" spans="13:13" s="60" customFormat="1" ht="15.75" hidden="1" x14ac:dyDescent="0.25">
      <c r="M15620" s="30"/>
    </row>
    <row r="15621" spans="13:13" s="60" customFormat="1" ht="15.75" hidden="1" x14ac:dyDescent="0.25">
      <c r="M15621" s="30"/>
    </row>
    <row r="15622" spans="13:13" s="60" customFormat="1" ht="15.75" hidden="1" x14ac:dyDescent="0.25">
      <c r="M15622" s="30"/>
    </row>
    <row r="15623" spans="13:13" s="60" customFormat="1" ht="15.75" hidden="1" x14ac:dyDescent="0.25">
      <c r="M15623" s="30"/>
    </row>
    <row r="15624" spans="13:13" s="60" customFormat="1" ht="15.75" hidden="1" x14ac:dyDescent="0.25">
      <c r="M15624" s="30"/>
    </row>
    <row r="15625" spans="13:13" s="60" customFormat="1" ht="15.75" hidden="1" x14ac:dyDescent="0.25">
      <c r="M15625" s="30"/>
    </row>
    <row r="15626" spans="13:13" s="60" customFormat="1" ht="15.75" hidden="1" x14ac:dyDescent="0.25">
      <c r="M15626" s="30"/>
    </row>
    <row r="15627" spans="13:13" s="60" customFormat="1" ht="15.75" hidden="1" x14ac:dyDescent="0.25">
      <c r="M15627" s="30"/>
    </row>
    <row r="15628" spans="13:13" s="60" customFormat="1" ht="15.75" hidden="1" x14ac:dyDescent="0.25">
      <c r="M15628" s="30"/>
    </row>
    <row r="15629" spans="13:13" s="60" customFormat="1" ht="15.75" hidden="1" x14ac:dyDescent="0.25">
      <c r="M15629" s="30"/>
    </row>
    <row r="15630" spans="13:13" s="60" customFormat="1" ht="15.75" hidden="1" x14ac:dyDescent="0.25">
      <c r="M15630" s="30"/>
    </row>
    <row r="15631" spans="13:13" s="60" customFormat="1" ht="15.75" hidden="1" x14ac:dyDescent="0.25">
      <c r="M15631" s="30"/>
    </row>
    <row r="15632" spans="13:13" s="60" customFormat="1" ht="15.75" hidden="1" x14ac:dyDescent="0.25">
      <c r="M15632" s="30"/>
    </row>
    <row r="15633" spans="13:13" s="60" customFormat="1" ht="15.75" hidden="1" x14ac:dyDescent="0.25">
      <c r="M15633" s="30"/>
    </row>
    <row r="15634" spans="13:13" s="60" customFormat="1" ht="15.75" hidden="1" x14ac:dyDescent="0.25">
      <c r="M15634" s="30"/>
    </row>
    <row r="15635" spans="13:13" s="60" customFormat="1" ht="15.75" hidden="1" x14ac:dyDescent="0.25">
      <c r="M15635" s="30"/>
    </row>
    <row r="15636" spans="13:13" s="60" customFormat="1" ht="15.75" hidden="1" x14ac:dyDescent="0.25">
      <c r="M15636" s="30"/>
    </row>
    <row r="15637" spans="13:13" s="60" customFormat="1" ht="15.75" hidden="1" x14ac:dyDescent="0.25">
      <c r="M15637" s="30"/>
    </row>
    <row r="15638" spans="13:13" s="60" customFormat="1" ht="15.75" hidden="1" x14ac:dyDescent="0.25">
      <c r="M15638" s="30"/>
    </row>
    <row r="15639" spans="13:13" s="60" customFormat="1" ht="15.75" hidden="1" x14ac:dyDescent="0.25">
      <c r="M15639" s="30"/>
    </row>
    <row r="15640" spans="13:13" s="60" customFormat="1" ht="15.75" hidden="1" x14ac:dyDescent="0.25">
      <c r="M15640" s="30"/>
    </row>
    <row r="15641" spans="13:13" s="60" customFormat="1" ht="15.75" hidden="1" x14ac:dyDescent="0.25">
      <c r="M15641" s="30"/>
    </row>
    <row r="15642" spans="13:13" s="60" customFormat="1" ht="15.75" hidden="1" x14ac:dyDescent="0.25">
      <c r="M15642" s="30"/>
    </row>
    <row r="15643" spans="13:13" s="60" customFormat="1" ht="15.75" hidden="1" x14ac:dyDescent="0.25">
      <c r="M15643" s="30"/>
    </row>
    <row r="15644" spans="13:13" s="60" customFormat="1" ht="15.75" hidden="1" x14ac:dyDescent="0.25">
      <c r="M15644" s="30"/>
    </row>
    <row r="15645" spans="13:13" s="60" customFormat="1" ht="15.75" hidden="1" x14ac:dyDescent="0.25">
      <c r="M15645" s="30"/>
    </row>
    <row r="15646" spans="13:13" s="60" customFormat="1" ht="15.75" hidden="1" x14ac:dyDescent="0.25">
      <c r="M15646" s="30"/>
    </row>
    <row r="15647" spans="13:13" s="60" customFormat="1" ht="15.75" hidden="1" x14ac:dyDescent="0.25">
      <c r="M15647" s="30"/>
    </row>
    <row r="15648" spans="13:13" s="60" customFormat="1" ht="15.75" hidden="1" x14ac:dyDescent="0.25">
      <c r="M15648" s="30"/>
    </row>
    <row r="15649" spans="13:13" s="60" customFormat="1" ht="15.75" hidden="1" x14ac:dyDescent="0.25">
      <c r="M15649" s="30"/>
    </row>
    <row r="15650" spans="13:13" s="60" customFormat="1" ht="15.75" hidden="1" x14ac:dyDescent="0.25">
      <c r="M15650" s="30"/>
    </row>
    <row r="15651" spans="13:13" s="60" customFormat="1" ht="15.75" hidden="1" x14ac:dyDescent="0.25">
      <c r="M15651" s="30"/>
    </row>
    <row r="15652" spans="13:13" s="60" customFormat="1" ht="15.75" hidden="1" x14ac:dyDescent="0.25">
      <c r="M15652" s="30"/>
    </row>
    <row r="15653" spans="13:13" s="60" customFormat="1" ht="15.75" hidden="1" x14ac:dyDescent="0.25">
      <c r="M15653" s="30"/>
    </row>
    <row r="15654" spans="13:13" s="60" customFormat="1" ht="15.75" hidden="1" x14ac:dyDescent="0.25">
      <c r="M15654" s="30"/>
    </row>
    <row r="15655" spans="13:13" s="60" customFormat="1" ht="15.75" hidden="1" x14ac:dyDescent="0.25">
      <c r="M15655" s="30"/>
    </row>
    <row r="15656" spans="13:13" s="60" customFormat="1" ht="15.75" hidden="1" x14ac:dyDescent="0.25">
      <c r="M15656" s="30"/>
    </row>
    <row r="15657" spans="13:13" s="60" customFormat="1" ht="15.75" hidden="1" x14ac:dyDescent="0.25">
      <c r="M15657" s="30"/>
    </row>
    <row r="15658" spans="13:13" s="60" customFormat="1" ht="15.75" hidden="1" x14ac:dyDescent="0.25">
      <c r="M15658" s="30"/>
    </row>
    <row r="15659" spans="13:13" s="60" customFormat="1" ht="15.75" hidden="1" x14ac:dyDescent="0.25">
      <c r="M15659" s="30"/>
    </row>
    <row r="15660" spans="13:13" s="60" customFormat="1" ht="15.75" hidden="1" x14ac:dyDescent="0.25">
      <c r="M15660" s="30"/>
    </row>
    <row r="15661" spans="13:13" s="60" customFormat="1" ht="15.75" hidden="1" x14ac:dyDescent="0.25">
      <c r="M15661" s="30"/>
    </row>
    <row r="15662" spans="13:13" s="60" customFormat="1" ht="15.75" hidden="1" x14ac:dyDescent="0.25">
      <c r="M15662" s="30"/>
    </row>
    <row r="15663" spans="13:13" s="60" customFormat="1" ht="15.75" hidden="1" x14ac:dyDescent="0.25">
      <c r="M15663" s="30"/>
    </row>
    <row r="15664" spans="13:13" s="60" customFormat="1" ht="15.75" hidden="1" x14ac:dyDescent="0.25">
      <c r="M15664" s="30"/>
    </row>
    <row r="15665" spans="13:13" s="60" customFormat="1" ht="15.75" hidden="1" x14ac:dyDescent="0.25">
      <c r="M15665" s="30"/>
    </row>
    <row r="15666" spans="13:13" s="60" customFormat="1" ht="15.75" hidden="1" x14ac:dyDescent="0.25">
      <c r="M15666" s="30"/>
    </row>
    <row r="15667" spans="13:13" s="60" customFormat="1" ht="15.75" hidden="1" x14ac:dyDescent="0.25">
      <c r="M15667" s="30"/>
    </row>
    <row r="15668" spans="13:13" s="60" customFormat="1" ht="15.75" hidden="1" x14ac:dyDescent="0.25">
      <c r="M15668" s="30"/>
    </row>
    <row r="15669" spans="13:13" s="60" customFormat="1" ht="15.75" hidden="1" x14ac:dyDescent="0.25">
      <c r="M15669" s="30"/>
    </row>
    <row r="15670" spans="13:13" s="60" customFormat="1" ht="15.75" hidden="1" x14ac:dyDescent="0.25">
      <c r="M15670" s="30"/>
    </row>
    <row r="15671" spans="13:13" s="60" customFormat="1" ht="15.75" hidden="1" x14ac:dyDescent="0.25">
      <c r="M15671" s="30"/>
    </row>
    <row r="15672" spans="13:13" s="60" customFormat="1" ht="15.75" hidden="1" x14ac:dyDescent="0.25">
      <c r="M15672" s="30"/>
    </row>
    <row r="15673" spans="13:13" s="60" customFormat="1" ht="15.75" hidden="1" x14ac:dyDescent="0.25">
      <c r="M15673" s="30"/>
    </row>
    <row r="15674" spans="13:13" s="60" customFormat="1" ht="15.75" hidden="1" x14ac:dyDescent="0.25">
      <c r="M15674" s="30"/>
    </row>
    <row r="15675" spans="13:13" s="60" customFormat="1" ht="15.75" hidden="1" x14ac:dyDescent="0.25">
      <c r="M15675" s="30"/>
    </row>
    <row r="15676" spans="13:13" s="60" customFormat="1" ht="15.75" hidden="1" x14ac:dyDescent="0.25">
      <c r="M15676" s="30"/>
    </row>
    <row r="15677" spans="13:13" s="60" customFormat="1" ht="15.75" hidden="1" x14ac:dyDescent="0.25">
      <c r="M15677" s="30"/>
    </row>
    <row r="15678" spans="13:13" s="60" customFormat="1" ht="15.75" hidden="1" x14ac:dyDescent="0.25">
      <c r="M15678" s="30"/>
    </row>
    <row r="15679" spans="13:13" s="60" customFormat="1" ht="15.75" hidden="1" x14ac:dyDescent="0.25">
      <c r="M15679" s="30"/>
    </row>
    <row r="15680" spans="13:13" s="60" customFormat="1" ht="15.75" hidden="1" x14ac:dyDescent="0.25">
      <c r="M15680" s="30"/>
    </row>
    <row r="15681" spans="13:13" s="60" customFormat="1" ht="15.75" hidden="1" x14ac:dyDescent="0.25">
      <c r="M15681" s="30"/>
    </row>
    <row r="15682" spans="13:13" s="60" customFormat="1" ht="15.75" hidden="1" x14ac:dyDescent="0.25">
      <c r="M15682" s="30"/>
    </row>
    <row r="15683" spans="13:13" s="60" customFormat="1" ht="15.75" hidden="1" x14ac:dyDescent="0.25">
      <c r="M15683" s="30"/>
    </row>
    <row r="15684" spans="13:13" s="60" customFormat="1" ht="15.75" hidden="1" x14ac:dyDescent="0.25">
      <c r="M15684" s="30"/>
    </row>
    <row r="15685" spans="13:13" s="60" customFormat="1" ht="15.75" hidden="1" x14ac:dyDescent="0.25">
      <c r="M15685" s="30"/>
    </row>
    <row r="15686" spans="13:13" s="60" customFormat="1" ht="15.75" hidden="1" x14ac:dyDescent="0.25">
      <c r="M15686" s="30"/>
    </row>
    <row r="15687" spans="13:13" s="60" customFormat="1" ht="15.75" hidden="1" x14ac:dyDescent="0.25">
      <c r="M15687" s="30"/>
    </row>
    <row r="15688" spans="13:13" s="60" customFormat="1" ht="15.75" hidden="1" x14ac:dyDescent="0.25">
      <c r="M15688" s="30"/>
    </row>
    <row r="15689" spans="13:13" s="60" customFormat="1" ht="15.75" hidden="1" x14ac:dyDescent="0.25">
      <c r="M15689" s="30"/>
    </row>
    <row r="15690" spans="13:13" s="60" customFormat="1" ht="15.75" hidden="1" x14ac:dyDescent="0.25">
      <c r="M15690" s="30"/>
    </row>
    <row r="15691" spans="13:13" s="60" customFormat="1" ht="15.75" hidden="1" x14ac:dyDescent="0.25">
      <c r="M15691" s="30"/>
    </row>
    <row r="15692" spans="13:13" s="60" customFormat="1" ht="15.75" hidden="1" x14ac:dyDescent="0.25">
      <c r="M15692" s="30"/>
    </row>
    <row r="15693" spans="13:13" s="60" customFormat="1" ht="15.75" hidden="1" x14ac:dyDescent="0.25">
      <c r="M15693" s="30"/>
    </row>
    <row r="15694" spans="13:13" s="60" customFormat="1" ht="15.75" hidden="1" x14ac:dyDescent="0.25">
      <c r="M15694" s="30"/>
    </row>
    <row r="15695" spans="13:13" s="60" customFormat="1" ht="15.75" hidden="1" x14ac:dyDescent="0.25">
      <c r="M15695" s="30"/>
    </row>
    <row r="15696" spans="13:13" s="60" customFormat="1" ht="15.75" hidden="1" x14ac:dyDescent="0.25">
      <c r="M15696" s="30"/>
    </row>
    <row r="15697" spans="13:13" s="60" customFormat="1" ht="15.75" hidden="1" x14ac:dyDescent="0.25">
      <c r="M15697" s="30"/>
    </row>
    <row r="15698" spans="13:13" s="60" customFormat="1" ht="15.75" hidden="1" x14ac:dyDescent="0.25">
      <c r="M15698" s="30"/>
    </row>
    <row r="15699" spans="13:13" s="60" customFormat="1" ht="15.75" hidden="1" x14ac:dyDescent="0.25">
      <c r="M15699" s="30"/>
    </row>
    <row r="15700" spans="13:13" s="60" customFormat="1" ht="15.75" hidden="1" x14ac:dyDescent="0.25">
      <c r="M15700" s="30"/>
    </row>
    <row r="15701" spans="13:13" s="60" customFormat="1" ht="15.75" hidden="1" x14ac:dyDescent="0.25">
      <c r="M15701" s="30"/>
    </row>
    <row r="15702" spans="13:13" s="60" customFormat="1" ht="15.75" hidden="1" x14ac:dyDescent="0.25">
      <c r="M15702" s="30"/>
    </row>
    <row r="15703" spans="13:13" s="60" customFormat="1" ht="15.75" hidden="1" x14ac:dyDescent="0.25">
      <c r="M15703" s="30"/>
    </row>
    <row r="15704" spans="13:13" s="60" customFormat="1" ht="15.75" hidden="1" x14ac:dyDescent="0.25">
      <c r="M15704" s="30"/>
    </row>
    <row r="15705" spans="13:13" s="60" customFormat="1" ht="15.75" hidden="1" x14ac:dyDescent="0.25">
      <c r="M15705" s="30"/>
    </row>
    <row r="15706" spans="13:13" s="60" customFormat="1" ht="15.75" hidden="1" x14ac:dyDescent="0.25">
      <c r="M15706" s="30"/>
    </row>
    <row r="15707" spans="13:13" s="60" customFormat="1" ht="15.75" hidden="1" x14ac:dyDescent="0.25">
      <c r="M15707" s="30"/>
    </row>
    <row r="15708" spans="13:13" s="60" customFormat="1" ht="15.75" hidden="1" x14ac:dyDescent="0.25">
      <c r="M15708" s="30"/>
    </row>
    <row r="15709" spans="13:13" s="60" customFormat="1" ht="15.75" hidden="1" x14ac:dyDescent="0.25">
      <c r="M15709" s="30"/>
    </row>
    <row r="15710" spans="13:13" s="60" customFormat="1" ht="15.75" hidden="1" x14ac:dyDescent="0.25">
      <c r="M15710" s="30"/>
    </row>
    <row r="15711" spans="13:13" s="60" customFormat="1" ht="15.75" hidden="1" x14ac:dyDescent="0.25">
      <c r="M15711" s="30"/>
    </row>
    <row r="15712" spans="13:13" s="60" customFormat="1" ht="15.75" hidden="1" x14ac:dyDescent="0.25">
      <c r="M15712" s="30"/>
    </row>
    <row r="15713" spans="13:13" s="60" customFormat="1" ht="15.75" hidden="1" x14ac:dyDescent="0.25">
      <c r="M15713" s="30"/>
    </row>
    <row r="15714" spans="13:13" s="60" customFormat="1" ht="15.75" hidden="1" x14ac:dyDescent="0.25">
      <c r="M15714" s="30"/>
    </row>
    <row r="15715" spans="13:13" s="60" customFormat="1" ht="15.75" hidden="1" x14ac:dyDescent="0.25">
      <c r="M15715" s="30"/>
    </row>
    <row r="15716" spans="13:13" s="60" customFormat="1" ht="15.75" hidden="1" x14ac:dyDescent="0.25">
      <c r="M15716" s="30"/>
    </row>
    <row r="15717" spans="13:13" s="60" customFormat="1" ht="15.75" hidden="1" x14ac:dyDescent="0.25">
      <c r="M15717" s="30"/>
    </row>
    <row r="15718" spans="13:13" s="60" customFormat="1" ht="15.75" hidden="1" x14ac:dyDescent="0.25">
      <c r="M15718" s="30"/>
    </row>
    <row r="15719" spans="13:13" s="60" customFormat="1" ht="15.75" hidden="1" x14ac:dyDescent="0.25">
      <c r="M15719" s="30"/>
    </row>
    <row r="15720" spans="13:13" s="60" customFormat="1" ht="15.75" hidden="1" x14ac:dyDescent="0.25">
      <c r="M15720" s="30"/>
    </row>
    <row r="15721" spans="13:13" s="60" customFormat="1" ht="15.75" hidden="1" x14ac:dyDescent="0.25">
      <c r="M15721" s="30"/>
    </row>
    <row r="15722" spans="13:13" s="60" customFormat="1" ht="15.75" hidden="1" x14ac:dyDescent="0.25">
      <c r="M15722" s="30"/>
    </row>
    <row r="15723" spans="13:13" s="60" customFormat="1" ht="15.75" hidden="1" x14ac:dyDescent="0.25">
      <c r="M15723" s="30"/>
    </row>
    <row r="15724" spans="13:13" s="60" customFormat="1" ht="15.75" hidden="1" x14ac:dyDescent="0.25">
      <c r="M15724" s="30"/>
    </row>
    <row r="15725" spans="13:13" s="60" customFormat="1" ht="15.75" hidden="1" x14ac:dyDescent="0.25">
      <c r="M15725" s="30"/>
    </row>
    <row r="15726" spans="13:13" s="60" customFormat="1" ht="15.75" hidden="1" x14ac:dyDescent="0.25">
      <c r="M15726" s="30"/>
    </row>
    <row r="15727" spans="13:13" s="60" customFormat="1" ht="15.75" hidden="1" x14ac:dyDescent="0.25">
      <c r="M15727" s="30"/>
    </row>
    <row r="15728" spans="13:13" s="60" customFormat="1" ht="15.75" hidden="1" x14ac:dyDescent="0.25">
      <c r="M15728" s="30"/>
    </row>
    <row r="15729" spans="13:13" s="60" customFormat="1" ht="15.75" hidden="1" x14ac:dyDescent="0.25">
      <c r="M15729" s="30"/>
    </row>
    <row r="15730" spans="13:13" s="60" customFormat="1" ht="15.75" hidden="1" x14ac:dyDescent="0.25">
      <c r="M15730" s="30"/>
    </row>
    <row r="15731" spans="13:13" s="60" customFormat="1" ht="15.75" hidden="1" x14ac:dyDescent="0.25">
      <c r="M15731" s="30"/>
    </row>
    <row r="15732" spans="13:13" s="60" customFormat="1" ht="15.75" hidden="1" x14ac:dyDescent="0.25">
      <c r="M15732" s="30"/>
    </row>
    <row r="15733" spans="13:13" s="60" customFormat="1" ht="15.75" hidden="1" x14ac:dyDescent="0.25">
      <c r="M15733" s="30"/>
    </row>
    <row r="15734" spans="13:13" s="60" customFormat="1" ht="15.75" hidden="1" x14ac:dyDescent="0.25">
      <c r="M15734" s="30"/>
    </row>
    <row r="15735" spans="13:13" s="60" customFormat="1" ht="15.75" hidden="1" x14ac:dyDescent="0.25">
      <c r="M15735" s="30"/>
    </row>
    <row r="15736" spans="13:13" s="60" customFormat="1" ht="15.75" hidden="1" x14ac:dyDescent="0.25">
      <c r="M15736" s="30"/>
    </row>
    <row r="15737" spans="13:13" s="60" customFormat="1" ht="15.75" hidden="1" x14ac:dyDescent="0.25">
      <c r="M15737" s="30"/>
    </row>
    <row r="15738" spans="13:13" s="60" customFormat="1" ht="15.75" hidden="1" x14ac:dyDescent="0.25">
      <c r="M15738" s="30"/>
    </row>
    <row r="15739" spans="13:13" s="60" customFormat="1" ht="15.75" hidden="1" x14ac:dyDescent="0.25">
      <c r="M15739" s="30"/>
    </row>
    <row r="15740" spans="13:13" s="60" customFormat="1" ht="15.75" hidden="1" x14ac:dyDescent="0.25">
      <c r="M15740" s="30"/>
    </row>
    <row r="15741" spans="13:13" s="60" customFormat="1" ht="15.75" hidden="1" x14ac:dyDescent="0.25">
      <c r="M15741" s="30"/>
    </row>
    <row r="15742" spans="13:13" s="60" customFormat="1" ht="15.75" hidden="1" x14ac:dyDescent="0.25">
      <c r="M15742" s="30"/>
    </row>
    <row r="15743" spans="13:13" s="60" customFormat="1" ht="15.75" hidden="1" x14ac:dyDescent="0.25">
      <c r="M15743" s="30"/>
    </row>
    <row r="15744" spans="13:13" s="60" customFormat="1" ht="15.75" hidden="1" x14ac:dyDescent="0.25">
      <c r="M15744" s="30"/>
    </row>
    <row r="15745" spans="13:13" s="60" customFormat="1" ht="15.75" hidden="1" x14ac:dyDescent="0.25">
      <c r="M15745" s="30"/>
    </row>
    <row r="15746" spans="13:13" s="60" customFormat="1" ht="15.75" hidden="1" x14ac:dyDescent="0.25">
      <c r="M15746" s="30"/>
    </row>
    <row r="15747" spans="13:13" s="60" customFormat="1" ht="15.75" hidden="1" x14ac:dyDescent="0.25">
      <c r="M15747" s="30"/>
    </row>
    <row r="15748" spans="13:13" s="60" customFormat="1" ht="15.75" hidden="1" x14ac:dyDescent="0.25">
      <c r="M15748" s="30"/>
    </row>
    <row r="15749" spans="13:13" s="60" customFormat="1" ht="15.75" hidden="1" x14ac:dyDescent="0.25">
      <c r="M15749" s="30"/>
    </row>
    <row r="15750" spans="13:13" s="60" customFormat="1" ht="15.75" hidden="1" x14ac:dyDescent="0.25">
      <c r="M15750" s="30"/>
    </row>
    <row r="15751" spans="13:13" s="60" customFormat="1" ht="15.75" hidden="1" x14ac:dyDescent="0.25">
      <c r="M15751" s="30"/>
    </row>
    <row r="15752" spans="13:13" s="60" customFormat="1" ht="15.75" hidden="1" x14ac:dyDescent="0.25">
      <c r="M15752" s="30"/>
    </row>
    <row r="15753" spans="13:13" s="60" customFormat="1" ht="15.75" hidden="1" x14ac:dyDescent="0.25">
      <c r="M15753" s="30"/>
    </row>
    <row r="15754" spans="13:13" s="60" customFormat="1" ht="15.75" hidden="1" x14ac:dyDescent="0.25">
      <c r="M15754" s="30"/>
    </row>
    <row r="15755" spans="13:13" s="60" customFormat="1" ht="15.75" hidden="1" x14ac:dyDescent="0.25">
      <c r="M15755" s="30"/>
    </row>
    <row r="15756" spans="13:13" s="60" customFormat="1" ht="15.75" hidden="1" x14ac:dyDescent="0.25">
      <c r="M15756" s="30"/>
    </row>
    <row r="15757" spans="13:13" s="60" customFormat="1" ht="15.75" hidden="1" x14ac:dyDescent="0.25">
      <c r="M15757" s="30"/>
    </row>
    <row r="15758" spans="13:13" s="60" customFormat="1" ht="15.75" hidden="1" x14ac:dyDescent="0.25">
      <c r="M15758" s="30"/>
    </row>
    <row r="15759" spans="13:13" s="60" customFormat="1" ht="15.75" hidden="1" x14ac:dyDescent="0.25">
      <c r="M15759" s="30"/>
    </row>
    <row r="15760" spans="13:13" s="60" customFormat="1" ht="15.75" hidden="1" x14ac:dyDescent="0.25">
      <c r="M15760" s="30"/>
    </row>
    <row r="15761" spans="13:13" s="60" customFormat="1" ht="15.75" hidden="1" x14ac:dyDescent="0.25">
      <c r="M15761" s="30"/>
    </row>
    <row r="15762" spans="13:13" s="60" customFormat="1" ht="15.75" hidden="1" x14ac:dyDescent="0.25">
      <c r="M15762" s="30"/>
    </row>
    <row r="15763" spans="13:13" s="60" customFormat="1" ht="15.75" hidden="1" x14ac:dyDescent="0.25">
      <c r="M15763" s="30"/>
    </row>
    <row r="15764" spans="13:13" s="60" customFormat="1" ht="15.75" hidden="1" x14ac:dyDescent="0.25">
      <c r="M15764" s="30"/>
    </row>
    <row r="15765" spans="13:13" s="60" customFormat="1" ht="15.75" hidden="1" x14ac:dyDescent="0.25">
      <c r="M15765" s="30"/>
    </row>
    <row r="15766" spans="13:13" s="60" customFormat="1" ht="15.75" hidden="1" x14ac:dyDescent="0.25">
      <c r="M15766" s="30"/>
    </row>
    <row r="15767" spans="13:13" s="60" customFormat="1" ht="15.75" hidden="1" x14ac:dyDescent="0.25">
      <c r="M15767" s="30"/>
    </row>
    <row r="15768" spans="13:13" s="60" customFormat="1" ht="15.75" hidden="1" x14ac:dyDescent="0.25">
      <c r="M15768" s="30"/>
    </row>
    <row r="15769" spans="13:13" s="60" customFormat="1" ht="15.75" hidden="1" x14ac:dyDescent="0.25">
      <c r="M15769" s="30"/>
    </row>
    <row r="15770" spans="13:13" s="60" customFormat="1" ht="15.75" hidden="1" x14ac:dyDescent="0.25">
      <c r="M15770" s="30"/>
    </row>
    <row r="15771" spans="13:13" s="60" customFormat="1" ht="15.75" hidden="1" x14ac:dyDescent="0.25">
      <c r="M15771" s="30"/>
    </row>
    <row r="15772" spans="13:13" s="60" customFormat="1" ht="15.75" hidden="1" x14ac:dyDescent="0.25">
      <c r="M15772" s="30"/>
    </row>
    <row r="15773" spans="13:13" s="60" customFormat="1" ht="15.75" hidden="1" x14ac:dyDescent="0.25">
      <c r="M15773" s="30"/>
    </row>
    <row r="15774" spans="13:13" s="60" customFormat="1" ht="15.75" hidden="1" x14ac:dyDescent="0.25">
      <c r="M15774" s="30"/>
    </row>
    <row r="15775" spans="13:13" s="60" customFormat="1" ht="15.75" hidden="1" x14ac:dyDescent="0.25">
      <c r="M15775" s="30"/>
    </row>
    <row r="15776" spans="13:13" s="60" customFormat="1" ht="15.75" hidden="1" x14ac:dyDescent="0.25">
      <c r="M15776" s="30"/>
    </row>
    <row r="15777" spans="13:13" s="60" customFormat="1" ht="15.75" hidden="1" x14ac:dyDescent="0.25">
      <c r="M15777" s="30"/>
    </row>
    <row r="15778" spans="13:13" s="60" customFormat="1" ht="15.75" hidden="1" x14ac:dyDescent="0.25">
      <c r="M15778" s="30"/>
    </row>
    <row r="15779" spans="13:13" s="60" customFormat="1" ht="15.75" hidden="1" x14ac:dyDescent="0.25">
      <c r="M15779" s="30"/>
    </row>
    <row r="15780" spans="13:13" s="60" customFormat="1" ht="15.75" hidden="1" x14ac:dyDescent="0.25">
      <c r="M15780" s="30"/>
    </row>
    <row r="15781" spans="13:13" s="60" customFormat="1" ht="15.75" hidden="1" x14ac:dyDescent="0.25">
      <c r="M15781" s="30"/>
    </row>
    <row r="15782" spans="13:13" s="60" customFormat="1" ht="15.75" hidden="1" x14ac:dyDescent="0.25">
      <c r="M15782" s="30"/>
    </row>
    <row r="15783" spans="13:13" s="60" customFormat="1" ht="15.75" hidden="1" x14ac:dyDescent="0.25">
      <c r="M15783" s="30"/>
    </row>
    <row r="15784" spans="13:13" s="60" customFormat="1" ht="15.75" hidden="1" x14ac:dyDescent="0.25">
      <c r="M15784" s="30"/>
    </row>
    <row r="15785" spans="13:13" s="60" customFormat="1" ht="15.75" hidden="1" x14ac:dyDescent="0.25">
      <c r="M15785" s="30"/>
    </row>
    <row r="15786" spans="13:13" s="60" customFormat="1" ht="15.75" hidden="1" x14ac:dyDescent="0.25">
      <c r="M15786" s="30"/>
    </row>
    <row r="15787" spans="13:13" s="60" customFormat="1" ht="15.75" hidden="1" x14ac:dyDescent="0.25">
      <c r="M15787" s="30"/>
    </row>
    <row r="15788" spans="13:13" s="60" customFormat="1" ht="15.75" hidden="1" x14ac:dyDescent="0.25">
      <c r="M15788" s="30"/>
    </row>
    <row r="15789" spans="13:13" s="60" customFormat="1" ht="15.75" hidden="1" x14ac:dyDescent="0.25">
      <c r="M15789" s="30"/>
    </row>
    <row r="15790" spans="13:13" s="60" customFormat="1" ht="15.75" hidden="1" x14ac:dyDescent="0.25">
      <c r="M15790" s="30"/>
    </row>
    <row r="15791" spans="13:13" s="60" customFormat="1" ht="15.75" hidden="1" x14ac:dyDescent="0.25">
      <c r="M15791" s="30"/>
    </row>
    <row r="15792" spans="13:13" s="60" customFormat="1" ht="15.75" hidden="1" x14ac:dyDescent="0.25">
      <c r="M15792" s="30"/>
    </row>
    <row r="15793" spans="13:13" s="60" customFormat="1" ht="15.75" hidden="1" x14ac:dyDescent="0.25">
      <c r="M15793" s="30"/>
    </row>
    <row r="15794" spans="13:13" s="60" customFormat="1" ht="15.75" hidden="1" x14ac:dyDescent="0.25">
      <c r="M15794" s="30"/>
    </row>
    <row r="15795" spans="13:13" s="60" customFormat="1" ht="15.75" hidden="1" x14ac:dyDescent="0.25">
      <c r="M15795" s="30"/>
    </row>
    <row r="15796" spans="13:13" s="60" customFormat="1" ht="15.75" hidden="1" x14ac:dyDescent="0.25">
      <c r="M15796" s="30"/>
    </row>
    <row r="15797" spans="13:13" s="60" customFormat="1" ht="15.75" hidden="1" x14ac:dyDescent="0.25">
      <c r="M15797" s="30"/>
    </row>
    <row r="15798" spans="13:13" s="60" customFormat="1" ht="15.75" hidden="1" x14ac:dyDescent="0.25">
      <c r="M15798" s="30"/>
    </row>
    <row r="15799" spans="13:13" s="60" customFormat="1" ht="15.75" hidden="1" x14ac:dyDescent="0.25">
      <c r="M15799" s="30"/>
    </row>
    <row r="15800" spans="13:13" s="60" customFormat="1" ht="15.75" hidden="1" x14ac:dyDescent="0.25">
      <c r="M15800" s="30"/>
    </row>
    <row r="15801" spans="13:13" s="60" customFormat="1" ht="15.75" hidden="1" x14ac:dyDescent="0.25">
      <c r="M15801" s="30"/>
    </row>
    <row r="15802" spans="13:13" s="60" customFormat="1" ht="15.75" hidden="1" x14ac:dyDescent="0.25">
      <c r="M15802" s="30"/>
    </row>
    <row r="15803" spans="13:13" s="60" customFormat="1" ht="15.75" hidden="1" x14ac:dyDescent="0.25">
      <c r="M15803" s="30"/>
    </row>
    <row r="15804" spans="13:13" s="60" customFormat="1" ht="15.75" hidden="1" x14ac:dyDescent="0.25">
      <c r="M15804" s="30"/>
    </row>
    <row r="15805" spans="13:13" s="60" customFormat="1" ht="15.75" hidden="1" x14ac:dyDescent="0.25">
      <c r="M15805" s="30"/>
    </row>
    <row r="15806" spans="13:13" s="60" customFormat="1" ht="15.75" hidden="1" x14ac:dyDescent="0.25">
      <c r="M15806" s="30"/>
    </row>
    <row r="15807" spans="13:13" s="60" customFormat="1" ht="15.75" hidden="1" x14ac:dyDescent="0.25">
      <c r="M15807" s="30"/>
    </row>
    <row r="15808" spans="13:13" s="60" customFormat="1" ht="15.75" hidden="1" x14ac:dyDescent="0.25">
      <c r="M15808" s="30"/>
    </row>
    <row r="15809" spans="13:13" s="60" customFormat="1" ht="15.75" hidden="1" x14ac:dyDescent="0.25">
      <c r="M15809" s="30"/>
    </row>
    <row r="15810" spans="13:13" s="60" customFormat="1" ht="15.75" hidden="1" x14ac:dyDescent="0.25">
      <c r="M15810" s="30"/>
    </row>
    <row r="15811" spans="13:13" s="60" customFormat="1" ht="15.75" hidden="1" x14ac:dyDescent="0.25">
      <c r="M15811" s="30"/>
    </row>
    <row r="15812" spans="13:13" s="60" customFormat="1" ht="15.75" hidden="1" x14ac:dyDescent="0.25">
      <c r="M15812" s="30"/>
    </row>
    <row r="15813" spans="13:13" s="60" customFormat="1" ht="15.75" hidden="1" x14ac:dyDescent="0.25">
      <c r="M15813" s="30"/>
    </row>
    <row r="15814" spans="13:13" s="60" customFormat="1" ht="15.75" hidden="1" x14ac:dyDescent="0.25">
      <c r="M15814" s="30"/>
    </row>
    <row r="15815" spans="13:13" s="60" customFormat="1" ht="15.75" hidden="1" x14ac:dyDescent="0.25">
      <c r="M15815" s="30"/>
    </row>
    <row r="15816" spans="13:13" s="60" customFormat="1" ht="15.75" hidden="1" x14ac:dyDescent="0.25">
      <c r="M15816" s="30"/>
    </row>
    <row r="15817" spans="13:13" s="60" customFormat="1" ht="15.75" hidden="1" x14ac:dyDescent="0.25">
      <c r="M15817" s="30"/>
    </row>
    <row r="15818" spans="13:13" s="60" customFormat="1" ht="15.75" hidden="1" x14ac:dyDescent="0.25">
      <c r="M15818" s="30"/>
    </row>
    <row r="15819" spans="13:13" s="60" customFormat="1" ht="15.75" hidden="1" x14ac:dyDescent="0.25">
      <c r="M15819" s="30"/>
    </row>
    <row r="15820" spans="13:13" s="60" customFormat="1" ht="15.75" hidden="1" x14ac:dyDescent="0.25">
      <c r="M15820" s="30"/>
    </row>
    <row r="15821" spans="13:13" s="60" customFormat="1" ht="15.75" hidden="1" x14ac:dyDescent="0.25">
      <c r="M15821" s="30"/>
    </row>
    <row r="15822" spans="13:13" s="60" customFormat="1" ht="15.75" hidden="1" x14ac:dyDescent="0.25">
      <c r="M15822" s="30"/>
    </row>
    <row r="15823" spans="13:13" s="60" customFormat="1" ht="15.75" hidden="1" x14ac:dyDescent="0.25">
      <c r="M15823" s="30"/>
    </row>
    <row r="15824" spans="13:13" s="60" customFormat="1" ht="15.75" hidden="1" x14ac:dyDescent="0.25">
      <c r="M15824" s="30"/>
    </row>
    <row r="15825" spans="13:13" s="60" customFormat="1" ht="15.75" hidden="1" x14ac:dyDescent="0.25">
      <c r="M15825" s="30"/>
    </row>
    <row r="15826" spans="13:13" s="60" customFormat="1" ht="15.75" hidden="1" x14ac:dyDescent="0.25">
      <c r="M15826" s="30"/>
    </row>
    <row r="15827" spans="13:13" s="60" customFormat="1" ht="15.75" hidden="1" x14ac:dyDescent="0.25">
      <c r="M15827" s="30"/>
    </row>
    <row r="15828" spans="13:13" s="60" customFormat="1" ht="15.75" hidden="1" x14ac:dyDescent="0.25">
      <c r="M15828" s="30"/>
    </row>
    <row r="15829" spans="13:13" s="60" customFormat="1" ht="15.75" hidden="1" x14ac:dyDescent="0.25">
      <c r="M15829" s="30"/>
    </row>
    <row r="15830" spans="13:13" s="60" customFormat="1" ht="15.75" hidden="1" x14ac:dyDescent="0.25">
      <c r="M15830" s="30"/>
    </row>
    <row r="15831" spans="13:13" s="60" customFormat="1" ht="15.75" hidden="1" x14ac:dyDescent="0.25">
      <c r="M15831" s="30"/>
    </row>
    <row r="15832" spans="13:13" s="60" customFormat="1" ht="15.75" hidden="1" x14ac:dyDescent="0.25">
      <c r="M15832" s="30"/>
    </row>
    <row r="15833" spans="13:13" s="60" customFormat="1" ht="15.75" hidden="1" x14ac:dyDescent="0.25">
      <c r="M15833" s="30"/>
    </row>
    <row r="15834" spans="13:13" s="60" customFormat="1" ht="15.75" hidden="1" x14ac:dyDescent="0.25">
      <c r="M15834" s="30"/>
    </row>
    <row r="15835" spans="13:13" s="60" customFormat="1" ht="15.75" hidden="1" x14ac:dyDescent="0.25">
      <c r="M15835" s="30"/>
    </row>
    <row r="15836" spans="13:13" s="60" customFormat="1" ht="15.75" hidden="1" x14ac:dyDescent="0.25">
      <c r="M15836" s="30"/>
    </row>
    <row r="15837" spans="13:13" s="60" customFormat="1" ht="15.75" hidden="1" x14ac:dyDescent="0.25">
      <c r="M15837" s="30"/>
    </row>
    <row r="15838" spans="13:13" s="60" customFormat="1" ht="15.75" hidden="1" x14ac:dyDescent="0.25">
      <c r="M15838" s="30"/>
    </row>
    <row r="15839" spans="13:13" s="60" customFormat="1" ht="15.75" hidden="1" x14ac:dyDescent="0.25">
      <c r="M15839" s="30"/>
    </row>
    <row r="15840" spans="13:13" s="60" customFormat="1" ht="15.75" hidden="1" x14ac:dyDescent="0.25">
      <c r="M15840" s="30"/>
    </row>
    <row r="15841" spans="13:13" s="60" customFormat="1" ht="15.75" hidden="1" x14ac:dyDescent="0.25">
      <c r="M15841" s="30"/>
    </row>
    <row r="15842" spans="13:13" s="60" customFormat="1" ht="15.75" hidden="1" x14ac:dyDescent="0.25">
      <c r="M15842" s="30"/>
    </row>
    <row r="15843" spans="13:13" s="60" customFormat="1" ht="15.75" hidden="1" x14ac:dyDescent="0.25">
      <c r="M15843" s="30"/>
    </row>
    <row r="15844" spans="13:13" s="60" customFormat="1" ht="15.75" hidden="1" x14ac:dyDescent="0.25">
      <c r="M15844" s="30"/>
    </row>
    <row r="15845" spans="13:13" s="60" customFormat="1" ht="15.75" hidden="1" x14ac:dyDescent="0.25">
      <c r="M15845" s="30"/>
    </row>
    <row r="15846" spans="13:13" s="60" customFormat="1" ht="15.75" hidden="1" x14ac:dyDescent="0.25">
      <c r="M15846" s="30"/>
    </row>
    <row r="15847" spans="13:13" s="60" customFormat="1" ht="15.75" hidden="1" x14ac:dyDescent="0.25">
      <c r="M15847" s="30"/>
    </row>
    <row r="15848" spans="13:13" s="60" customFormat="1" ht="15.75" hidden="1" x14ac:dyDescent="0.25">
      <c r="M15848" s="30"/>
    </row>
    <row r="15849" spans="13:13" s="60" customFormat="1" ht="15.75" hidden="1" x14ac:dyDescent="0.25">
      <c r="M15849" s="30"/>
    </row>
    <row r="15850" spans="13:13" s="60" customFormat="1" ht="15.75" hidden="1" x14ac:dyDescent="0.25">
      <c r="M15850" s="30"/>
    </row>
    <row r="15851" spans="13:13" s="60" customFormat="1" ht="15.75" hidden="1" x14ac:dyDescent="0.25">
      <c r="M15851" s="30"/>
    </row>
    <row r="15852" spans="13:13" s="60" customFormat="1" ht="15.75" hidden="1" x14ac:dyDescent="0.25">
      <c r="M15852" s="30"/>
    </row>
    <row r="15853" spans="13:13" s="60" customFormat="1" ht="15.75" hidden="1" x14ac:dyDescent="0.25">
      <c r="M15853" s="30"/>
    </row>
    <row r="15854" spans="13:13" s="60" customFormat="1" ht="15.75" hidden="1" x14ac:dyDescent="0.25">
      <c r="M15854" s="30"/>
    </row>
    <row r="15855" spans="13:13" s="60" customFormat="1" ht="15.75" hidden="1" x14ac:dyDescent="0.25">
      <c r="M15855" s="30"/>
    </row>
    <row r="15856" spans="13:13" s="60" customFormat="1" ht="15.75" hidden="1" x14ac:dyDescent="0.25">
      <c r="M15856" s="30"/>
    </row>
    <row r="15857" spans="13:13" s="60" customFormat="1" ht="15.75" hidden="1" x14ac:dyDescent="0.25">
      <c r="M15857" s="30"/>
    </row>
    <row r="15858" spans="13:13" s="60" customFormat="1" ht="15.75" hidden="1" x14ac:dyDescent="0.25">
      <c r="M15858" s="30"/>
    </row>
    <row r="15859" spans="13:13" s="60" customFormat="1" ht="15.75" hidden="1" x14ac:dyDescent="0.25">
      <c r="M15859" s="30"/>
    </row>
    <row r="15860" spans="13:13" s="60" customFormat="1" ht="15.75" hidden="1" x14ac:dyDescent="0.25">
      <c r="M15860" s="30"/>
    </row>
    <row r="15861" spans="13:13" s="60" customFormat="1" ht="15.75" hidden="1" x14ac:dyDescent="0.25">
      <c r="M15861" s="30"/>
    </row>
    <row r="15862" spans="13:13" s="60" customFormat="1" ht="15.75" hidden="1" x14ac:dyDescent="0.25">
      <c r="M15862" s="30"/>
    </row>
    <row r="15863" spans="13:13" s="60" customFormat="1" ht="15.75" hidden="1" x14ac:dyDescent="0.25">
      <c r="M15863" s="30"/>
    </row>
    <row r="15864" spans="13:13" s="60" customFormat="1" ht="15.75" hidden="1" x14ac:dyDescent="0.25">
      <c r="M15864" s="30"/>
    </row>
    <row r="15865" spans="13:13" s="60" customFormat="1" ht="15.75" hidden="1" x14ac:dyDescent="0.25">
      <c r="M15865" s="30"/>
    </row>
    <row r="15866" spans="13:13" s="60" customFormat="1" ht="15.75" hidden="1" x14ac:dyDescent="0.25">
      <c r="M15866" s="30"/>
    </row>
    <row r="15867" spans="13:13" s="60" customFormat="1" ht="15.75" hidden="1" x14ac:dyDescent="0.25">
      <c r="M15867" s="30"/>
    </row>
    <row r="15868" spans="13:13" s="60" customFormat="1" ht="15.75" hidden="1" x14ac:dyDescent="0.25">
      <c r="M15868" s="30"/>
    </row>
    <row r="15869" spans="13:13" s="60" customFormat="1" ht="15.75" hidden="1" x14ac:dyDescent="0.25">
      <c r="M15869" s="30"/>
    </row>
    <row r="15870" spans="13:13" s="60" customFormat="1" ht="15.75" hidden="1" x14ac:dyDescent="0.25">
      <c r="M15870" s="30"/>
    </row>
    <row r="15871" spans="13:13" s="60" customFormat="1" ht="15.75" hidden="1" x14ac:dyDescent="0.25">
      <c r="M15871" s="30"/>
    </row>
    <row r="15872" spans="13:13" s="60" customFormat="1" ht="15.75" hidden="1" x14ac:dyDescent="0.25">
      <c r="M15872" s="30"/>
    </row>
    <row r="15873" spans="13:13" s="60" customFormat="1" ht="15.75" hidden="1" x14ac:dyDescent="0.25">
      <c r="M15873" s="30"/>
    </row>
    <row r="15874" spans="13:13" s="60" customFormat="1" ht="15.75" hidden="1" x14ac:dyDescent="0.25">
      <c r="M15874" s="30"/>
    </row>
    <row r="15875" spans="13:13" s="60" customFormat="1" ht="15.75" hidden="1" x14ac:dyDescent="0.25">
      <c r="M15875" s="30"/>
    </row>
    <row r="15876" spans="13:13" s="60" customFormat="1" ht="15.75" hidden="1" x14ac:dyDescent="0.25">
      <c r="M15876" s="30"/>
    </row>
    <row r="15877" spans="13:13" s="60" customFormat="1" ht="15.75" hidden="1" x14ac:dyDescent="0.25">
      <c r="M15877" s="30"/>
    </row>
    <row r="15878" spans="13:13" s="60" customFormat="1" ht="15.75" hidden="1" x14ac:dyDescent="0.25">
      <c r="M15878" s="30"/>
    </row>
    <row r="15879" spans="13:13" s="60" customFormat="1" ht="15.75" hidden="1" x14ac:dyDescent="0.25">
      <c r="M15879" s="30"/>
    </row>
    <row r="15880" spans="13:13" s="60" customFormat="1" ht="15.75" hidden="1" x14ac:dyDescent="0.25">
      <c r="M15880" s="30"/>
    </row>
    <row r="15881" spans="13:13" s="60" customFormat="1" ht="15.75" hidden="1" x14ac:dyDescent="0.25">
      <c r="M15881" s="30"/>
    </row>
    <row r="15882" spans="13:13" s="60" customFormat="1" ht="15.75" hidden="1" x14ac:dyDescent="0.25">
      <c r="M15882" s="30"/>
    </row>
    <row r="15883" spans="13:13" s="60" customFormat="1" ht="15.75" hidden="1" x14ac:dyDescent="0.25">
      <c r="M15883" s="30"/>
    </row>
    <row r="15884" spans="13:13" s="60" customFormat="1" ht="15.75" hidden="1" x14ac:dyDescent="0.25">
      <c r="M15884" s="30"/>
    </row>
    <row r="15885" spans="13:13" s="60" customFormat="1" ht="15.75" hidden="1" x14ac:dyDescent="0.25">
      <c r="M15885" s="30"/>
    </row>
    <row r="15886" spans="13:13" s="60" customFormat="1" ht="15.75" hidden="1" x14ac:dyDescent="0.25">
      <c r="M15886" s="30"/>
    </row>
    <row r="15887" spans="13:13" s="60" customFormat="1" ht="15.75" hidden="1" x14ac:dyDescent="0.25">
      <c r="M15887" s="30"/>
    </row>
    <row r="15888" spans="13:13" s="60" customFormat="1" ht="15.75" hidden="1" x14ac:dyDescent="0.25">
      <c r="M15888" s="30"/>
    </row>
    <row r="15889" spans="13:13" s="60" customFormat="1" ht="15.75" hidden="1" x14ac:dyDescent="0.25">
      <c r="M15889" s="30"/>
    </row>
    <row r="15890" spans="13:13" s="60" customFormat="1" ht="15.75" hidden="1" x14ac:dyDescent="0.25">
      <c r="M15890" s="30"/>
    </row>
    <row r="15891" spans="13:13" s="60" customFormat="1" ht="15.75" hidden="1" x14ac:dyDescent="0.25">
      <c r="M15891" s="30"/>
    </row>
    <row r="15892" spans="13:13" s="60" customFormat="1" ht="15.75" hidden="1" x14ac:dyDescent="0.25">
      <c r="M15892" s="30"/>
    </row>
    <row r="15893" spans="13:13" s="60" customFormat="1" ht="15.75" hidden="1" x14ac:dyDescent="0.25">
      <c r="M15893" s="30"/>
    </row>
    <row r="15894" spans="13:13" s="60" customFormat="1" ht="15.75" hidden="1" x14ac:dyDescent="0.25">
      <c r="M15894" s="30"/>
    </row>
    <row r="15895" spans="13:13" s="60" customFormat="1" ht="15.75" hidden="1" x14ac:dyDescent="0.25">
      <c r="M15895" s="30"/>
    </row>
    <row r="15896" spans="13:13" s="60" customFormat="1" ht="15.75" hidden="1" x14ac:dyDescent="0.25">
      <c r="M15896" s="30"/>
    </row>
    <row r="15897" spans="13:13" s="60" customFormat="1" ht="15.75" hidden="1" x14ac:dyDescent="0.25">
      <c r="M15897" s="30"/>
    </row>
    <row r="15898" spans="13:13" s="60" customFormat="1" ht="15.75" hidden="1" x14ac:dyDescent="0.25">
      <c r="M15898" s="30"/>
    </row>
    <row r="15899" spans="13:13" s="60" customFormat="1" ht="15.75" hidden="1" x14ac:dyDescent="0.25">
      <c r="M15899" s="30"/>
    </row>
    <row r="15900" spans="13:13" s="60" customFormat="1" ht="15.75" hidden="1" x14ac:dyDescent="0.25">
      <c r="M15900" s="30"/>
    </row>
    <row r="15901" spans="13:13" s="60" customFormat="1" ht="15.75" hidden="1" x14ac:dyDescent="0.25">
      <c r="M15901" s="30"/>
    </row>
    <row r="15902" spans="13:13" s="60" customFormat="1" ht="15.75" hidden="1" x14ac:dyDescent="0.25">
      <c r="M15902" s="30"/>
    </row>
    <row r="15903" spans="13:13" s="60" customFormat="1" ht="15.75" hidden="1" x14ac:dyDescent="0.25">
      <c r="M15903" s="30"/>
    </row>
    <row r="15904" spans="13:13" s="60" customFormat="1" ht="15.75" hidden="1" x14ac:dyDescent="0.25">
      <c r="M15904" s="30"/>
    </row>
    <row r="15905" spans="13:13" s="60" customFormat="1" ht="15.75" hidden="1" x14ac:dyDescent="0.25">
      <c r="M15905" s="30"/>
    </row>
    <row r="15906" spans="13:13" s="60" customFormat="1" ht="15.75" hidden="1" x14ac:dyDescent="0.25">
      <c r="M15906" s="30"/>
    </row>
    <row r="15907" spans="13:13" s="60" customFormat="1" ht="15.75" hidden="1" x14ac:dyDescent="0.25">
      <c r="M15907" s="30"/>
    </row>
    <row r="15908" spans="13:13" s="60" customFormat="1" ht="15.75" hidden="1" x14ac:dyDescent="0.25">
      <c r="M15908" s="30"/>
    </row>
    <row r="15909" spans="13:13" s="60" customFormat="1" ht="15.75" hidden="1" x14ac:dyDescent="0.25">
      <c r="M15909" s="30"/>
    </row>
    <row r="15910" spans="13:13" s="60" customFormat="1" ht="15.75" hidden="1" x14ac:dyDescent="0.25">
      <c r="M15910" s="30"/>
    </row>
    <row r="15911" spans="13:13" s="60" customFormat="1" ht="15.75" hidden="1" x14ac:dyDescent="0.25">
      <c r="M15911" s="30"/>
    </row>
    <row r="15912" spans="13:13" s="60" customFormat="1" ht="15.75" hidden="1" x14ac:dyDescent="0.25">
      <c r="M15912" s="30"/>
    </row>
    <row r="15913" spans="13:13" s="60" customFormat="1" ht="15.75" hidden="1" x14ac:dyDescent="0.25">
      <c r="M15913" s="30"/>
    </row>
    <row r="15914" spans="13:13" s="60" customFormat="1" ht="15.75" hidden="1" x14ac:dyDescent="0.25">
      <c r="M15914" s="30"/>
    </row>
    <row r="15915" spans="13:13" s="60" customFormat="1" ht="15.75" hidden="1" x14ac:dyDescent="0.25">
      <c r="M15915" s="30"/>
    </row>
    <row r="15916" spans="13:13" s="60" customFormat="1" ht="15.75" hidden="1" x14ac:dyDescent="0.25">
      <c r="M15916" s="30"/>
    </row>
    <row r="15917" spans="13:13" s="60" customFormat="1" ht="15.75" hidden="1" x14ac:dyDescent="0.25">
      <c r="M15917" s="30"/>
    </row>
    <row r="15918" spans="13:13" s="60" customFormat="1" ht="15.75" hidden="1" x14ac:dyDescent="0.25">
      <c r="M15918" s="30"/>
    </row>
    <row r="15919" spans="13:13" s="60" customFormat="1" ht="15.75" hidden="1" x14ac:dyDescent="0.25">
      <c r="M15919" s="30"/>
    </row>
    <row r="15920" spans="13:13" s="60" customFormat="1" ht="15.75" hidden="1" x14ac:dyDescent="0.25">
      <c r="M15920" s="30"/>
    </row>
    <row r="15921" spans="13:13" s="60" customFormat="1" ht="15.75" hidden="1" x14ac:dyDescent="0.25">
      <c r="M15921" s="30"/>
    </row>
    <row r="15922" spans="13:13" s="60" customFormat="1" ht="15.75" hidden="1" x14ac:dyDescent="0.25">
      <c r="M15922" s="30"/>
    </row>
    <row r="15923" spans="13:13" s="60" customFormat="1" ht="15.75" hidden="1" x14ac:dyDescent="0.25">
      <c r="M15923" s="30"/>
    </row>
    <row r="15924" spans="13:13" s="60" customFormat="1" ht="15.75" hidden="1" x14ac:dyDescent="0.25">
      <c r="M15924" s="30"/>
    </row>
    <row r="15925" spans="13:13" s="60" customFormat="1" ht="15.75" hidden="1" x14ac:dyDescent="0.25">
      <c r="M15925" s="30"/>
    </row>
    <row r="15926" spans="13:13" s="60" customFormat="1" ht="15.75" hidden="1" x14ac:dyDescent="0.25">
      <c r="M15926" s="30"/>
    </row>
    <row r="15927" spans="13:13" s="60" customFormat="1" ht="15.75" hidden="1" x14ac:dyDescent="0.25">
      <c r="M15927" s="30"/>
    </row>
    <row r="15928" spans="13:13" s="60" customFormat="1" ht="15.75" hidden="1" x14ac:dyDescent="0.25">
      <c r="M15928" s="30"/>
    </row>
    <row r="15929" spans="13:13" s="60" customFormat="1" ht="15.75" hidden="1" x14ac:dyDescent="0.25">
      <c r="M15929" s="30"/>
    </row>
    <row r="15930" spans="13:13" s="60" customFormat="1" ht="15.75" hidden="1" x14ac:dyDescent="0.25">
      <c r="M15930" s="30"/>
    </row>
    <row r="15931" spans="13:13" s="60" customFormat="1" ht="15.75" hidden="1" x14ac:dyDescent="0.25">
      <c r="M15931" s="30"/>
    </row>
    <row r="15932" spans="13:13" s="60" customFormat="1" ht="15.75" hidden="1" x14ac:dyDescent="0.25">
      <c r="M15932" s="30"/>
    </row>
    <row r="15933" spans="13:13" s="60" customFormat="1" ht="15.75" hidden="1" x14ac:dyDescent="0.25">
      <c r="M15933" s="30"/>
    </row>
    <row r="15934" spans="13:13" s="60" customFormat="1" ht="15.75" hidden="1" x14ac:dyDescent="0.25">
      <c r="M15934" s="30"/>
    </row>
    <row r="15935" spans="13:13" s="60" customFormat="1" ht="15.75" hidden="1" x14ac:dyDescent="0.25">
      <c r="M15935" s="30"/>
    </row>
    <row r="15936" spans="13:13" s="60" customFormat="1" ht="15.75" hidden="1" x14ac:dyDescent="0.25">
      <c r="M15936" s="30"/>
    </row>
    <row r="15937" spans="13:13" s="60" customFormat="1" ht="15.75" hidden="1" x14ac:dyDescent="0.25">
      <c r="M15937" s="30"/>
    </row>
    <row r="15938" spans="13:13" s="60" customFormat="1" ht="15.75" hidden="1" x14ac:dyDescent="0.25">
      <c r="M15938" s="30"/>
    </row>
    <row r="15939" spans="13:13" s="60" customFormat="1" ht="15.75" hidden="1" x14ac:dyDescent="0.25">
      <c r="M15939" s="30"/>
    </row>
    <row r="15940" spans="13:13" s="60" customFormat="1" ht="15.75" hidden="1" x14ac:dyDescent="0.25">
      <c r="M15940" s="30"/>
    </row>
    <row r="15941" spans="13:13" s="60" customFormat="1" ht="15.75" hidden="1" x14ac:dyDescent="0.25">
      <c r="M15941" s="30"/>
    </row>
    <row r="15942" spans="13:13" s="60" customFormat="1" ht="15.75" hidden="1" x14ac:dyDescent="0.25">
      <c r="M15942" s="30"/>
    </row>
    <row r="15943" spans="13:13" s="60" customFormat="1" ht="15.75" hidden="1" x14ac:dyDescent="0.25">
      <c r="M15943" s="30"/>
    </row>
    <row r="15944" spans="13:13" s="60" customFormat="1" ht="15.75" hidden="1" x14ac:dyDescent="0.25">
      <c r="M15944" s="30"/>
    </row>
    <row r="15945" spans="13:13" s="60" customFormat="1" ht="15.75" hidden="1" x14ac:dyDescent="0.25">
      <c r="M15945" s="30"/>
    </row>
    <row r="15946" spans="13:13" s="60" customFormat="1" ht="15.75" hidden="1" x14ac:dyDescent="0.25">
      <c r="M15946" s="30"/>
    </row>
    <row r="15947" spans="13:13" s="60" customFormat="1" ht="15.75" hidden="1" x14ac:dyDescent="0.25">
      <c r="M15947" s="30"/>
    </row>
    <row r="15948" spans="13:13" s="60" customFormat="1" ht="15.75" hidden="1" x14ac:dyDescent="0.25">
      <c r="M15948" s="30"/>
    </row>
    <row r="15949" spans="13:13" s="60" customFormat="1" ht="15.75" hidden="1" x14ac:dyDescent="0.25">
      <c r="M15949" s="30"/>
    </row>
    <row r="15950" spans="13:13" s="60" customFormat="1" ht="15.75" hidden="1" x14ac:dyDescent="0.25">
      <c r="M15950" s="30"/>
    </row>
    <row r="15951" spans="13:13" s="60" customFormat="1" ht="15.75" hidden="1" x14ac:dyDescent="0.25">
      <c r="M15951" s="30"/>
    </row>
    <row r="15952" spans="13:13" s="60" customFormat="1" ht="15.75" hidden="1" x14ac:dyDescent="0.25">
      <c r="M15952" s="30"/>
    </row>
    <row r="15953" spans="13:13" s="60" customFormat="1" ht="15.75" hidden="1" x14ac:dyDescent="0.25">
      <c r="M15953" s="30"/>
    </row>
    <row r="15954" spans="13:13" s="60" customFormat="1" ht="15.75" hidden="1" x14ac:dyDescent="0.25">
      <c r="M15954" s="30"/>
    </row>
    <row r="15955" spans="13:13" s="60" customFormat="1" ht="15.75" hidden="1" x14ac:dyDescent="0.25">
      <c r="M15955" s="30"/>
    </row>
    <row r="15956" spans="13:13" s="60" customFormat="1" ht="15.75" hidden="1" x14ac:dyDescent="0.25">
      <c r="M15956" s="30"/>
    </row>
    <row r="15957" spans="13:13" s="60" customFormat="1" ht="15.75" hidden="1" x14ac:dyDescent="0.25">
      <c r="M15957" s="30"/>
    </row>
    <row r="15958" spans="13:13" s="60" customFormat="1" ht="15.75" hidden="1" x14ac:dyDescent="0.25">
      <c r="M15958" s="30"/>
    </row>
    <row r="15959" spans="13:13" s="60" customFormat="1" ht="15.75" hidden="1" x14ac:dyDescent="0.25">
      <c r="M15959" s="30"/>
    </row>
    <row r="15960" spans="13:13" s="60" customFormat="1" ht="15.75" hidden="1" x14ac:dyDescent="0.25">
      <c r="M15960" s="30"/>
    </row>
    <row r="15961" spans="13:13" s="60" customFormat="1" ht="15.75" hidden="1" x14ac:dyDescent="0.25">
      <c r="M15961" s="30"/>
    </row>
    <row r="15962" spans="13:13" s="60" customFormat="1" ht="15.75" hidden="1" x14ac:dyDescent="0.25">
      <c r="M15962" s="30"/>
    </row>
    <row r="15963" spans="13:13" s="60" customFormat="1" ht="15.75" hidden="1" x14ac:dyDescent="0.25">
      <c r="M15963" s="30"/>
    </row>
    <row r="15964" spans="13:13" s="60" customFormat="1" ht="15.75" hidden="1" x14ac:dyDescent="0.25">
      <c r="M15964" s="30"/>
    </row>
    <row r="15965" spans="13:13" s="60" customFormat="1" ht="15.75" hidden="1" x14ac:dyDescent="0.25">
      <c r="M15965" s="30"/>
    </row>
    <row r="15966" spans="13:13" s="60" customFormat="1" ht="15.75" hidden="1" x14ac:dyDescent="0.25">
      <c r="M15966" s="30"/>
    </row>
    <row r="15967" spans="13:13" s="60" customFormat="1" ht="15.75" hidden="1" x14ac:dyDescent="0.25">
      <c r="M15967" s="30"/>
    </row>
    <row r="15968" spans="13:13" s="60" customFormat="1" ht="15.75" hidden="1" x14ac:dyDescent="0.25">
      <c r="M15968" s="30"/>
    </row>
    <row r="15969" spans="13:13" s="60" customFormat="1" ht="15.75" hidden="1" x14ac:dyDescent="0.25">
      <c r="M15969" s="30"/>
    </row>
    <row r="15970" spans="13:13" s="60" customFormat="1" ht="15.75" hidden="1" x14ac:dyDescent="0.25">
      <c r="M15970" s="30"/>
    </row>
    <row r="15971" spans="13:13" s="60" customFormat="1" ht="15.75" hidden="1" x14ac:dyDescent="0.25">
      <c r="M15971" s="30"/>
    </row>
    <row r="15972" spans="13:13" s="60" customFormat="1" ht="15.75" hidden="1" x14ac:dyDescent="0.25">
      <c r="M15972" s="30"/>
    </row>
    <row r="15973" spans="13:13" s="60" customFormat="1" ht="15.75" hidden="1" x14ac:dyDescent="0.25">
      <c r="M15973" s="30"/>
    </row>
    <row r="15974" spans="13:13" s="60" customFormat="1" ht="15.75" hidden="1" x14ac:dyDescent="0.25">
      <c r="M15974" s="30"/>
    </row>
    <row r="15975" spans="13:13" s="60" customFormat="1" ht="15.75" hidden="1" x14ac:dyDescent="0.25">
      <c r="M15975" s="30"/>
    </row>
    <row r="15976" spans="13:13" s="60" customFormat="1" ht="15.75" hidden="1" x14ac:dyDescent="0.25">
      <c r="M15976" s="30"/>
    </row>
    <row r="15977" spans="13:13" s="60" customFormat="1" ht="15.75" hidden="1" x14ac:dyDescent="0.25">
      <c r="M15977" s="30"/>
    </row>
    <row r="15978" spans="13:13" s="60" customFormat="1" ht="15.75" hidden="1" x14ac:dyDescent="0.25">
      <c r="M15978" s="30"/>
    </row>
    <row r="15979" spans="13:13" s="60" customFormat="1" ht="15.75" hidden="1" x14ac:dyDescent="0.25">
      <c r="M15979" s="30"/>
    </row>
    <row r="15980" spans="13:13" s="60" customFormat="1" ht="15.75" hidden="1" x14ac:dyDescent="0.25">
      <c r="M15980" s="30"/>
    </row>
    <row r="15981" spans="13:13" s="60" customFormat="1" ht="15.75" hidden="1" x14ac:dyDescent="0.25">
      <c r="M15981" s="30"/>
    </row>
    <row r="15982" spans="13:13" s="60" customFormat="1" ht="15.75" hidden="1" x14ac:dyDescent="0.25">
      <c r="M15982" s="30"/>
    </row>
    <row r="15983" spans="13:13" s="60" customFormat="1" ht="15.75" hidden="1" x14ac:dyDescent="0.25">
      <c r="M15983" s="30"/>
    </row>
    <row r="15984" spans="13:13" s="60" customFormat="1" ht="15.75" hidden="1" x14ac:dyDescent="0.25">
      <c r="M15984" s="30"/>
    </row>
    <row r="15985" spans="13:13" s="60" customFormat="1" ht="15.75" hidden="1" x14ac:dyDescent="0.25">
      <c r="M15985" s="30"/>
    </row>
    <row r="15986" spans="13:13" s="60" customFormat="1" ht="15.75" hidden="1" x14ac:dyDescent="0.25">
      <c r="M15986" s="30"/>
    </row>
    <row r="15987" spans="13:13" s="60" customFormat="1" ht="15.75" hidden="1" x14ac:dyDescent="0.25">
      <c r="M15987" s="30"/>
    </row>
    <row r="15988" spans="13:13" s="60" customFormat="1" ht="15.75" hidden="1" x14ac:dyDescent="0.25">
      <c r="M15988" s="30"/>
    </row>
    <row r="15989" spans="13:13" s="60" customFormat="1" ht="15.75" hidden="1" x14ac:dyDescent="0.25">
      <c r="M15989" s="30"/>
    </row>
    <row r="15990" spans="13:13" s="60" customFormat="1" ht="15.75" hidden="1" x14ac:dyDescent="0.25">
      <c r="M15990" s="30"/>
    </row>
    <row r="15991" spans="13:13" s="60" customFormat="1" ht="15.75" hidden="1" x14ac:dyDescent="0.25">
      <c r="M15991" s="30"/>
    </row>
    <row r="15992" spans="13:13" s="60" customFormat="1" ht="15.75" hidden="1" x14ac:dyDescent="0.25">
      <c r="M15992" s="30"/>
    </row>
    <row r="15993" spans="13:13" s="60" customFormat="1" ht="15.75" hidden="1" x14ac:dyDescent="0.25">
      <c r="M15993" s="30"/>
    </row>
    <row r="15994" spans="13:13" s="60" customFormat="1" ht="15.75" hidden="1" x14ac:dyDescent="0.25">
      <c r="M15994" s="30"/>
    </row>
    <row r="15995" spans="13:13" s="60" customFormat="1" ht="15.75" hidden="1" x14ac:dyDescent="0.25">
      <c r="M15995" s="30"/>
    </row>
    <row r="15996" spans="13:13" s="60" customFormat="1" ht="15.75" hidden="1" x14ac:dyDescent="0.25">
      <c r="M15996" s="30"/>
    </row>
    <row r="15997" spans="13:13" s="60" customFormat="1" ht="15.75" hidden="1" x14ac:dyDescent="0.25">
      <c r="M15997" s="30"/>
    </row>
    <row r="15998" spans="13:13" s="60" customFormat="1" ht="15.75" hidden="1" x14ac:dyDescent="0.25">
      <c r="M15998" s="30"/>
    </row>
    <row r="15999" spans="13:13" s="60" customFormat="1" ht="15.75" hidden="1" x14ac:dyDescent="0.25">
      <c r="M15999" s="30"/>
    </row>
    <row r="16000" spans="13:13" s="60" customFormat="1" ht="15.75" hidden="1" x14ac:dyDescent="0.25">
      <c r="M16000" s="30"/>
    </row>
    <row r="16001" spans="13:13" s="60" customFormat="1" ht="15.75" hidden="1" x14ac:dyDescent="0.25">
      <c r="M16001" s="30"/>
    </row>
    <row r="16002" spans="13:13" s="60" customFormat="1" ht="15.75" hidden="1" x14ac:dyDescent="0.25">
      <c r="M16002" s="30"/>
    </row>
    <row r="16003" spans="13:13" s="60" customFormat="1" ht="15.75" hidden="1" x14ac:dyDescent="0.25">
      <c r="M16003" s="30"/>
    </row>
    <row r="16004" spans="13:13" s="60" customFormat="1" ht="15.75" hidden="1" x14ac:dyDescent="0.25">
      <c r="M16004" s="30"/>
    </row>
    <row r="16005" spans="13:13" s="60" customFormat="1" ht="15.75" hidden="1" x14ac:dyDescent="0.25">
      <c r="M16005" s="30"/>
    </row>
    <row r="16006" spans="13:13" s="60" customFormat="1" ht="15.75" hidden="1" x14ac:dyDescent="0.25">
      <c r="M16006" s="30"/>
    </row>
    <row r="16007" spans="13:13" s="60" customFormat="1" ht="15.75" hidden="1" x14ac:dyDescent="0.25">
      <c r="M16007" s="30"/>
    </row>
    <row r="16008" spans="13:13" s="60" customFormat="1" ht="15.75" hidden="1" x14ac:dyDescent="0.25">
      <c r="M16008" s="30"/>
    </row>
    <row r="16009" spans="13:13" s="60" customFormat="1" ht="15.75" hidden="1" x14ac:dyDescent="0.25">
      <c r="M16009" s="30"/>
    </row>
    <row r="16010" spans="13:13" s="60" customFormat="1" ht="15.75" hidden="1" x14ac:dyDescent="0.25">
      <c r="M16010" s="30"/>
    </row>
    <row r="16011" spans="13:13" s="60" customFormat="1" ht="15.75" hidden="1" x14ac:dyDescent="0.25">
      <c r="M16011" s="30"/>
    </row>
    <row r="16012" spans="13:13" s="60" customFormat="1" ht="15.75" hidden="1" x14ac:dyDescent="0.25">
      <c r="M16012" s="30"/>
    </row>
    <row r="16013" spans="13:13" s="60" customFormat="1" ht="15.75" hidden="1" x14ac:dyDescent="0.25">
      <c r="M16013" s="30"/>
    </row>
    <row r="16014" spans="13:13" s="60" customFormat="1" ht="15.75" hidden="1" x14ac:dyDescent="0.25">
      <c r="M16014" s="30"/>
    </row>
    <row r="16015" spans="13:13" s="60" customFormat="1" ht="15.75" hidden="1" x14ac:dyDescent="0.25">
      <c r="M16015" s="30"/>
    </row>
    <row r="16016" spans="13:13" s="60" customFormat="1" ht="15.75" hidden="1" x14ac:dyDescent="0.25">
      <c r="M16016" s="30"/>
    </row>
    <row r="16017" spans="13:13" s="60" customFormat="1" ht="15.75" hidden="1" x14ac:dyDescent="0.25">
      <c r="M16017" s="30"/>
    </row>
    <row r="16018" spans="13:13" s="60" customFormat="1" ht="15.75" hidden="1" x14ac:dyDescent="0.25">
      <c r="M16018" s="30"/>
    </row>
    <row r="16019" spans="13:13" s="60" customFormat="1" ht="15.75" hidden="1" x14ac:dyDescent="0.25">
      <c r="M16019" s="30"/>
    </row>
    <row r="16020" spans="13:13" s="60" customFormat="1" ht="15.75" hidden="1" x14ac:dyDescent="0.25">
      <c r="M16020" s="30"/>
    </row>
    <row r="16021" spans="13:13" s="60" customFormat="1" ht="15.75" hidden="1" x14ac:dyDescent="0.25">
      <c r="M16021" s="30"/>
    </row>
    <row r="16022" spans="13:13" s="60" customFormat="1" ht="15.75" hidden="1" x14ac:dyDescent="0.25">
      <c r="M16022" s="30"/>
    </row>
    <row r="16023" spans="13:13" s="60" customFormat="1" ht="15.75" hidden="1" x14ac:dyDescent="0.25">
      <c r="M16023" s="30"/>
    </row>
    <row r="16024" spans="13:13" s="60" customFormat="1" ht="15.75" hidden="1" x14ac:dyDescent="0.25">
      <c r="M16024" s="30"/>
    </row>
    <row r="16025" spans="13:13" s="60" customFormat="1" ht="15.75" hidden="1" x14ac:dyDescent="0.25">
      <c r="M16025" s="30"/>
    </row>
    <row r="16026" spans="13:13" s="60" customFormat="1" ht="15.75" hidden="1" x14ac:dyDescent="0.25">
      <c r="M16026" s="30"/>
    </row>
    <row r="16027" spans="13:13" s="60" customFormat="1" ht="15.75" hidden="1" x14ac:dyDescent="0.25">
      <c r="M16027" s="30"/>
    </row>
    <row r="16028" spans="13:13" s="60" customFormat="1" ht="15.75" hidden="1" x14ac:dyDescent="0.25">
      <c r="M16028" s="30"/>
    </row>
    <row r="16029" spans="13:13" s="60" customFormat="1" ht="15.75" hidden="1" x14ac:dyDescent="0.25">
      <c r="M16029" s="30"/>
    </row>
    <row r="16030" spans="13:13" s="60" customFormat="1" ht="15.75" hidden="1" x14ac:dyDescent="0.25">
      <c r="M16030" s="30"/>
    </row>
    <row r="16031" spans="13:13" s="60" customFormat="1" ht="15.75" hidden="1" x14ac:dyDescent="0.25">
      <c r="M16031" s="30"/>
    </row>
    <row r="16032" spans="13:13" s="60" customFormat="1" ht="15.75" hidden="1" x14ac:dyDescent="0.25">
      <c r="M16032" s="30"/>
    </row>
    <row r="16033" spans="13:13" s="60" customFormat="1" ht="15.75" hidden="1" x14ac:dyDescent="0.25">
      <c r="M16033" s="30"/>
    </row>
    <row r="16034" spans="13:13" s="60" customFormat="1" ht="15.75" hidden="1" x14ac:dyDescent="0.25">
      <c r="M16034" s="30"/>
    </row>
    <row r="16035" spans="13:13" s="60" customFormat="1" ht="15.75" hidden="1" x14ac:dyDescent="0.25">
      <c r="M16035" s="30"/>
    </row>
    <row r="16036" spans="13:13" s="60" customFormat="1" ht="15.75" hidden="1" x14ac:dyDescent="0.25">
      <c r="M16036" s="30"/>
    </row>
    <row r="16037" spans="13:13" s="60" customFormat="1" ht="15.75" hidden="1" x14ac:dyDescent="0.25">
      <c r="M16037" s="30"/>
    </row>
    <row r="16038" spans="13:13" s="60" customFormat="1" ht="15.75" hidden="1" x14ac:dyDescent="0.25">
      <c r="M16038" s="30"/>
    </row>
    <row r="16039" spans="13:13" s="60" customFormat="1" ht="15.75" hidden="1" x14ac:dyDescent="0.25">
      <c r="M16039" s="30"/>
    </row>
    <row r="16040" spans="13:13" s="60" customFormat="1" ht="15.75" hidden="1" x14ac:dyDescent="0.25">
      <c r="M16040" s="30"/>
    </row>
    <row r="16041" spans="13:13" s="60" customFormat="1" ht="15.75" hidden="1" x14ac:dyDescent="0.25">
      <c r="M16041" s="30"/>
    </row>
    <row r="16042" spans="13:13" s="60" customFormat="1" ht="15.75" hidden="1" x14ac:dyDescent="0.25">
      <c r="M16042" s="30"/>
    </row>
    <row r="16043" spans="13:13" s="60" customFormat="1" ht="15.75" hidden="1" x14ac:dyDescent="0.25">
      <c r="M16043" s="30"/>
    </row>
    <row r="16044" spans="13:13" s="60" customFormat="1" ht="15.75" hidden="1" x14ac:dyDescent="0.25">
      <c r="M16044" s="30"/>
    </row>
    <row r="16045" spans="13:13" s="60" customFormat="1" ht="15.75" hidden="1" x14ac:dyDescent="0.25">
      <c r="M16045" s="30"/>
    </row>
    <row r="16046" spans="13:13" s="60" customFormat="1" ht="15.75" hidden="1" x14ac:dyDescent="0.25">
      <c r="M16046" s="30"/>
    </row>
    <row r="16047" spans="13:13" s="60" customFormat="1" ht="15.75" hidden="1" x14ac:dyDescent="0.25">
      <c r="M16047" s="30"/>
    </row>
    <row r="16048" spans="13:13" s="60" customFormat="1" ht="15.75" hidden="1" x14ac:dyDescent="0.25">
      <c r="M16048" s="30"/>
    </row>
    <row r="16049" spans="13:13" s="60" customFormat="1" ht="15.75" hidden="1" x14ac:dyDescent="0.25">
      <c r="M16049" s="30"/>
    </row>
    <row r="16050" spans="13:13" s="60" customFormat="1" ht="15.75" hidden="1" x14ac:dyDescent="0.25">
      <c r="M16050" s="30"/>
    </row>
    <row r="16051" spans="13:13" s="60" customFormat="1" ht="15.75" hidden="1" x14ac:dyDescent="0.25">
      <c r="M16051" s="30"/>
    </row>
    <row r="16052" spans="13:13" s="60" customFormat="1" ht="15.75" hidden="1" x14ac:dyDescent="0.25">
      <c r="M16052" s="30"/>
    </row>
    <row r="16053" spans="13:13" s="60" customFormat="1" ht="15.75" hidden="1" x14ac:dyDescent="0.25">
      <c r="M16053" s="30"/>
    </row>
    <row r="16054" spans="13:13" s="60" customFormat="1" ht="15.75" hidden="1" x14ac:dyDescent="0.25">
      <c r="M16054" s="30"/>
    </row>
    <row r="16055" spans="13:13" s="60" customFormat="1" ht="15.75" hidden="1" x14ac:dyDescent="0.25">
      <c r="M16055" s="30"/>
    </row>
    <row r="16056" spans="13:13" s="60" customFormat="1" ht="15.75" hidden="1" x14ac:dyDescent="0.25">
      <c r="M16056" s="30"/>
    </row>
    <row r="16057" spans="13:13" s="60" customFormat="1" ht="15.75" hidden="1" x14ac:dyDescent="0.25">
      <c r="M16057" s="30"/>
    </row>
    <row r="16058" spans="13:13" s="60" customFormat="1" ht="15.75" hidden="1" x14ac:dyDescent="0.25">
      <c r="M16058" s="30"/>
    </row>
    <row r="16059" spans="13:13" s="60" customFormat="1" ht="15.75" hidden="1" x14ac:dyDescent="0.25">
      <c r="M16059" s="30"/>
    </row>
    <row r="16060" spans="13:13" s="60" customFormat="1" ht="15.75" hidden="1" x14ac:dyDescent="0.25">
      <c r="M16060" s="30"/>
    </row>
    <row r="16061" spans="13:13" s="60" customFormat="1" ht="15.75" hidden="1" x14ac:dyDescent="0.25">
      <c r="M16061" s="30"/>
    </row>
    <row r="16062" spans="13:13" s="60" customFormat="1" ht="15.75" hidden="1" x14ac:dyDescent="0.25">
      <c r="M16062" s="30"/>
    </row>
    <row r="16063" spans="13:13" s="60" customFormat="1" ht="15.75" hidden="1" x14ac:dyDescent="0.25">
      <c r="M16063" s="30"/>
    </row>
    <row r="16064" spans="13:13" s="60" customFormat="1" ht="15.75" hidden="1" x14ac:dyDescent="0.25">
      <c r="M16064" s="30"/>
    </row>
    <row r="16065" spans="13:13" s="60" customFormat="1" ht="15.75" hidden="1" x14ac:dyDescent="0.25">
      <c r="M16065" s="30"/>
    </row>
    <row r="16066" spans="13:13" s="60" customFormat="1" ht="15.75" hidden="1" x14ac:dyDescent="0.25">
      <c r="M16066" s="30"/>
    </row>
    <row r="16067" spans="13:13" s="60" customFormat="1" ht="15.75" hidden="1" x14ac:dyDescent="0.25">
      <c r="M16067" s="30"/>
    </row>
    <row r="16068" spans="13:13" s="60" customFormat="1" ht="15.75" hidden="1" x14ac:dyDescent="0.25">
      <c r="M16068" s="30"/>
    </row>
    <row r="16069" spans="13:13" s="60" customFormat="1" ht="15.75" hidden="1" x14ac:dyDescent="0.25">
      <c r="M16069" s="30"/>
    </row>
    <row r="16070" spans="13:13" s="60" customFormat="1" ht="15.75" hidden="1" x14ac:dyDescent="0.25">
      <c r="M16070" s="30"/>
    </row>
    <row r="16071" spans="13:13" s="60" customFormat="1" ht="15.75" hidden="1" x14ac:dyDescent="0.25">
      <c r="M16071" s="30"/>
    </row>
    <row r="16072" spans="13:13" s="60" customFormat="1" ht="15.75" hidden="1" x14ac:dyDescent="0.25">
      <c r="M16072" s="30"/>
    </row>
    <row r="16073" spans="13:13" s="60" customFormat="1" ht="15.75" hidden="1" x14ac:dyDescent="0.25">
      <c r="M16073" s="30"/>
    </row>
    <row r="16074" spans="13:13" s="60" customFormat="1" ht="15.75" hidden="1" x14ac:dyDescent="0.25">
      <c r="M16074" s="30"/>
    </row>
    <row r="16075" spans="13:13" s="60" customFormat="1" ht="15.75" hidden="1" x14ac:dyDescent="0.25">
      <c r="M16075" s="30"/>
    </row>
    <row r="16076" spans="13:13" s="60" customFormat="1" ht="15.75" hidden="1" x14ac:dyDescent="0.25">
      <c r="M16076" s="30"/>
    </row>
    <row r="16077" spans="13:13" s="60" customFormat="1" ht="15.75" hidden="1" x14ac:dyDescent="0.25">
      <c r="M16077" s="30"/>
    </row>
    <row r="16078" spans="13:13" s="60" customFormat="1" ht="15.75" hidden="1" x14ac:dyDescent="0.25">
      <c r="M16078" s="30"/>
    </row>
    <row r="16079" spans="13:13" s="60" customFormat="1" ht="15.75" hidden="1" x14ac:dyDescent="0.25">
      <c r="M16079" s="30"/>
    </row>
    <row r="16080" spans="13:13" s="60" customFormat="1" ht="15.75" hidden="1" x14ac:dyDescent="0.25">
      <c r="M16080" s="30"/>
    </row>
    <row r="16081" spans="13:13" s="60" customFormat="1" ht="15.75" hidden="1" x14ac:dyDescent="0.25">
      <c r="M16081" s="30"/>
    </row>
    <row r="16082" spans="13:13" s="60" customFormat="1" ht="15.75" hidden="1" x14ac:dyDescent="0.25">
      <c r="M16082" s="30"/>
    </row>
    <row r="16083" spans="13:13" s="60" customFormat="1" ht="15.75" hidden="1" x14ac:dyDescent="0.25">
      <c r="M16083" s="30"/>
    </row>
    <row r="16084" spans="13:13" s="60" customFormat="1" ht="15.75" hidden="1" x14ac:dyDescent="0.25">
      <c r="M16084" s="30"/>
    </row>
    <row r="16085" spans="13:13" s="60" customFormat="1" ht="15.75" hidden="1" x14ac:dyDescent="0.25">
      <c r="M16085" s="30"/>
    </row>
    <row r="16086" spans="13:13" s="60" customFormat="1" ht="15.75" hidden="1" x14ac:dyDescent="0.25">
      <c r="M16086" s="30"/>
    </row>
    <row r="16087" spans="13:13" s="60" customFormat="1" ht="15.75" hidden="1" x14ac:dyDescent="0.25">
      <c r="M16087" s="30"/>
    </row>
    <row r="16088" spans="13:13" s="60" customFormat="1" ht="15.75" hidden="1" x14ac:dyDescent="0.25">
      <c r="M16088" s="30"/>
    </row>
    <row r="16089" spans="13:13" s="60" customFormat="1" ht="15.75" hidden="1" x14ac:dyDescent="0.25">
      <c r="M16089" s="30"/>
    </row>
    <row r="16090" spans="13:13" s="60" customFormat="1" ht="15.75" hidden="1" x14ac:dyDescent="0.25">
      <c r="M16090" s="30"/>
    </row>
    <row r="16091" spans="13:13" s="60" customFormat="1" ht="15.75" hidden="1" x14ac:dyDescent="0.25">
      <c r="M16091" s="30"/>
    </row>
    <row r="16092" spans="13:13" s="60" customFormat="1" ht="15.75" hidden="1" x14ac:dyDescent="0.25">
      <c r="M16092" s="30"/>
    </row>
    <row r="16093" spans="13:13" s="60" customFormat="1" ht="15.75" hidden="1" x14ac:dyDescent="0.25">
      <c r="M16093" s="30"/>
    </row>
    <row r="16094" spans="13:13" s="60" customFormat="1" ht="15.75" hidden="1" x14ac:dyDescent="0.25">
      <c r="M16094" s="30"/>
    </row>
    <row r="16095" spans="13:13" s="60" customFormat="1" ht="15.75" hidden="1" x14ac:dyDescent="0.25">
      <c r="M16095" s="30"/>
    </row>
    <row r="16096" spans="13:13" s="60" customFormat="1" ht="15.75" hidden="1" x14ac:dyDescent="0.25">
      <c r="M16096" s="30"/>
    </row>
    <row r="16097" spans="13:13" s="60" customFormat="1" ht="15.75" hidden="1" x14ac:dyDescent="0.25">
      <c r="M16097" s="30"/>
    </row>
    <row r="16098" spans="13:13" s="60" customFormat="1" ht="15.75" hidden="1" x14ac:dyDescent="0.25">
      <c r="M16098" s="30"/>
    </row>
    <row r="16099" spans="13:13" s="60" customFormat="1" ht="15.75" hidden="1" x14ac:dyDescent="0.25">
      <c r="M16099" s="30"/>
    </row>
    <row r="16100" spans="13:13" s="60" customFormat="1" ht="15.75" hidden="1" x14ac:dyDescent="0.25">
      <c r="M16100" s="30"/>
    </row>
    <row r="16101" spans="13:13" s="60" customFormat="1" ht="15.75" hidden="1" x14ac:dyDescent="0.25">
      <c r="M16101" s="30"/>
    </row>
    <row r="16102" spans="13:13" s="60" customFormat="1" ht="15.75" hidden="1" x14ac:dyDescent="0.25">
      <c r="M16102" s="30"/>
    </row>
    <row r="16103" spans="13:13" s="60" customFormat="1" ht="15.75" hidden="1" x14ac:dyDescent="0.25">
      <c r="M16103" s="30"/>
    </row>
    <row r="16104" spans="13:13" s="60" customFormat="1" ht="15.75" hidden="1" x14ac:dyDescent="0.25">
      <c r="M16104" s="30"/>
    </row>
    <row r="16105" spans="13:13" s="60" customFormat="1" ht="15.75" hidden="1" x14ac:dyDescent="0.25">
      <c r="M16105" s="30"/>
    </row>
    <row r="16106" spans="13:13" s="60" customFormat="1" ht="15.75" hidden="1" x14ac:dyDescent="0.25">
      <c r="M16106" s="30"/>
    </row>
    <row r="16107" spans="13:13" s="60" customFormat="1" ht="15.75" hidden="1" x14ac:dyDescent="0.25">
      <c r="M16107" s="30"/>
    </row>
    <row r="16108" spans="13:13" s="60" customFormat="1" ht="15.75" hidden="1" x14ac:dyDescent="0.25">
      <c r="M16108" s="30"/>
    </row>
    <row r="16109" spans="13:13" s="60" customFormat="1" ht="15.75" hidden="1" x14ac:dyDescent="0.25">
      <c r="M16109" s="30"/>
    </row>
    <row r="16110" spans="13:13" s="60" customFormat="1" ht="15.75" hidden="1" x14ac:dyDescent="0.25">
      <c r="M16110" s="30"/>
    </row>
    <row r="16111" spans="13:13" s="60" customFormat="1" ht="15.75" hidden="1" x14ac:dyDescent="0.25">
      <c r="M16111" s="30"/>
    </row>
    <row r="16112" spans="13:13" s="60" customFormat="1" ht="15.75" hidden="1" x14ac:dyDescent="0.25">
      <c r="M16112" s="30"/>
    </row>
    <row r="16113" spans="13:13" s="60" customFormat="1" ht="15.75" hidden="1" x14ac:dyDescent="0.25">
      <c r="M16113" s="30"/>
    </row>
    <row r="16114" spans="13:13" s="60" customFormat="1" ht="15.75" hidden="1" x14ac:dyDescent="0.25">
      <c r="M16114" s="30"/>
    </row>
    <row r="16115" spans="13:13" s="60" customFormat="1" ht="15.75" hidden="1" x14ac:dyDescent="0.25">
      <c r="M16115" s="30"/>
    </row>
    <row r="16116" spans="13:13" s="60" customFormat="1" ht="15.75" hidden="1" x14ac:dyDescent="0.25">
      <c r="M16116" s="30"/>
    </row>
    <row r="16117" spans="13:13" s="60" customFormat="1" ht="15.75" hidden="1" x14ac:dyDescent="0.25">
      <c r="M16117" s="30"/>
    </row>
    <row r="16118" spans="13:13" s="60" customFormat="1" ht="15.75" hidden="1" x14ac:dyDescent="0.25">
      <c r="M16118" s="30"/>
    </row>
    <row r="16119" spans="13:13" s="60" customFormat="1" ht="15.75" hidden="1" x14ac:dyDescent="0.25">
      <c r="M16119" s="30"/>
    </row>
    <row r="16120" spans="13:13" s="60" customFormat="1" ht="15.75" hidden="1" x14ac:dyDescent="0.25">
      <c r="M16120" s="30"/>
    </row>
    <row r="16121" spans="13:13" s="60" customFormat="1" ht="15.75" hidden="1" x14ac:dyDescent="0.25">
      <c r="M16121" s="30"/>
    </row>
    <row r="16122" spans="13:13" s="60" customFormat="1" ht="15.75" hidden="1" x14ac:dyDescent="0.25">
      <c r="M16122" s="30"/>
    </row>
    <row r="16123" spans="13:13" s="60" customFormat="1" ht="15.75" hidden="1" x14ac:dyDescent="0.25">
      <c r="M16123" s="30"/>
    </row>
    <row r="16124" spans="13:13" s="60" customFormat="1" ht="15.75" hidden="1" x14ac:dyDescent="0.25">
      <c r="M16124" s="30"/>
    </row>
    <row r="16125" spans="13:13" s="60" customFormat="1" ht="15.75" hidden="1" x14ac:dyDescent="0.25">
      <c r="M16125" s="30"/>
    </row>
    <row r="16126" spans="13:13" s="60" customFormat="1" ht="15.75" hidden="1" x14ac:dyDescent="0.25">
      <c r="M16126" s="30"/>
    </row>
    <row r="16127" spans="13:13" s="60" customFormat="1" ht="15.75" hidden="1" x14ac:dyDescent="0.25">
      <c r="M16127" s="30"/>
    </row>
    <row r="16128" spans="13:13" s="60" customFormat="1" ht="15.75" hidden="1" x14ac:dyDescent="0.25">
      <c r="M16128" s="30"/>
    </row>
    <row r="16129" spans="13:13" s="60" customFormat="1" ht="15.75" hidden="1" x14ac:dyDescent="0.25">
      <c r="M16129" s="30"/>
    </row>
    <row r="16130" spans="13:13" s="60" customFormat="1" ht="15.75" hidden="1" x14ac:dyDescent="0.25">
      <c r="M16130" s="30"/>
    </row>
    <row r="16131" spans="13:13" s="60" customFormat="1" ht="15.75" hidden="1" x14ac:dyDescent="0.25">
      <c r="M16131" s="30"/>
    </row>
    <row r="16132" spans="13:13" s="60" customFormat="1" ht="15.75" hidden="1" x14ac:dyDescent="0.25">
      <c r="M16132" s="30"/>
    </row>
    <row r="16133" spans="13:13" s="60" customFormat="1" ht="15.75" hidden="1" x14ac:dyDescent="0.25">
      <c r="M16133" s="30"/>
    </row>
    <row r="16134" spans="13:13" s="60" customFormat="1" ht="15.75" hidden="1" x14ac:dyDescent="0.25">
      <c r="M16134" s="30"/>
    </row>
    <row r="16135" spans="13:13" s="60" customFormat="1" ht="15.75" hidden="1" x14ac:dyDescent="0.25">
      <c r="M16135" s="30"/>
    </row>
    <row r="16136" spans="13:13" s="60" customFormat="1" ht="15.75" hidden="1" x14ac:dyDescent="0.25">
      <c r="M16136" s="30"/>
    </row>
    <row r="16137" spans="13:13" s="60" customFormat="1" ht="15.75" hidden="1" x14ac:dyDescent="0.25">
      <c r="M16137" s="30"/>
    </row>
    <row r="16138" spans="13:13" s="60" customFormat="1" ht="15.75" hidden="1" x14ac:dyDescent="0.25">
      <c r="M16138" s="30"/>
    </row>
    <row r="16139" spans="13:13" s="60" customFormat="1" ht="15.75" hidden="1" x14ac:dyDescent="0.25">
      <c r="M16139" s="30"/>
    </row>
    <row r="16140" spans="13:13" s="60" customFormat="1" ht="15.75" hidden="1" x14ac:dyDescent="0.25">
      <c r="M16140" s="30"/>
    </row>
    <row r="16141" spans="13:13" s="60" customFormat="1" ht="15.75" hidden="1" x14ac:dyDescent="0.25">
      <c r="M16141" s="30"/>
    </row>
    <row r="16142" spans="13:13" s="60" customFormat="1" ht="15.75" hidden="1" x14ac:dyDescent="0.25">
      <c r="M16142" s="30"/>
    </row>
    <row r="16143" spans="13:13" s="60" customFormat="1" ht="15.75" hidden="1" x14ac:dyDescent="0.25">
      <c r="M16143" s="30"/>
    </row>
    <row r="16144" spans="13:13" s="60" customFormat="1" ht="15.75" hidden="1" x14ac:dyDescent="0.25">
      <c r="M16144" s="30"/>
    </row>
    <row r="16145" spans="13:13" s="60" customFormat="1" ht="15.75" hidden="1" x14ac:dyDescent="0.25">
      <c r="M16145" s="30"/>
    </row>
    <row r="16146" spans="13:13" s="60" customFormat="1" ht="15.75" hidden="1" x14ac:dyDescent="0.25">
      <c r="M16146" s="30"/>
    </row>
    <row r="16147" spans="13:13" s="60" customFormat="1" ht="15.75" hidden="1" x14ac:dyDescent="0.25">
      <c r="M16147" s="30"/>
    </row>
    <row r="16148" spans="13:13" s="60" customFormat="1" ht="15.75" hidden="1" x14ac:dyDescent="0.25">
      <c r="M16148" s="30"/>
    </row>
    <row r="16149" spans="13:13" s="60" customFormat="1" ht="15.75" hidden="1" x14ac:dyDescent="0.25">
      <c r="M16149" s="30"/>
    </row>
    <row r="16150" spans="13:13" s="60" customFormat="1" ht="15.75" hidden="1" x14ac:dyDescent="0.25">
      <c r="M16150" s="30"/>
    </row>
    <row r="16151" spans="13:13" s="60" customFormat="1" ht="15.75" hidden="1" x14ac:dyDescent="0.25">
      <c r="M16151" s="30"/>
    </row>
    <row r="16152" spans="13:13" s="60" customFormat="1" ht="15.75" hidden="1" x14ac:dyDescent="0.25">
      <c r="M16152" s="30"/>
    </row>
    <row r="16153" spans="13:13" s="60" customFormat="1" ht="15.75" hidden="1" x14ac:dyDescent="0.25">
      <c r="M16153" s="30"/>
    </row>
    <row r="16154" spans="13:13" s="60" customFormat="1" ht="15.75" hidden="1" x14ac:dyDescent="0.25">
      <c r="M16154" s="30"/>
    </row>
    <row r="16155" spans="13:13" s="60" customFormat="1" ht="15.75" hidden="1" x14ac:dyDescent="0.25">
      <c r="M16155" s="30"/>
    </row>
    <row r="16156" spans="13:13" s="60" customFormat="1" ht="15.75" hidden="1" x14ac:dyDescent="0.25">
      <c r="M16156" s="30"/>
    </row>
    <row r="16157" spans="13:13" s="60" customFormat="1" ht="15.75" hidden="1" x14ac:dyDescent="0.25">
      <c r="M16157" s="30"/>
    </row>
    <row r="16158" spans="13:13" s="60" customFormat="1" ht="15.75" hidden="1" x14ac:dyDescent="0.25">
      <c r="M16158" s="30"/>
    </row>
    <row r="16159" spans="13:13" s="60" customFormat="1" ht="15.75" hidden="1" x14ac:dyDescent="0.25">
      <c r="M16159" s="30"/>
    </row>
    <row r="16160" spans="13:13" s="60" customFormat="1" ht="15.75" hidden="1" x14ac:dyDescent="0.25">
      <c r="M16160" s="30"/>
    </row>
    <row r="16161" spans="13:13" s="60" customFormat="1" ht="15.75" hidden="1" x14ac:dyDescent="0.25">
      <c r="M16161" s="30"/>
    </row>
    <row r="16162" spans="13:13" s="60" customFormat="1" ht="15.75" hidden="1" x14ac:dyDescent="0.25">
      <c r="M16162" s="30"/>
    </row>
    <row r="16163" spans="13:13" s="60" customFormat="1" ht="15.75" hidden="1" x14ac:dyDescent="0.25">
      <c r="M16163" s="30"/>
    </row>
    <row r="16164" spans="13:13" s="60" customFormat="1" ht="15.75" hidden="1" x14ac:dyDescent="0.25">
      <c r="M16164" s="30"/>
    </row>
    <row r="16165" spans="13:13" s="60" customFormat="1" ht="15.75" hidden="1" x14ac:dyDescent="0.25">
      <c r="M16165" s="30"/>
    </row>
    <row r="16166" spans="13:13" s="60" customFormat="1" ht="15.75" hidden="1" x14ac:dyDescent="0.25">
      <c r="M16166" s="30"/>
    </row>
    <row r="16167" spans="13:13" s="60" customFormat="1" ht="15.75" hidden="1" x14ac:dyDescent="0.25">
      <c r="M16167" s="30"/>
    </row>
    <row r="16168" spans="13:13" s="60" customFormat="1" ht="15.75" hidden="1" x14ac:dyDescent="0.25">
      <c r="M16168" s="30"/>
    </row>
    <row r="16169" spans="13:13" s="60" customFormat="1" ht="15.75" hidden="1" x14ac:dyDescent="0.25">
      <c r="M16169" s="30"/>
    </row>
    <row r="16170" spans="13:13" s="60" customFormat="1" ht="15.75" hidden="1" x14ac:dyDescent="0.25">
      <c r="M16170" s="30"/>
    </row>
    <row r="16171" spans="13:13" s="60" customFormat="1" ht="15.75" hidden="1" x14ac:dyDescent="0.25">
      <c r="M16171" s="30"/>
    </row>
    <row r="16172" spans="13:13" s="60" customFormat="1" ht="15.75" hidden="1" x14ac:dyDescent="0.25">
      <c r="M16172" s="30"/>
    </row>
    <row r="16173" spans="13:13" s="60" customFormat="1" ht="15.75" hidden="1" x14ac:dyDescent="0.25">
      <c r="M16173" s="30"/>
    </row>
    <row r="16174" spans="13:13" s="60" customFormat="1" ht="15.75" hidden="1" x14ac:dyDescent="0.25">
      <c r="M16174" s="30"/>
    </row>
    <row r="16175" spans="13:13" s="60" customFormat="1" ht="15.75" hidden="1" x14ac:dyDescent="0.25">
      <c r="M16175" s="30"/>
    </row>
    <row r="16176" spans="13:13" s="60" customFormat="1" ht="15.75" hidden="1" x14ac:dyDescent="0.25">
      <c r="M16176" s="30"/>
    </row>
    <row r="16177" spans="13:13" s="60" customFormat="1" ht="15.75" hidden="1" x14ac:dyDescent="0.25">
      <c r="M16177" s="30"/>
    </row>
    <row r="16178" spans="13:13" s="60" customFormat="1" ht="15.75" hidden="1" x14ac:dyDescent="0.25">
      <c r="M16178" s="30"/>
    </row>
    <row r="16179" spans="13:13" s="60" customFormat="1" ht="15.75" hidden="1" x14ac:dyDescent="0.25">
      <c r="M16179" s="30"/>
    </row>
    <row r="16180" spans="13:13" s="60" customFormat="1" ht="15.75" hidden="1" x14ac:dyDescent="0.25">
      <c r="M16180" s="30"/>
    </row>
    <row r="16181" spans="13:13" s="60" customFormat="1" ht="15.75" hidden="1" x14ac:dyDescent="0.25">
      <c r="M16181" s="30"/>
    </row>
    <row r="16182" spans="13:13" s="60" customFormat="1" ht="15.75" hidden="1" x14ac:dyDescent="0.25">
      <c r="M16182" s="30"/>
    </row>
    <row r="16183" spans="13:13" s="60" customFormat="1" ht="15.75" hidden="1" x14ac:dyDescent="0.25">
      <c r="M16183" s="30"/>
    </row>
    <row r="16184" spans="13:13" s="60" customFormat="1" ht="15.75" hidden="1" x14ac:dyDescent="0.25">
      <c r="M16184" s="30"/>
    </row>
    <row r="16185" spans="13:13" s="60" customFormat="1" ht="15.75" hidden="1" x14ac:dyDescent="0.25">
      <c r="M16185" s="30"/>
    </row>
    <row r="16186" spans="13:13" s="60" customFormat="1" ht="15.75" hidden="1" x14ac:dyDescent="0.25">
      <c r="M16186" s="30"/>
    </row>
    <row r="16187" spans="13:13" s="60" customFormat="1" ht="15.75" hidden="1" x14ac:dyDescent="0.25">
      <c r="M16187" s="30"/>
    </row>
    <row r="16188" spans="13:13" s="60" customFormat="1" ht="15.75" hidden="1" x14ac:dyDescent="0.25">
      <c r="M16188" s="30"/>
    </row>
    <row r="16189" spans="13:13" s="60" customFormat="1" ht="15.75" hidden="1" x14ac:dyDescent="0.25">
      <c r="M16189" s="30"/>
    </row>
    <row r="16190" spans="13:13" s="60" customFormat="1" ht="15.75" hidden="1" x14ac:dyDescent="0.25">
      <c r="M16190" s="30"/>
    </row>
    <row r="16191" spans="13:13" s="60" customFormat="1" ht="15.75" hidden="1" x14ac:dyDescent="0.25">
      <c r="M16191" s="30"/>
    </row>
    <row r="16192" spans="13:13" s="60" customFormat="1" ht="15.75" hidden="1" x14ac:dyDescent="0.25">
      <c r="M16192" s="30"/>
    </row>
    <row r="16193" spans="13:13" s="60" customFormat="1" ht="15.75" hidden="1" x14ac:dyDescent="0.25">
      <c r="M16193" s="30"/>
    </row>
    <row r="16194" spans="13:13" s="60" customFormat="1" ht="15.75" hidden="1" x14ac:dyDescent="0.25">
      <c r="M16194" s="30"/>
    </row>
    <row r="16195" spans="13:13" s="60" customFormat="1" ht="15.75" hidden="1" x14ac:dyDescent="0.25">
      <c r="M16195" s="30"/>
    </row>
    <row r="16196" spans="13:13" s="60" customFormat="1" ht="15.75" hidden="1" x14ac:dyDescent="0.25">
      <c r="M16196" s="30"/>
    </row>
    <row r="16197" spans="13:13" s="60" customFormat="1" ht="15.75" hidden="1" x14ac:dyDescent="0.25">
      <c r="M16197" s="30"/>
    </row>
    <row r="16198" spans="13:13" s="60" customFormat="1" ht="15.75" hidden="1" x14ac:dyDescent="0.25">
      <c r="M16198" s="30"/>
    </row>
    <row r="16199" spans="13:13" s="60" customFormat="1" ht="15.75" hidden="1" x14ac:dyDescent="0.25">
      <c r="M16199" s="30"/>
    </row>
    <row r="16200" spans="13:13" s="60" customFormat="1" ht="15.75" hidden="1" x14ac:dyDescent="0.25">
      <c r="M16200" s="30"/>
    </row>
    <row r="16201" spans="13:13" s="60" customFormat="1" ht="15.75" hidden="1" x14ac:dyDescent="0.25">
      <c r="M16201" s="30"/>
    </row>
    <row r="16202" spans="13:13" s="60" customFormat="1" ht="15.75" hidden="1" x14ac:dyDescent="0.25">
      <c r="M16202" s="30"/>
    </row>
    <row r="16203" spans="13:13" s="60" customFormat="1" ht="15.75" hidden="1" x14ac:dyDescent="0.25">
      <c r="M16203" s="30"/>
    </row>
    <row r="16204" spans="13:13" s="60" customFormat="1" ht="15.75" hidden="1" x14ac:dyDescent="0.25">
      <c r="M16204" s="30"/>
    </row>
    <row r="16205" spans="13:13" s="60" customFormat="1" ht="15.75" hidden="1" x14ac:dyDescent="0.25">
      <c r="M16205" s="30"/>
    </row>
    <row r="16206" spans="13:13" s="60" customFormat="1" ht="15.75" hidden="1" x14ac:dyDescent="0.25">
      <c r="M16206" s="30"/>
    </row>
    <row r="16207" spans="13:13" s="60" customFormat="1" ht="15.75" hidden="1" x14ac:dyDescent="0.25">
      <c r="M16207" s="30"/>
    </row>
    <row r="16208" spans="13:13" s="60" customFormat="1" ht="15.75" hidden="1" x14ac:dyDescent="0.25">
      <c r="M16208" s="30"/>
    </row>
    <row r="16209" spans="13:13" s="60" customFormat="1" ht="15.75" hidden="1" x14ac:dyDescent="0.25">
      <c r="M16209" s="30"/>
    </row>
    <row r="16210" spans="13:13" s="60" customFormat="1" ht="15.75" hidden="1" x14ac:dyDescent="0.25">
      <c r="M16210" s="30"/>
    </row>
    <row r="16211" spans="13:13" s="60" customFormat="1" ht="15.75" hidden="1" x14ac:dyDescent="0.25">
      <c r="M16211" s="30"/>
    </row>
    <row r="16212" spans="13:13" s="60" customFormat="1" ht="15.75" hidden="1" x14ac:dyDescent="0.25">
      <c r="M16212" s="30"/>
    </row>
    <row r="16213" spans="13:13" s="60" customFormat="1" ht="15.75" hidden="1" x14ac:dyDescent="0.25">
      <c r="M16213" s="30"/>
    </row>
    <row r="16214" spans="13:13" s="60" customFormat="1" ht="15.75" hidden="1" x14ac:dyDescent="0.25">
      <c r="M16214" s="30"/>
    </row>
    <row r="16215" spans="13:13" s="60" customFormat="1" ht="15.75" hidden="1" x14ac:dyDescent="0.25">
      <c r="M16215" s="30"/>
    </row>
    <row r="16216" spans="13:13" s="60" customFormat="1" ht="15.75" hidden="1" x14ac:dyDescent="0.25">
      <c r="M16216" s="30"/>
    </row>
    <row r="16217" spans="13:13" s="60" customFormat="1" ht="15.75" hidden="1" x14ac:dyDescent="0.25">
      <c r="M16217" s="30"/>
    </row>
    <row r="16218" spans="13:13" s="60" customFormat="1" ht="15.75" hidden="1" x14ac:dyDescent="0.25">
      <c r="M16218" s="30"/>
    </row>
    <row r="16219" spans="13:13" s="60" customFormat="1" ht="15.75" hidden="1" x14ac:dyDescent="0.25">
      <c r="M16219" s="30"/>
    </row>
    <row r="16220" spans="13:13" s="60" customFormat="1" ht="15.75" hidden="1" x14ac:dyDescent="0.25">
      <c r="M16220" s="30"/>
    </row>
    <row r="16221" spans="13:13" s="60" customFormat="1" ht="15.75" hidden="1" x14ac:dyDescent="0.25">
      <c r="M16221" s="30"/>
    </row>
    <row r="16222" spans="13:13" s="60" customFormat="1" ht="15.75" hidden="1" x14ac:dyDescent="0.25">
      <c r="M16222" s="30"/>
    </row>
    <row r="16223" spans="13:13" s="60" customFormat="1" ht="15.75" hidden="1" x14ac:dyDescent="0.25">
      <c r="M16223" s="30"/>
    </row>
    <row r="16224" spans="13:13" s="60" customFormat="1" ht="15.75" hidden="1" x14ac:dyDescent="0.25">
      <c r="M16224" s="30"/>
    </row>
    <row r="16225" spans="13:13" s="60" customFormat="1" ht="15.75" hidden="1" x14ac:dyDescent="0.25">
      <c r="M16225" s="30"/>
    </row>
    <row r="16226" spans="13:13" s="60" customFormat="1" ht="15.75" hidden="1" x14ac:dyDescent="0.25">
      <c r="M16226" s="30"/>
    </row>
    <row r="16227" spans="13:13" s="60" customFormat="1" ht="15.75" hidden="1" x14ac:dyDescent="0.25">
      <c r="M16227" s="30"/>
    </row>
    <row r="16228" spans="13:13" s="60" customFormat="1" ht="15.75" hidden="1" x14ac:dyDescent="0.25">
      <c r="M16228" s="30"/>
    </row>
    <row r="16229" spans="13:13" s="60" customFormat="1" ht="15.75" hidden="1" x14ac:dyDescent="0.25">
      <c r="M16229" s="30"/>
    </row>
    <row r="16230" spans="13:13" s="60" customFormat="1" ht="15.75" hidden="1" x14ac:dyDescent="0.25">
      <c r="M16230" s="30"/>
    </row>
    <row r="16231" spans="13:13" s="60" customFormat="1" ht="15.75" hidden="1" x14ac:dyDescent="0.25">
      <c r="M16231" s="30"/>
    </row>
    <row r="16232" spans="13:13" s="60" customFormat="1" ht="15.75" hidden="1" x14ac:dyDescent="0.25">
      <c r="M16232" s="30"/>
    </row>
    <row r="16233" spans="13:13" s="60" customFormat="1" ht="15.75" hidden="1" x14ac:dyDescent="0.25">
      <c r="M16233" s="30"/>
    </row>
    <row r="16234" spans="13:13" s="60" customFormat="1" ht="15.75" hidden="1" x14ac:dyDescent="0.25">
      <c r="M16234" s="30"/>
    </row>
    <row r="16235" spans="13:13" s="60" customFormat="1" ht="15.75" hidden="1" x14ac:dyDescent="0.25">
      <c r="M16235" s="30"/>
    </row>
    <row r="16236" spans="13:13" s="60" customFormat="1" ht="15.75" hidden="1" x14ac:dyDescent="0.25">
      <c r="M16236" s="30"/>
    </row>
    <row r="16237" spans="13:13" s="60" customFormat="1" ht="15.75" hidden="1" x14ac:dyDescent="0.25">
      <c r="M16237" s="30"/>
    </row>
    <row r="16238" spans="13:13" s="60" customFormat="1" ht="15.75" hidden="1" x14ac:dyDescent="0.25">
      <c r="M16238" s="30"/>
    </row>
    <row r="16239" spans="13:13" s="60" customFormat="1" ht="15.75" hidden="1" x14ac:dyDescent="0.25">
      <c r="M16239" s="30"/>
    </row>
    <row r="16240" spans="13:13" s="60" customFormat="1" ht="15.75" hidden="1" x14ac:dyDescent="0.25">
      <c r="M16240" s="30"/>
    </row>
    <row r="16241" spans="13:13" s="60" customFormat="1" ht="15.75" hidden="1" x14ac:dyDescent="0.25">
      <c r="M16241" s="30"/>
    </row>
    <row r="16242" spans="13:13" s="60" customFormat="1" ht="15.75" hidden="1" x14ac:dyDescent="0.25">
      <c r="M16242" s="30"/>
    </row>
    <row r="16243" spans="13:13" s="60" customFormat="1" ht="15.75" hidden="1" x14ac:dyDescent="0.25">
      <c r="M16243" s="30"/>
    </row>
    <row r="16244" spans="13:13" s="60" customFormat="1" ht="15.75" hidden="1" x14ac:dyDescent="0.25">
      <c r="M16244" s="30"/>
    </row>
    <row r="16245" spans="13:13" s="60" customFormat="1" ht="15.75" hidden="1" x14ac:dyDescent="0.25">
      <c r="M16245" s="30"/>
    </row>
    <row r="16246" spans="13:13" s="60" customFormat="1" ht="15.75" hidden="1" x14ac:dyDescent="0.25">
      <c r="M16246" s="30"/>
    </row>
    <row r="16247" spans="13:13" s="60" customFormat="1" ht="15.75" hidden="1" x14ac:dyDescent="0.25">
      <c r="M16247" s="30"/>
    </row>
    <row r="16248" spans="13:13" s="60" customFormat="1" ht="15.75" hidden="1" x14ac:dyDescent="0.25">
      <c r="M16248" s="30"/>
    </row>
    <row r="16249" spans="13:13" s="60" customFormat="1" ht="15.75" hidden="1" x14ac:dyDescent="0.25">
      <c r="M16249" s="30"/>
    </row>
    <row r="16250" spans="13:13" s="60" customFormat="1" ht="15.75" hidden="1" x14ac:dyDescent="0.25">
      <c r="M16250" s="30"/>
    </row>
    <row r="16251" spans="13:13" s="60" customFormat="1" ht="15.75" hidden="1" x14ac:dyDescent="0.25">
      <c r="M16251" s="30"/>
    </row>
    <row r="16252" spans="13:13" s="60" customFormat="1" ht="15.75" hidden="1" x14ac:dyDescent="0.25">
      <c r="M16252" s="30"/>
    </row>
    <row r="16253" spans="13:13" s="60" customFormat="1" ht="15.75" hidden="1" x14ac:dyDescent="0.25">
      <c r="M16253" s="30"/>
    </row>
    <row r="16254" spans="13:13" s="60" customFormat="1" ht="15.75" hidden="1" x14ac:dyDescent="0.25">
      <c r="M16254" s="30"/>
    </row>
    <row r="16255" spans="13:13" s="60" customFormat="1" ht="15.75" hidden="1" x14ac:dyDescent="0.25">
      <c r="M16255" s="30"/>
    </row>
    <row r="16256" spans="13:13" s="60" customFormat="1" ht="15.75" hidden="1" x14ac:dyDescent="0.25">
      <c r="M16256" s="30"/>
    </row>
    <row r="16257" spans="13:13" s="60" customFormat="1" ht="15.75" hidden="1" x14ac:dyDescent="0.25">
      <c r="M16257" s="30"/>
    </row>
    <row r="16258" spans="13:13" s="60" customFormat="1" ht="15.75" hidden="1" x14ac:dyDescent="0.25">
      <c r="M16258" s="30"/>
    </row>
    <row r="16259" spans="13:13" s="60" customFormat="1" ht="15.75" hidden="1" x14ac:dyDescent="0.25">
      <c r="M16259" s="30"/>
    </row>
    <row r="16260" spans="13:13" s="60" customFormat="1" ht="15.75" hidden="1" x14ac:dyDescent="0.25">
      <c r="M16260" s="30"/>
    </row>
    <row r="16261" spans="13:13" s="60" customFormat="1" ht="15.75" hidden="1" x14ac:dyDescent="0.25">
      <c r="M16261" s="30"/>
    </row>
    <row r="16262" spans="13:13" s="60" customFormat="1" ht="15.75" hidden="1" x14ac:dyDescent="0.25">
      <c r="M16262" s="30"/>
    </row>
    <row r="16263" spans="13:13" s="60" customFormat="1" ht="15.75" hidden="1" x14ac:dyDescent="0.25">
      <c r="M16263" s="30"/>
    </row>
    <row r="16264" spans="13:13" s="60" customFormat="1" ht="15.75" hidden="1" x14ac:dyDescent="0.25">
      <c r="M16264" s="30"/>
    </row>
    <row r="16265" spans="13:13" s="60" customFormat="1" ht="15.75" hidden="1" x14ac:dyDescent="0.25">
      <c r="M16265" s="30"/>
    </row>
    <row r="16266" spans="13:13" s="60" customFormat="1" ht="15.75" hidden="1" x14ac:dyDescent="0.25">
      <c r="M16266" s="30"/>
    </row>
    <row r="16267" spans="13:13" s="60" customFormat="1" ht="15.75" hidden="1" x14ac:dyDescent="0.25">
      <c r="M16267" s="30"/>
    </row>
    <row r="16268" spans="13:13" s="60" customFormat="1" ht="15.75" hidden="1" x14ac:dyDescent="0.25">
      <c r="M16268" s="30"/>
    </row>
    <row r="16269" spans="13:13" s="60" customFormat="1" ht="15.75" hidden="1" x14ac:dyDescent="0.25">
      <c r="M16269" s="30"/>
    </row>
    <row r="16270" spans="13:13" s="60" customFormat="1" ht="15.75" hidden="1" x14ac:dyDescent="0.25">
      <c r="M16270" s="30"/>
    </row>
    <row r="16271" spans="13:13" s="60" customFormat="1" ht="15.75" hidden="1" x14ac:dyDescent="0.25">
      <c r="M16271" s="30"/>
    </row>
    <row r="16272" spans="13:13" s="60" customFormat="1" ht="15.75" hidden="1" x14ac:dyDescent="0.25">
      <c r="M16272" s="30"/>
    </row>
    <row r="16273" spans="13:13" s="60" customFormat="1" ht="15.75" hidden="1" x14ac:dyDescent="0.25">
      <c r="M16273" s="30"/>
    </row>
    <row r="16274" spans="13:13" s="60" customFormat="1" ht="15.75" hidden="1" x14ac:dyDescent="0.25">
      <c r="M16274" s="30"/>
    </row>
    <row r="16275" spans="13:13" s="60" customFormat="1" ht="15.75" hidden="1" x14ac:dyDescent="0.25">
      <c r="M16275" s="30"/>
    </row>
    <row r="16276" spans="13:13" s="60" customFormat="1" ht="15.75" hidden="1" x14ac:dyDescent="0.25">
      <c r="M16276" s="30"/>
    </row>
    <row r="16277" spans="13:13" s="60" customFormat="1" ht="15.75" hidden="1" x14ac:dyDescent="0.25">
      <c r="M16277" s="30"/>
    </row>
    <row r="16278" spans="13:13" s="60" customFormat="1" ht="15.75" hidden="1" x14ac:dyDescent="0.25">
      <c r="M16278" s="30"/>
    </row>
    <row r="16279" spans="13:13" s="60" customFormat="1" ht="15.75" hidden="1" x14ac:dyDescent="0.25">
      <c r="M16279" s="30"/>
    </row>
    <row r="16280" spans="13:13" s="60" customFormat="1" ht="15.75" hidden="1" x14ac:dyDescent="0.25">
      <c r="M16280" s="30"/>
    </row>
    <row r="16281" spans="13:13" s="60" customFormat="1" ht="15.75" hidden="1" x14ac:dyDescent="0.25">
      <c r="M16281" s="30"/>
    </row>
    <row r="16282" spans="13:13" s="60" customFormat="1" ht="15.75" hidden="1" x14ac:dyDescent="0.25">
      <c r="M16282" s="30"/>
    </row>
    <row r="16283" spans="13:13" s="60" customFormat="1" ht="15.75" hidden="1" x14ac:dyDescent="0.25">
      <c r="M16283" s="30"/>
    </row>
    <row r="16284" spans="13:13" s="60" customFormat="1" ht="15.75" hidden="1" x14ac:dyDescent="0.25">
      <c r="M16284" s="30"/>
    </row>
    <row r="16285" spans="13:13" s="60" customFormat="1" ht="15.75" hidden="1" x14ac:dyDescent="0.25">
      <c r="M16285" s="30"/>
    </row>
    <row r="16286" spans="13:13" s="60" customFormat="1" ht="15.75" hidden="1" x14ac:dyDescent="0.25">
      <c r="M16286" s="30"/>
    </row>
    <row r="16287" spans="13:13" s="60" customFormat="1" ht="15.75" hidden="1" x14ac:dyDescent="0.25">
      <c r="M16287" s="30"/>
    </row>
    <row r="16288" spans="13:13" s="60" customFormat="1" ht="15.75" hidden="1" x14ac:dyDescent="0.25">
      <c r="M16288" s="30"/>
    </row>
    <row r="16289" spans="13:13" s="60" customFormat="1" ht="15.75" hidden="1" x14ac:dyDescent="0.25">
      <c r="M16289" s="30"/>
    </row>
    <row r="16290" spans="13:13" s="60" customFormat="1" ht="15.75" hidden="1" x14ac:dyDescent="0.25">
      <c r="M16290" s="30"/>
    </row>
    <row r="16291" spans="13:13" s="60" customFormat="1" ht="15.75" hidden="1" x14ac:dyDescent="0.25">
      <c r="M16291" s="30"/>
    </row>
    <row r="16292" spans="13:13" s="60" customFormat="1" ht="15.75" hidden="1" x14ac:dyDescent="0.25">
      <c r="M16292" s="30"/>
    </row>
    <row r="16293" spans="13:13" s="60" customFormat="1" ht="15.75" hidden="1" x14ac:dyDescent="0.25">
      <c r="M16293" s="30"/>
    </row>
    <row r="16294" spans="13:13" s="60" customFormat="1" ht="15.75" hidden="1" x14ac:dyDescent="0.25">
      <c r="M16294" s="30"/>
    </row>
    <row r="16295" spans="13:13" s="60" customFormat="1" ht="15.75" hidden="1" x14ac:dyDescent="0.25">
      <c r="M16295" s="30"/>
    </row>
    <row r="16296" spans="13:13" s="60" customFormat="1" ht="15.75" hidden="1" x14ac:dyDescent="0.25">
      <c r="M16296" s="30"/>
    </row>
    <row r="16297" spans="13:13" s="60" customFormat="1" ht="15.75" hidden="1" x14ac:dyDescent="0.25">
      <c r="M16297" s="30"/>
    </row>
    <row r="16298" spans="13:13" s="60" customFormat="1" ht="15.75" hidden="1" x14ac:dyDescent="0.25">
      <c r="M16298" s="30"/>
    </row>
    <row r="16299" spans="13:13" s="60" customFormat="1" ht="15.75" hidden="1" x14ac:dyDescent="0.25">
      <c r="M16299" s="30"/>
    </row>
    <row r="16300" spans="13:13" s="60" customFormat="1" ht="15.75" hidden="1" x14ac:dyDescent="0.25">
      <c r="M16300" s="30"/>
    </row>
    <row r="16301" spans="13:13" s="60" customFormat="1" ht="15.75" hidden="1" x14ac:dyDescent="0.25">
      <c r="M16301" s="30"/>
    </row>
    <row r="16302" spans="13:13" s="60" customFormat="1" ht="15.75" hidden="1" x14ac:dyDescent="0.25">
      <c r="M16302" s="30"/>
    </row>
    <row r="16303" spans="13:13" s="60" customFormat="1" ht="15.75" hidden="1" x14ac:dyDescent="0.25">
      <c r="M16303" s="30"/>
    </row>
    <row r="16304" spans="13:13" s="60" customFormat="1" ht="15.75" hidden="1" x14ac:dyDescent="0.25">
      <c r="M16304" s="30"/>
    </row>
    <row r="16305" spans="13:13" s="60" customFormat="1" ht="15.75" hidden="1" x14ac:dyDescent="0.25">
      <c r="M16305" s="30"/>
    </row>
    <row r="16306" spans="13:13" s="60" customFormat="1" ht="15.75" hidden="1" x14ac:dyDescent="0.25">
      <c r="M16306" s="30"/>
    </row>
    <row r="16307" spans="13:13" s="60" customFormat="1" ht="15.75" hidden="1" x14ac:dyDescent="0.25">
      <c r="M16307" s="30"/>
    </row>
    <row r="16308" spans="13:13" s="60" customFormat="1" ht="15.75" hidden="1" x14ac:dyDescent="0.25">
      <c r="M16308" s="30"/>
    </row>
    <row r="16309" spans="13:13" s="60" customFormat="1" ht="15.75" hidden="1" x14ac:dyDescent="0.25">
      <c r="M16309" s="30"/>
    </row>
    <row r="16310" spans="13:13" s="60" customFormat="1" ht="15.75" hidden="1" x14ac:dyDescent="0.25">
      <c r="M16310" s="30"/>
    </row>
    <row r="16311" spans="13:13" s="60" customFormat="1" ht="15.75" hidden="1" x14ac:dyDescent="0.25">
      <c r="M16311" s="30"/>
    </row>
    <row r="16312" spans="13:13" s="60" customFormat="1" ht="15.75" hidden="1" x14ac:dyDescent="0.25">
      <c r="M16312" s="30"/>
    </row>
    <row r="16313" spans="13:13" s="60" customFormat="1" ht="15.75" hidden="1" x14ac:dyDescent="0.25">
      <c r="M16313" s="30"/>
    </row>
    <row r="16314" spans="13:13" s="60" customFormat="1" ht="15.75" hidden="1" x14ac:dyDescent="0.25">
      <c r="M16314" s="30"/>
    </row>
    <row r="16315" spans="13:13" s="60" customFormat="1" ht="15.75" hidden="1" x14ac:dyDescent="0.25">
      <c r="M16315" s="30"/>
    </row>
    <row r="16316" spans="13:13" s="60" customFormat="1" ht="15.75" hidden="1" x14ac:dyDescent="0.25">
      <c r="M16316" s="30"/>
    </row>
    <row r="16317" spans="13:13" s="60" customFormat="1" ht="15.75" hidden="1" x14ac:dyDescent="0.25">
      <c r="M16317" s="30"/>
    </row>
    <row r="16318" spans="13:13" s="60" customFormat="1" ht="15.75" hidden="1" x14ac:dyDescent="0.25">
      <c r="M16318" s="30"/>
    </row>
    <row r="16319" spans="13:13" s="60" customFormat="1" ht="15.75" hidden="1" x14ac:dyDescent="0.25">
      <c r="M16319" s="30"/>
    </row>
    <row r="16320" spans="13:13" s="60" customFormat="1" ht="15.75" hidden="1" x14ac:dyDescent="0.25">
      <c r="M16320" s="30"/>
    </row>
    <row r="16321" spans="13:13" s="60" customFormat="1" ht="15.75" hidden="1" x14ac:dyDescent="0.25">
      <c r="M16321" s="30"/>
    </row>
    <row r="16322" spans="13:13" s="60" customFormat="1" ht="15.75" hidden="1" x14ac:dyDescent="0.25">
      <c r="M16322" s="30"/>
    </row>
    <row r="16323" spans="13:13" s="60" customFormat="1" ht="15.75" hidden="1" x14ac:dyDescent="0.25">
      <c r="M16323" s="30"/>
    </row>
    <row r="16324" spans="13:13" s="60" customFormat="1" ht="15.75" hidden="1" x14ac:dyDescent="0.25">
      <c r="M16324" s="30"/>
    </row>
    <row r="16325" spans="13:13" s="60" customFormat="1" ht="15.75" hidden="1" x14ac:dyDescent="0.25">
      <c r="M16325" s="30"/>
    </row>
    <row r="16326" spans="13:13" s="60" customFormat="1" ht="15.75" hidden="1" x14ac:dyDescent="0.25">
      <c r="M16326" s="30"/>
    </row>
    <row r="16327" spans="13:13" s="60" customFormat="1" ht="15.75" hidden="1" x14ac:dyDescent="0.25">
      <c r="M16327" s="30"/>
    </row>
    <row r="16328" spans="13:13" s="60" customFormat="1" ht="15.75" hidden="1" x14ac:dyDescent="0.25">
      <c r="M16328" s="30"/>
    </row>
    <row r="16329" spans="13:13" s="60" customFormat="1" ht="15.75" hidden="1" x14ac:dyDescent="0.25">
      <c r="M16329" s="30"/>
    </row>
    <row r="16330" spans="13:13" s="60" customFormat="1" ht="15.75" hidden="1" x14ac:dyDescent="0.25">
      <c r="M16330" s="30"/>
    </row>
    <row r="16331" spans="13:13" s="60" customFormat="1" ht="15.75" hidden="1" x14ac:dyDescent="0.25">
      <c r="M16331" s="30"/>
    </row>
    <row r="16332" spans="13:13" s="60" customFormat="1" ht="15.75" hidden="1" x14ac:dyDescent="0.25">
      <c r="M16332" s="30"/>
    </row>
    <row r="16333" spans="13:13" s="60" customFormat="1" ht="15.75" hidden="1" x14ac:dyDescent="0.25">
      <c r="M16333" s="30"/>
    </row>
    <row r="16334" spans="13:13" s="60" customFormat="1" ht="15.75" hidden="1" x14ac:dyDescent="0.25">
      <c r="M16334" s="30"/>
    </row>
    <row r="16335" spans="13:13" s="60" customFormat="1" ht="15.75" hidden="1" x14ac:dyDescent="0.25">
      <c r="M16335" s="30"/>
    </row>
    <row r="16336" spans="13:13" s="60" customFormat="1" ht="15.75" hidden="1" x14ac:dyDescent="0.25">
      <c r="M16336" s="30"/>
    </row>
    <row r="16337" spans="13:13" s="60" customFormat="1" ht="15.75" hidden="1" x14ac:dyDescent="0.25">
      <c r="M16337" s="30"/>
    </row>
    <row r="16338" spans="13:13" s="60" customFormat="1" ht="15.75" hidden="1" x14ac:dyDescent="0.25">
      <c r="M16338" s="30"/>
    </row>
    <row r="16339" spans="13:13" s="60" customFormat="1" ht="15.75" hidden="1" x14ac:dyDescent="0.25">
      <c r="M16339" s="30"/>
    </row>
    <row r="16340" spans="13:13" s="60" customFormat="1" ht="15.75" hidden="1" x14ac:dyDescent="0.25">
      <c r="M16340" s="30"/>
    </row>
    <row r="16341" spans="13:13" s="60" customFormat="1" ht="15.75" hidden="1" x14ac:dyDescent="0.25">
      <c r="M16341" s="30"/>
    </row>
    <row r="16342" spans="13:13" s="60" customFormat="1" ht="15.75" hidden="1" x14ac:dyDescent="0.25">
      <c r="M16342" s="30"/>
    </row>
    <row r="16343" spans="13:13" s="60" customFormat="1" ht="15.75" hidden="1" x14ac:dyDescent="0.25">
      <c r="M16343" s="30"/>
    </row>
    <row r="16344" spans="13:13" s="60" customFormat="1" ht="15.75" hidden="1" x14ac:dyDescent="0.25">
      <c r="M16344" s="30"/>
    </row>
    <row r="16345" spans="13:13" s="60" customFormat="1" ht="15.75" hidden="1" x14ac:dyDescent="0.25">
      <c r="M16345" s="30"/>
    </row>
    <row r="16346" spans="13:13" s="60" customFormat="1" ht="15.75" hidden="1" x14ac:dyDescent="0.25">
      <c r="M16346" s="30"/>
    </row>
    <row r="16347" spans="13:13" s="60" customFormat="1" ht="15.75" hidden="1" x14ac:dyDescent="0.25">
      <c r="M16347" s="30"/>
    </row>
    <row r="16348" spans="13:13" s="60" customFormat="1" ht="15.75" hidden="1" x14ac:dyDescent="0.25">
      <c r="M16348" s="30"/>
    </row>
    <row r="16349" spans="13:13" s="60" customFormat="1" ht="15.75" hidden="1" x14ac:dyDescent="0.25">
      <c r="M16349" s="30"/>
    </row>
    <row r="16350" spans="13:13" s="60" customFormat="1" ht="15.75" hidden="1" x14ac:dyDescent="0.25">
      <c r="M16350" s="30"/>
    </row>
    <row r="16351" spans="13:13" s="60" customFormat="1" ht="15.75" hidden="1" x14ac:dyDescent="0.25">
      <c r="M16351" s="30"/>
    </row>
    <row r="16352" spans="13:13" s="60" customFormat="1" ht="15.75" hidden="1" x14ac:dyDescent="0.25">
      <c r="M16352" s="30"/>
    </row>
    <row r="16353" spans="13:13" s="60" customFormat="1" ht="15.75" hidden="1" x14ac:dyDescent="0.25">
      <c r="M16353" s="30"/>
    </row>
    <row r="16354" spans="13:13" s="60" customFormat="1" ht="15.75" hidden="1" x14ac:dyDescent="0.25">
      <c r="M16354" s="30"/>
    </row>
    <row r="16355" spans="13:13" s="60" customFormat="1" ht="15.75" hidden="1" x14ac:dyDescent="0.25">
      <c r="M16355" s="30"/>
    </row>
    <row r="16356" spans="13:13" s="60" customFormat="1" ht="15.75" hidden="1" x14ac:dyDescent="0.25">
      <c r="M16356" s="30"/>
    </row>
    <row r="16357" spans="13:13" s="60" customFormat="1" ht="15.75" hidden="1" x14ac:dyDescent="0.25">
      <c r="M16357" s="30"/>
    </row>
    <row r="16358" spans="13:13" s="60" customFormat="1" ht="15.75" hidden="1" x14ac:dyDescent="0.25">
      <c r="M16358" s="30"/>
    </row>
    <row r="16359" spans="13:13" s="60" customFormat="1" ht="15.75" hidden="1" x14ac:dyDescent="0.25">
      <c r="M16359" s="30"/>
    </row>
    <row r="16360" spans="13:13" s="60" customFormat="1" ht="15.75" hidden="1" x14ac:dyDescent="0.25">
      <c r="M16360" s="30"/>
    </row>
    <row r="16361" spans="13:13" s="60" customFormat="1" ht="15.75" hidden="1" x14ac:dyDescent="0.25">
      <c r="M16361" s="30"/>
    </row>
    <row r="16362" spans="13:13" s="60" customFormat="1" ht="15.75" hidden="1" x14ac:dyDescent="0.25">
      <c r="M16362" s="30"/>
    </row>
    <row r="16363" spans="13:13" s="60" customFormat="1" ht="15.75" hidden="1" x14ac:dyDescent="0.25">
      <c r="M16363" s="30"/>
    </row>
    <row r="16364" spans="13:13" s="60" customFormat="1" ht="15.75" hidden="1" x14ac:dyDescent="0.25">
      <c r="M16364" s="30"/>
    </row>
    <row r="16365" spans="13:13" s="60" customFormat="1" ht="15.75" hidden="1" x14ac:dyDescent="0.25">
      <c r="M16365" s="30"/>
    </row>
    <row r="16366" spans="13:13" s="60" customFormat="1" ht="15.75" hidden="1" x14ac:dyDescent="0.25">
      <c r="M16366" s="30"/>
    </row>
    <row r="16367" spans="13:13" s="60" customFormat="1" ht="15.75" hidden="1" x14ac:dyDescent="0.25">
      <c r="M16367" s="30"/>
    </row>
    <row r="16368" spans="13:13" s="60" customFormat="1" ht="15.75" hidden="1" x14ac:dyDescent="0.25">
      <c r="M16368" s="30"/>
    </row>
    <row r="16369" spans="13:13" s="60" customFormat="1" ht="15.75" hidden="1" x14ac:dyDescent="0.25">
      <c r="M16369" s="30"/>
    </row>
    <row r="16370" spans="13:13" s="60" customFormat="1" ht="15.75" hidden="1" x14ac:dyDescent="0.25">
      <c r="M16370" s="30"/>
    </row>
    <row r="16371" spans="13:13" s="60" customFormat="1" ht="15.75" hidden="1" x14ac:dyDescent="0.25">
      <c r="M16371" s="30"/>
    </row>
    <row r="16372" spans="13:13" s="60" customFormat="1" ht="15.75" hidden="1" x14ac:dyDescent="0.25">
      <c r="M16372" s="30"/>
    </row>
    <row r="16373" spans="13:13" s="60" customFormat="1" ht="15.75" hidden="1" x14ac:dyDescent="0.25">
      <c r="M16373" s="30"/>
    </row>
    <row r="16374" spans="13:13" s="60" customFormat="1" ht="15.75" hidden="1" x14ac:dyDescent="0.25">
      <c r="M16374" s="30"/>
    </row>
    <row r="16375" spans="13:13" s="60" customFormat="1" ht="15.75" hidden="1" x14ac:dyDescent="0.25">
      <c r="M16375" s="30"/>
    </row>
    <row r="16376" spans="13:13" s="60" customFormat="1" ht="15.75" hidden="1" x14ac:dyDescent="0.25">
      <c r="M16376" s="30"/>
    </row>
    <row r="16377" spans="13:13" s="60" customFormat="1" ht="15.75" hidden="1" x14ac:dyDescent="0.25">
      <c r="M16377" s="30"/>
    </row>
    <row r="16378" spans="13:13" s="60" customFormat="1" ht="15.75" hidden="1" x14ac:dyDescent="0.25">
      <c r="M16378" s="30"/>
    </row>
    <row r="16379" spans="13:13" s="60" customFormat="1" ht="15.75" hidden="1" x14ac:dyDescent="0.25">
      <c r="M16379" s="30"/>
    </row>
    <row r="16380" spans="13:13" s="60" customFormat="1" ht="15.75" hidden="1" x14ac:dyDescent="0.25">
      <c r="M16380" s="30"/>
    </row>
    <row r="16381" spans="13:13" s="60" customFormat="1" ht="15.75" hidden="1" x14ac:dyDescent="0.25">
      <c r="M16381" s="30"/>
    </row>
    <row r="16382" spans="13:13" s="60" customFormat="1" ht="15.75" hidden="1" x14ac:dyDescent="0.25">
      <c r="M16382" s="30"/>
    </row>
    <row r="16383" spans="13:13" s="60" customFormat="1" ht="15.75" hidden="1" x14ac:dyDescent="0.25">
      <c r="M16383" s="30"/>
    </row>
    <row r="16384" spans="13:13" s="60" customFormat="1" ht="15.75" hidden="1" x14ac:dyDescent="0.25">
      <c r="M16384" s="30"/>
    </row>
    <row r="16385" spans="13:13" s="60" customFormat="1" ht="15.75" hidden="1" x14ac:dyDescent="0.25">
      <c r="M16385" s="30"/>
    </row>
    <row r="16386" spans="13:13" s="60" customFormat="1" ht="15.75" hidden="1" x14ac:dyDescent="0.25">
      <c r="M16386" s="30"/>
    </row>
    <row r="16387" spans="13:13" s="60" customFormat="1" ht="15.75" hidden="1" x14ac:dyDescent="0.25">
      <c r="M16387" s="30"/>
    </row>
    <row r="16388" spans="13:13" s="60" customFormat="1" ht="15.75" hidden="1" x14ac:dyDescent="0.25">
      <c r="M16388" s="30"/>
    </row>
    <row r="16389" spans="13:13" s="60" customFormat="1" ht="15.75" hidden="1" x14ac:dyDescent="0.25">
      <c r="M16389" s="30"/>
    </row>
    <row r="16390" spans="13:13" s="60" customFormat="1" ht="15.75" hidden="1" x14ac:dyDescent="0.25">
      <c r="M16390" s="30"/>
    </row>
    <row r="16391" spans="13:13" s="60" customFormat="1" ht="15.75" hidden="1" x14ac:dyDescent="0.25">
      <c r="M16391" s="30"/>
    </row>
    <row r="16392" spans="13:13" s="60" customFormat="1" ht="15.75" hidden="1" x14ac:dyDescent="0.25">
      <c r="M16392" s="30"/>
    </row>
    <row r="16393" spans="13:13" s="60" customFormat="1" ht="15.75" hidden="1" x14ac:dyDescent="0.25">
      <c r="M16393" s="30"/>
    </row>
    <row r="16394" spans="13:13" s="60" customFormat="1" ht="15.75" hidden="1" x14ac:dyDescent="0.25">
      <c r="M16394" s="30"/>
    </row>
    <row r="16395" spans="13:13" s="60" customFormat="1" ht="15.75" hidden="1" x14ac:dyDescent="0.25">
      <c r="M16395" s="30"/>
    </row>
    <row r="16396" spans="13:13" s="60" customFormat="1" ht="15.75" hidden="1" x14ac:dyDescent="0.25">
      <c r="M16396" s="30"/>
    </row>
    <row r="16397" spans="13:13" s="60" customFormat="1" ht="15.75" hidden="1" x14ac:dyDescent="0.25">
      <c r="M16397" s="30"/>
    </row>
    <row r="16398" spans="13:13" s="60" customFormat="1" ht="15.75" hidden="1" x14ac:dyDescent="0.25">
      <c r="M16398" s="30"/>
    </row>
    <row r="16399" spans="13:13" s="60" customFormat="1" ht="15.75" hidden="1" x14ac:dyDescent="0.25">
      <c r="M16399" s="30"/>
    </row>
    <row r="16400" spans="13:13" s="60" customFormat="1" ht="15.75" hidden="1" x14ac:dyDescent="0.25">
      <c r="M16400" s="30"/>
    </row>
    <row r="16401" spans="13:13" s="60" customFormat="1" ht="15.75" hidden="1" x14ac:dyDescent="0.25">
      <c r="M16401" s="30"/>
    </row>
    <row r="16402" spans="13:13" s="60" customFormat="1" ht="15.75" hidden="1" x14ac:dyDescent="0.25">
      <c r="M16402" s="30"/>
    </row>
    <row r="16403" spans="13:13" s="60" customFormat="1" ht="15.75" hidden="1" x14ac:dyDescent="0.25">
      <c r="M16403" s="30"/>
    </row>
    <row r="16404" spans="13:13" s="60" customFormat="1" ht="15.75" hidden="1" x14ac:dyDescent="0.25">
      <c r="M16404" s="30"/>
    </row>
    <row r="16405" spans="13:13" s="60" customFormat="1" ht="15.75" hidden="1" x14ac:dyDescent="0.25">
      <c r="M16405" s="30"/>
    </row>
    <row r="16406" spans="13:13" s="60" customFormat="1" ht="15.75" hidden="1" x14ac:dyDescent="0.25">
      <c r="M16406" s="30"/>
    </row>
    <row r="16407" spans="13:13" s="60" customFormat="1" ht="15.75" hidden="1" x14ac:dyDescent="0.25">
      <c r="M16407" s="30"/>
    </row>
    <row r="16408" spans="13:13" s="60" customFormat="1" ht="15.75" hidden="1" x14ac:dyDescent="0.25">
      <c r="M16408" s="30"/>
    </row>
    <row r="16409" spans="13:13" s="60" customFormat="1" ht="15.75" hidden="1" x14ac:dyDescent="0.25">
      <c r="M16409" s="30"/>
    </row>
    <row r="16410" spans="13:13" s="60" customFormat="1" ht="15.75" hidden="1" x14ac:dyDescent="0.25">
      <c r="M16410" s="30"/>
    </row>
    <row r="16411" spans="13:13" s="60" customFormat="1" ht="15.75" hidden="1" x14ac:dyDescent="0.25">
      <c r="M16411" s="30"/>
    </row>
    <row r="16412" spans="13:13" s="60" customFormat="1" ht="15.75" hidden="1" x14ac:dyDescent="0.25">
      <c r="M16412" s="30"/>
    </row>
    <row r="16413" spans="13:13" s="60" customFormat="1" ht="15.75" hidden="1" x14ac:dyDescent="0.25">
      <c r="M16413" s="30"/>
    </row>
    <row r="16414" spans="13:13" s="60" customFormat="1" ht="15.75" hidden="1" x14ac:dyDescent="0.25">
      <c r="M16414" s="30"/>
    </row>
    <row r="16415" spans="13:13" s="60" customFormat="1" ht="15.75" hidden="1" x14ac:dyDescent="0.25">
      <c r="M16415" s="30"/>
    </row>
    <row r="16416" spans="13:13" s="60" customFormat="1" ht="15.75" hidden="1" x14ac:dyDescent="0.25">
      <c r="M16416" s="30"/>
    </row>
    <row r="16417" spans="13:13" s="60" customFormat="1" ht="15.75" hidden="1" x14ac:dyDescent="0.25">
      <c r="M16417" s="30"/>
    </row>
    <row r="16418" spans="13:13" s="60" customFormat="1" ht="15.75" hidden="1" x14ac:dyDescent="0.25">
      <c r="M16418" s="30"/>
    </row>
    <row r="16419" spans="13:13" s="60" customFormat="1" ht="15.75" hidden="1" x14ac:dyDescent="0.25">
      <c r="M16419" s="30"/>
    </row>
    <row r="16420" spans="13:13" s="60" customFormat="1" ht="15.75" hidden="1" x14ac:dyDescent="0.25">
      <c r="M16420" s="30"/>
    </row>
    <row r="16421" spans="13:13" s="60" customFormat="1" ht="15.75" hidden="1" x14ac:dyDescent="0.25">
      <c r="M16421" s="30"/>
    </row>
    <row r="16422" spans="13:13" s="60" customFormat="1" ht="15.75" hidden="1" x14ac:dyDescent="0.25">
      <c r="M16422" s="30"/>
    </row>
    <row r="16423" spans="13:13" s="60" customFormat="1" ht="15.75" hidden="1" x14ac:dyDescent="0.25">
      <c r="M16423" s="30"/>
    </row>
    <row r="16424" spans="13:13" s="60" customFormat="1" ht="15.75" hidden="1" x14ac:dyDescent="0.25">
      <c r="M16424" s="30"/>
    </row>
    <row r="16425" spans="13:13" s="60" customFormat="1" ht="15.75" hidden="1" x14ac:dyDescent="0.25">
      <c r="M16425" s="30"/>
    </row>
    <row r="16426" spans="13:13" s="60" customFormat="1" ht="15.75" hidden="1" x14ac:dyDescent="0.25">
      <c r="M16426" s="30"/>
    </row>
    <row r="16427" spans="13:13" s="60" customFormat="1" ht="15.75" hidden="1" x14ac:dyDescent="0.25">
      <c r="M16427" s="30"/>
    </row>
    <row r="16428" spans="13:13" s="60" customFormat="1" ht="15.75" hidden="1" x14ac:dyDescent="0.25">
      <c r="M16428" s="30"/>
    </row>
    <row r="16429" spans="13:13" s="60" customFormat="1" ht="15.75" hidden="1" x14ac:dyDescent="0.25">
      <c r="M16429" s="30"/>
    </row>
    <row r="16430" spans="13:13" s="60" customFormat="1" ht="15.75" hidden="1" x14ac:dyDescent="0.25">
      <c r="M16430" s="30"/>
    </row>
    <row r="16431" spans="13:13" s="60" customFormat="1" ht="15.75" hidden="1" x14ac:dyDescent="0.25">
      <c r="M16431" s="30"/>
    </row>
    <row r="16432" spans="13:13" s="60" customFormat="1" ht="15.75" hidden="1" x14ac:dyDescent="0.25">
      <c r="M16432" s="30"/>
    </row>
    <row r="16433" spans="13:13" s="60" customFormat="1" ht="15.75" hidden="1" x14ac:dyDescent="0.25">
      <c r="M16433" s="30"/>
    </row>
    <row r="16434" spans="13:13" s="60" customFormat="1" ht="15.75" hidden="1" x14ac:dyDescent="0.25">
      <c r="M16434" s="30"/>
    </row>
    <row r="16435" spans="13:13" s="60" customFormat="1" ht="15.75" hidden="1" x14ac:dyDescent="0.25">
      <c r="M16435" s="30"/>
    </row>
    <row r="16436" spans="13:13" s="60" customFormat="1" ht="15.75" hidden="1" x14ac:dyDescent="0.25">
      <c r="M16436" s="30"/>
    </row>
    <row r="16437" spans="13:13" s="60" customFormat="1" ht="15.75" hidden="1" x14ac:dyDescent="0.25">
      <c r="M16437" s="30"/>
    </row>
    <row r="16438" spans="13:13" s="60" customFormat="1" ht="15.75" hidden="1" x14ac:dyDescent="0.25">
      <c r="M16438" s="30"/>
    </row>
    <row r="16439" spans="13:13" s="60" customFormat="1" ht="15.75" hidden="1" x14ac:dyDescent="0.25">
      <c r="M16439" s="30"/>
    </row>
    <row r="16440" spans="13:13" s="60" customFormat="1" ht="15.75" hidden="1" x14ac:dyDescent="0.25">
      <c r="M16440" s="30"/>
    </row>
    <row r="16441" spans="13:13" s="60" customFormat="1" ht="15.75" hidden="1" x14ac:dyDescent="0.25">
      <c r="M16441" s="30"/>
    </row>
    <row r="16442" spans="13:13" s="60" customFormat="1" ht="15.75" hidden="1" x14ac:dyDescent="0.25">
      <c r="M16442" s="30"/>
    </row>
    <row r="16443" spans="13:13" s="60" customFormat="1" ht="15.75" hidden="1" x14ac:dyDescent="0.25">
      <c r="M16443" s="30"/>
    </row>
    <row r="16444" spans="13:13" s="60" customFormat="1" ht="15.75" hidden="1" x14ac:dyDescent="0.25">
      <c r="M16444" s="30"/>
    </row>
    <row r="16445" spans="13:13" s="60" customFormat="1" ht="15.75" hidden="1" x14ac:dyDescent="0.25">
      <c r="M16445" s="30"/>
    </row>
    <row r="16446" spans="13:13" s="60" customFormat="1" ht="15.75" hidden="1" x14ac:dyDescent="0.25">
      <c r="M16446" s="30"/>
    </row>
    <row r="16447" spans="13:13" s="60" customFormat="1" ht="15.75" hidden="1" x14ac:dyDescent="0.25">
      <c r="M16447" s="30"/>
    </row>
    <row r="16448" spans="13:13" s="60" customFormat="1" ht="15.75" hidden="1" x14ac:dyDescent="0.25">
      <c r="M16448" s="30"/>
    </row>
    <row r="16449" spans="13:13" s="60" customFormat="1" ht="15.75" hidden="1" x14ac:dyDescent="0.25">
      <c r="M16449" s="30"/>
    </row>
    <row r="16450" spans="13:13" s="60" customFormat="1" ht="15.75" hidden="1" x14ac:dyDescent="0.25">
      <c r="M16450" s="30"/>
    </row>
    <row r="16451" spans="13:13" s="60" customFormat="1" ht="15.75" hidden="1" x14ac:dyDescent="0.25">
      <c r="M16451" s="30"/>
    </row>
    <row r="16452" spans="13:13" s="60" customFormat="1" ht="15.75" hidden="1" x14ac:dyDescent="0.25">
      <c r="M16452" s="30"/>
    </row>
    <row r="16453" spans="13:13" s="60" customFormat="1" ht="15.75" hidden="1" x14ac:dyDescent="0.25">
      <c r="M16453" s="30"/>
    </row>
    <row r="16454" spans="13:13" s="60" customFormat="1" ht="15.75" hidden="1" x14ac:dyDescent="0.25">
      <c r="M16454" s="30"/>
    </row>
    <row r="16455" spans="13:13" s="60" customFormat="1" ht="15.75" hidden="1" x14ac:dyDescent="0.25">
      <c r="M16455" s="30"/>
    </row>
    <row r="16456" spans="13:13" s="60" customFormat="1" ht="15.75" hidden="1" x14ac:dyDescent="0.25">
      <c r="M16456" s="30"/>
    </row>
    <row r="16457" spans="13:13" s="60" customFormat="1" ht="15.75" hidden="1" x14ac:dyDescent="0.25">
      <c r="M16457" s="30"/>
    </row>
    <row r="16458" spans="13:13" s="60" customFormat="1" ht="15.75" hidden="1" x14ac:dyDescent="0.25">
      <c r="M16458" s="30"/>
    </row>
    <row r="16459" spans="13:13" s="60" customFormat="1" ht="15.75" hidden="1" x14ac:dyDescent="0.25">
      <c r="M16459" s="30"/>
    </row>
    <row r="16460" spans="13:13" s="60" customFormat="1" ht="15.75" hidden="1" x14ac:dyDescent="0.25">
      <c r="M16460" s="30"/>
    </row>
    <row r="16461" spans="13:13" s="60" customFormat="1" ht="15.75" hidden="1" x14ac:dyDescent="0.25">
      <c r="M16461" s="30"/>
    </row>
    <row r="16462" spans="13:13" s="60" customFormat="1" ht="15.75" hidden="1" x14ac:dyDescent="0.25">
      <c r="M16462" s="30"/>
    </row>
    <row r="16463" spans="13:13" s="60" customFormat="1" ht="15.75" hidden="1" x14ac:dyDescent="0.25">
      <c r="M16463" s="30"/>
    </row>
    <row r="16464" spans="13:13" s="60" customFormat="1" ht="15.75" hidden="1" x14ac:dyDescent="0.25">
      <c r="M16464" s="30"/>
    </row>
    <row r="16465" spans="13:13" s="60" customFormat="1" ht="15.75" hidden="1" x14ac:dyDescent="0.25">
      <c r="M16465" s="30"/>
    </row>
    <row r="16466" spans="13:13" s="60" customFormat="1" ht="15.75" hidden="1" x14ac:dyDescent="0.25">
      <c r="M16466" s="30"/>
    </row>
    <row r="16467" spans="13:13" s="60" customFormat="1" ht="15.75" hidden="1" x14ac:dyDescent="0.25">
      <c r="M16467" s="30"/>
    </row>
    <row r="16468" spans="13:13" s="60" customFormat="1" ht="15.75" hidden="1" x14ac:dyDescent="0.25">
      <c r="M16468" s="30"/>
    </row>
    <row r="16469" spans="13:13" s="60" customFormat="1" ht="15.75" hidden="1" x14ac:dyDescent="0.25">
      <c r="M16469" s="30"/>
    </row>
    <row r="16470" spans="13:13" s="60" customFormat="1" ht="15.75" hidden="1" x14ac:dyDescent="0.25">
      <c r="M16470" s="30"/>
    </row>
    <row r="16471" spans="13:13" s="60" customFormat="1" ht="15.75" hidden="1" x14ac:dyDescent="0.25">
      <c r="M16471" s="30"/>
    </row>
    <row r="16472" spans="13:13" s="60" customFormat="1" ht="15.75" hidden="1" x14ac:dyDescent="0.25">
      <c r="M16472" s="30"/>
    </row>
    <row r="16473" spans="13:13" s="60" customFormat="1" ht="15.75" hidden="1" x14ac:dyDescent="0.25">
      <c r="M16473" s="30"/>
    </row>
    <row r="16474" spans="13:13" s="60" customFormat="1" ht="15.75" hidden="1" x14ac:dyDescent="0.25">
      <c r="M16474" s="30"/>
    </row>
    <row r="16475" spans="13:13" s="60" customFormat="1" ht="15.75" hidden="1" x14ac:dyDescent="0.25">
      <c r="M16475" s="30"/>
    </row>
    <row r="16476" spans="13:13" s="60" customFormat="1" ht="15.75" hidden="1" x14ac:dyDescent="0.25">
      <c r="M16476" s="30"/>
    </row>
    <row r="16477" spans="13:13" s="60" customFormat="1" ht="15.75" hidden="1" x14ac:dyDescent="0.25">
      <c r="M16477" s="30"/>
    </row>
    <row r="16478" spans="13:13" s="60" customFormat="1" ht="15.75" hidden="1" x14ac:dyDescent="0.25">
      <c r="M16478" s="30"/>
    </row>
    <row r="16479" spans="13:13" s="60" customFormat="1" ht="15.75" hidden="1" x14ac:dyDescent="0.25">
      <c r="M16479" s="30"/>
    </row>
    <row r="16480" spans="13:13" s="60" customFormat="1" ht="15.75" hidden="1" x14ac:dyDescent="0.25">
      <c r="M16480" s="30"/>
    </row>
    <row r="16481" spans="13:13" s="60" customFormat="1" ht="15.75" hidden="1" x14ac:dyDescent="0.25">
      <c r="M16481" s="30"/>
    </row>
    <row r="16482" spans="13:13" s="60" customFormat="1" ht="15.75" hidden="1" x14ac:dyDescent="0.25">
      <c r="M16482" s="30"/>
    </row>
    <row r="16483" spans="13:13" s="60" customFormat="1" ht="15.75" hidden="1" x14ac:dyDescent="0.25">
      <c r="M16483" s="30"/>
    </row>
    <row r="16484" spans="13:13" s="60" customFormat="1" ht="15.75" hidden="1" x14ac:dyDescent="0.25">
      <c r="M16484" s="30"/>
    </row>
    <row r="16485" spans="13:13" s="60" customFormat="1" ht="15.75" hidden="1" x14ac:dyDescent="0.25">
      <c r="M16485" s="30"/>
    </row>
    <row r="16486" spans="13:13" s="60" customFormat="1" ht="15.75" hidden="1" x14ac:dyDescent="0.25">
      <c r="M16486" s="30"/>
    </row>
    <row r="16487" spans="13:13" s="60" customFormat="1" ht="15.75" hidden="1" x14ac:dyDescent="0.25">
      <c r="M16487" s="30"/>
    </row>
    <row r="16488" spans="13:13" s="60" customFormat="1" ht="15.75" hidden="1" x14ac:dyDescent="0.25">
      <c r="M16488" s="30"/>
    </row>
    <row r="16489" spans="13:13" s="60" customFormat="1" ht="15.75" hidden="1" x14ac:dyDescent="0.25">
      <c r="M16489" s="30"/>
    </row>
    <row r="16490" spans="13:13" s="60" customFormat="1" ht="15.75" hidden="1" x14ac:dyDescent="0.25">
      <c r="M16490" s="30"/>
    </row>
    <row r="16491" spans="13:13" s="60" customFormat="1" ht="15.75" hidden="1" x14ac:dyDescent="0.25">
      <c r="M16491" s="30"/>
    </row>
    <row r="16492" spans="13:13" s="60" customFormat="1" ht="15.75" hidden="1" x14ac:dyDescent="0.25">
      <c r="M16492" s="30"/>
    </row>
    <row r="16493" spans="13:13" s="60" customFormat="1" ht="15.75" hidden="1" x14ac:dyDescent="0.25">
      <c r="M16493" s="30"/>
    </row>
    <row r="16494" spans="13:13" s="60" customFormat="1" ht="15.75" hidden="1" x14ac:dyDescent="0.25">
      <c r="M16494" s="30"/>
    </row>
    <row r="16495" spans="13:13" s="60" customFormat="1" ht="15.75" hidden="1" x14ac:dyDescent="0.25">
      <c r="M16495" s="30"/>
    </row>
    <row r="16496" spans="13:13" s="60" customFormat="1" ht="15.75" hidden="1" x14ac:dyDescent="0.25">
      <c r="M16496" s="30"/>
    </row>
    <row r="16497" spans="13:13" s="60" customFormat="1" ht="15.75" hidden="1" x14ac:dyDescent="0.25">
      <c r="M16497" s="30"/>
    </row>
    <row r="16498" spans="13:13" s="60" customFormat="1" ht="15.75" hidden="1" x14ac:dyDescent="0.25">
      <c r="M16498" s="30"/>
    </row>
    <row r="16499" spans="13:13" s="60" customFormat="1" ht="15.75" hidden="1" x14ac:dyDescent="0.25">
      <c r="M16499" s="30"/>
    </row>
    <row r="16500" spans="13:13" s="60" customFormat="1" ht="15.75" hidden="1" x14ac:dyDescent="0.25">
      <c r="M16500" s="30"/>
    </row>
    <row r="16501" spans="13:13" s="60" customFormat="1" ht="15.75" hidden="1" x14ac:dyDescent="0.25">
      <c r="M16501" s="30"/>
    </row>
    <row r="16502" spans="13:13" s="60" customFormat="1" ht="15.75" hidden="1" x14ac:dyDescent="0.25">
      <c r="M16502" s="30"/>
    </row>
    <row r="16503" spans="13:13" s="60" customFormat="1" ht="15.75" hidden="1" x14ac:dyDescent="0.25">
      <c r="M16503" s="30"/>
    </row>
    <row r="16504" spans="13:13" s="60" customFormat="1" ht="15.75" hidden="1" x14ac:dyDescent="0.25">
      <c r="M16504" s="30"/>
    </row>
    <row r="16505" spans="13:13" s="60" customFormat="1" ht="15.75" hidden="1" x14ac:dyDescent="0.25">
      <c r="M16505" s="30"/>
    </row>
    <row r="16506" spans="13:13" s="60" customFormat="1" ht="15.75" hidden="1" x14ac:dyDescent="0.25">
      <c r="M16506" s="30"/>
    </row>
    <row r="16507" spans="13:13" s="60" customFormat="1" ht="15.75" hidden="1" x14ac:dyDescent="0.25">
      <c r="M16507" s="30"/>
    </row>
    <row r="16508" spans="13:13" s="60" customFormat="1" ht="15.75" hidden="1" x14ac:dyDescent="0.25">
      <c r="M16508" s="30"/>
    </row>
    <row r="16509" spans="13:13" s="60" customFormat="1" ht="15.75" hidden="1" x14ac:dyDescent="0.25">
      <c r="M16509" s="30"/>
    </row>
    <row r="16510" spans="13:13" s="60" customFormat="1" ht="15.75" hidden="1" x14ac:dyDescent="0.25">
      <c r="M16510" s="30"/>
    </row>
    <row r="16511" spans="13:13" s="60" customFormat="1" ht="15.75" hidden="1" x14ac:dyDescent="0.25">
      <c r="M16511" s="30"/>
    </row>
    <row r="16512" spans="13:13" s="60" customFormat="1" ht="15.75" hidden="1" x14ac:dyDescent="0.25">
      <c r="M16512" s="30"/>
    </row>
    <row r="16513" spans="13:13" s="60" customFormat="1" ht="15.75" hidden="1" x14ac:dyDescent="0.25">
      <c r="M16513" s="30"/>
    </row>
    <row r="16514" spans="13:13" s="60" customFormat="1" ht="15.75" hidden="1" x14ac:dyDescent="0.25">
      <c r="M16514" s="30"/>
    </row>
    <row r="16515" spans="13:13" s="60" customFormat="1" ht="15.75" hidden="1" x14ac:dyDescent="0.25">
      <c r="M16515" s="30"/>
    </row>
    <row r="16516" spans="13:13" s="60" customFormat="1" ht="15.75" hidden="1" x14ac:dyDescent="0.25">
      <c r="M16516" s="30"/>
    </row>
    <row r="16517" spans="13:13" s="60" customFormat="1" ht="15.75" hidden="1" x14ac:dyDescent="0.25">
      <c r="M16517" s="30"/>
    </row>
    <row r="16518" spans="13:13" s="60" customFormat="1" ht="15.75" hidden="1" x14ac:dyDescent="0.25">
      <c r="M16518" s="30"/>
    </row>
    <row r="16519" spans="13:13" s="60" customFormat="1" ht="15.75" hidden="1" x14ac:dyDescent="0.25">
      <c r="M16519" s="30"/>
    </row>
    <row r="16520" spans="13:13" s="60" customFormat="1" ht="15.75" hidden="1" x14ac:dyDescent="0.25">
      <c r="M16520" s="30"/>
    </row>
    <row r="16521" spans="13:13" s="60" customFormat="1" ht="15.75" hidden="1" x14ac:dyDescent="0.25">
      <c r="M16521" s="30"/>
    </row>
    <row r="16522" spans="13:13" s="60" customFormat="1" ht="15.75" hidden="1" x14ac:dyDescent="0.25">
      <c r="M16522" s="30"/>
    </row>
    <row r="16523" spans="13:13" s="60" customFormat="1" ht="15.75" hidden="1" x14ac:dyDescent="0.25">
      <c r="M16523" s="30"/>
    </row>
    <row r="16524" spans="13:13" s="60" customFormat="1" ht="15.75" hidden="1" x14ac:dyDescent="0.25">
      <c r="M16524" s="30"/>
    </row>
    <row r="16525" spans="13:13" s="60" customFormat="1" ht="15.75" hidden="1" x14ac:dyDescent="0.25">
      <c r="M16525" s="30"/>
    </row>
    <row r="16526" spans="13:13" s="60" customFormat="1" ht="15.75" hidden="1" x14ac:dyDescent="0.25">
      <c r="M16526" s="30"/>
    </row>
    <row r="16527" spans="13:13" s="60" customFormat="1" ht="15.75" hidden="1" x14ac:dyDescent="0.25">
      <c r="M16527" s="30"/>
    </row>
    <row r="16528" spans="13:13" s="60" customFormat="1" ht="15.75" hidden="1" x14ac:dyDescent="0.25">
      <c r="M16528" s="30"/>
    </row>
    <row r="16529" spans="13:13" s="60" customFormat="1" ht="15.75" hidden="1" x14ac:dyDescent="0.25">
      <c r="M16529" s="30"/>
    </row>
    <row r="16530" spans="13:13" s="60" customFormat="1" ht="15.75" hidden="1" x14ac:dyDescent="0.25">
      <c r="M16530" s="30"/>
    </row>
    <row r="16531" spans="13:13" s="60" customFormat="1" ht="15.75" hidden="1" x14ac:dyDescent="0.25">
      <c r="M16531" s="30"/>
    </row>
    <row r="16532" spans="13:13" s="60" customFormat="1" ht="15.75" hidden="1" x14ac:dyDescent="0.25">
      <c r="M16532" s="30"/>
    </row>
    <row r="16533" spans="13:13" s="60" customFormat="1" ht="15.75" hidden="1" x14ac:dyDescent="0.25">
      <c r="M16533" s="30"/>
    </row>
    <row r="16534" spans="13:13" s="60" customFormat="1" ht="15.75" hidden="1" x14ac:dyDescent="0.25">
      <c r="M16534" s="30"/>
    </row>
    <row r="16535" spans="13:13" s="60" customFormat="1" ht="15.75" hidden="1" x14ac:dyDescent="0.25">
      <c r="M16535" s="30"/>
    </row>
    <row r="16536" spans="13:13" s="60" customFormat="1" ht="15.75" hidden="1" x14ac:dyDescent="0.25">
      <c r="M16536" s="30"/>
    </row>
    <row r="16537" spans="13:13" s="60" customFormat="1" ht="15.75" hidden="1" x14ac:dyDescent="0.25">
      <c r="M16537" s="30"/>
    </row>
    <row r="16538" spans="13:13" s="60" customFormat="1" ht="15.75" hidden="1" x14ac:dyDescent="0.25">
      <c r="M16538" s="30"/>
    </row>
    <row r="16539" spans="13:13" s="60" customFormat="1" ht="15.75" hidden="1" x14ac:dyDescent="0.25">
      <c r="M16539" s="30"/>
    </row>
    <row r="16540" spans="13:13" s="60" customFormat="1" ht="15.75" hidden="1" x14ac:dyDescent="0.25">
      <c r="M16540" s="30"/>
    </row>
    <row r="16541" spans="13:13" s="60" customFormat="1" ht="15.75" hidden="1" x14ac:dyDescent="0.25">
      <c r="M16541" s="30"/>
    </row>
    <row r="16542" spans="13:13" s="60" customFormat="1" ht="15.75" hidden="1" x14ac:dyDescent="0.25">
      <c r="M16542" s="30"/>
    </row>
    <row r="16543" spans="13:13" s="60" customFormat="1" ht="15.75" hidden="1" x14ac:dyDescent="0.25">
      <c r="M16543" s="30"/>
    </row>
    <row r="16544" spans="13:13" s="60" customFormat="1" ht="15.75" hidden="1" x14ac:dyDescent="0.25">
      <c r="M16544" s="30"/>
    </row>
    <row r="16545" spans="13:13" s="60" customFormat="1" ht="15.75" hidden="1" x14ac:dyDescent="0.25">
      <c r="M16545" s="30"/>
    </row>
    <row r="16546" spans="13:13" s="60" customFormat="1" ht="15.75" hidden="1" x14ac:dyDescent="0.25">
      <c r="M16546" s="30"/>
    </row>
    <row r="16547" spans="13:13" s="60" customFormat="1" ht="15.75" hidden="1" x14ac:dyDescent="0.25">
      <c r="M16547" s="30"/>
    </row>
    <row r="16548" spans="13:13" s="60" customFormat="1" ht="15.75" hidden="1" x14ac:dyDescent="0.25">
      <c r="M16548" s="30"/>
    </row>
    <row r="16549" spans="13:13" s="60" customFormat="1" ht="15.75" hidden="1" x14ac:dyDescent="0.25">
      <c r="M16549" s="30"/>
    </row>
    <row r="16550" spans="13:13" s="60" customFormat="1" ht="15.75" hidden="1" x14ac:dyDescent="0.25">
      <c r="M16550" s="30"/>
    </row>
    <row r="16551" spans="13:13" s="60" customFormat="1" ht="15.75" hidden="1" x14ac:dyDescent="0.25">
      <c r="M16551" s="30"/>
    </row>
    <row r="16552" spans="13:13" s="60" customFormat="1" ht="15.75" hidden="1" x14ac:dyDescent="0.25">
      <c r="M16552" s="30"/>
    </row>
    <row r="16553" spans="13:13" s="60" customFormat="1" ht="15.75" hidden="1" x14ac:dyDescent="0.25">
      <c r="M16553" s="30"/>
    </row>
    <row r="16554" spans="13:13" s="60" customFormat="1" ht="15.75" hidden="1" x14ac:dyDescent="0.25">
      <c r="M16554" s="30"/>
    </row>
    <row r="16555" spans="13:13" s="60" customFormat="1" ht="15.75" hidden="1" x14ac:dyDescent="0.25">
      <c r="M16555" s="30"/>
    </row>
    <row r="16556" spans="13:13" s="60" customFormat="1" ht="15.75" hidden="1" x14ac:dyDescent="0.25">
      <c r="M16556" s="30"/>
    </row>
    <row r="16557" spans="13:13" s="60" customFormat="1" ht="15.75" hidden="1" x14ac:dyDescent="0.25">
      <c r="M16557" s="30"/>
    </row>
    <row r="16558" spans="13:13" s="60" customFormat="1" ht="15.75" hidden="1" x14ac:dyDescent="0.25">
      <c r="M16558" s="30"/>
    </row>
    <row r="16559" spans="13:13" s="60" customFormat="1" ht="15.75" hidden="1" x14ac:dyDescent="0.25">
      <c r="M16559" s="30"/>
    </row>
    <row r="16560" spans="13:13" s="60" customFormat="1" ht="15.75" hidden="1" x14ac:dyDescent="0.25">
      <c r="M16560" s="30"/>
    </row>
    <row r="16561" spans="13:13" s="60" customFormat="1" ht="15.75" hidden="1" x14ac:dyDescent="0.25">
      <c r="M16561" s="30"/>
    </row>
    <row r="16562" spans="13:13" s="60" customFormat="1" ht="15.75" hidden="1" x14ac:dyDescent="0.25">
      <c r="M16562" s="30"/>
    </row>
    <row r="16563" spans="13:13" s="60" customFormat="1" ht="15.75" hidden="1" x14ac:dyDescent="0.25">
      <c r="M16563" s="30"/>
    </row>
    <row r="16564" spans="13:13" s="60" customFormat="1" ht="15.75" hidden="1" x14ac:dyDescent="0.25">
      <c r="M16564" s="30"/>
    </row>
    <row r="16565" spans="13:13" s="60" customFormat="1" ht="15.75" hidden="1" x14ac:dyDescent="0.25">
      <c r="M16565" s="30"/>
    </row>
    <row r="16566" spans="13:13" s="60" customFormat="1" ht="15.75" hidden="1" x14ac:dyDescent="0.25">
      <c r="M16566" s="30"/>
    </row>
    <row r="16567" spans="13:13" s="60" customFormat="1" ht="15.75" hidden="1" x14ac:dyDescent="0.25">
      <c r="M16567" s="30"/>
    </row>
    <row r="16568" spans="13:13" s="60" customFormat="1" ht="15.75" hidden="1" x14ac:dyDescent="0.25">
      <c r="M16568" s="30"/>
    </row>
    <row r="16569" spans="13:13" s="60" customFormat="1" ht="15.75" hidden="1" x14ac:dyDescent="0.25">
      <c r="M16569" s="30"/>
    </row>
    <row r="16570" spans="13:13" s="60" customFormat="1" ht="15.75" hidden="1" x14ac:dyDescent="0.25">
      <c r="M16570" s="30"/>
    </row>
    <row r="16571" spans="13:13" s="60" customFormat="1" ht="15.75" hidden="1" x14ac:dyDescent="0.25">
      <c r="M16571" s="30"/>
    </row>
    <row r="16572" spans="13:13" s="60" customFormat="1" ht="15.75" hidden="1" x14ac:dyDescent="0.25">
      <c r="M16572" s="30"/>
    </row>
    <row r="16573" spans="13:13" s="60" customFormat="1" ht="15.75" hidden="1" x14ac:dyDescent="0.25">
      <c r="M16573" s="30"/>
    </row>
    <row r="16574" spans="13:13" s="60" customFormat="1" ht="15.75" hidden="1" x14ac:dyDescent="0.25">
      <c r="M16574" s="30"/>
    </row>
    <row r="16575" spans="13:13" s="60" customFormat="1" ht="15.75" hidden="1" x14ac:dyDescent="0.25">
      <c r="M16575" s="30"/>
    </row>
    <row r="16576" spans="13:13" s="60" customFormat="1" ht="15.75" hidden="1" x14ac:dyDescent="0.25">
      <c r="M16576" s="30"/>
    </row>
    <row r="16577" spans="13:13" s="60" customFormat="1" ht="15.75" hidden="1" x14ac:dyDescent="0.25">
      <c r="M16577" s="30"/>
    </row>
    <row r="16578" spans="13:13" s="60" customFormat="1" ht="15.75" hidden="1" x14ac:dyDescent="0.25">
      <c r="M16578" s="30"/>
    </row>
    <row r="16579" spans="13:13" s="60" customFormat="1" ht="15.75" hidden="1" x14ac:dyDescent="0.25">
      <c r="M16579" s="30"/>
    </row>
    <row r="16580" spans="13:13" s="60" customFormat="1" ht="15.75" hidden="1" x14ac:dyDescent="0.25">
      <c r="M16580" s="30"/>
    </row>
    <row r="16581" spans="13:13" s="60" customFormat="1" ht="15.75" hidden="1" x14ac:dyDescent="0.25">
      <c r="M16581" s="30"/>
    </row>
    <row r="16582" spans="13:13" s="60" customFormat="1" ht="15.75" hidden="1" x14ac:dyDescent="0.25">
      <c r="M16582" s="30"/>
    </row>
    <row r="16583" spans="13:13" s="60" customFormat="1" ht="15.75" hidden="1" x14ac:dyDescent="0.25">
      <c r="M16583" s="30"/>
    </row>
    <row r="16584" spans="13:13" s="60" customFormat="1" ht="15.75" hidden="1" x14ac:dyDescent="0.25">
      <c r="M16584" s="30"/>
    </row>
    <row r="16585" spans="13:13" s="60" customFormat="1" ht="15.75" hidden="1" x14ac:dyDescent="0.25">
      <c r="M16585" s="30"/>
    </row>
    <row r="16586" spans="13:13" s="60" customFormat="1" ht="15.75" hidden="1" x14ac:dyDescent="0.25">
      <c r="M16586" s="30"/>
    </row>
    <row r="16587" spans="13:13" s="60" customFormat="1" ht="15.75" hidden="1" x14ac:dyDescent="0.25">
      <c r="M16587" s="30"/>
    </row>
    <row r="16588" spans="13:13" s="60" customFormat="1" ht="15.75" hidden="1" x14ac:dyDescent="0.25">
      <c r="M16588" s="30"/>
    </row>
    <row r="16589" spans="13:13" s="60" customFormat="1" ht="15.75" hidden="1" x14ac:dyDescent="0.25">
      <c r="M16589" s="30"/>
    </row>
    <row r="16590" spans="13:13" s="60" customFormat="1" ht="15.75" hidden="1" x14ac:dyDescent="0.25">
      <c r="M16590" s="30"/>
    </row>
    <row r="16591" spans="13:13" s="60" customFormat="1" ht="15.75" hidden="1" x14ac:dyDescent="0.25">
      <c r="M16591" s="30"/>
    </row>
    <row r="16592" spans="13:13" s="60" customFormat="1" ht="15.75" hidden="1" x14ac:dyDescent="0.25">
      <c r="M16592" s="30"/>
    </row>
    <row r="16593" spans="13:13" s="60" customFormat="1" ht="15.75" hidden="1" x14ac:dyDescent="0.25">
      <c r="M16593" s="30"/>
    </row>
    <row r="16594" spans="13:13" s="60" customFormat="1" ht="15.75" hidden="1" x14ac:dyDescent="0.25">
      <c r="M16594" s="30"/>
    </row>
    <row r="16595" spans="13:13" s="60" customFormat="1" ht="15.75" hidden="1" x14ac:dyDescent="0.25">
      <c r="M16595" s="30"/>
    </row>
    <row r="16596" spans="13:13" s="60" customFormat="1" ht="15.75" hidden="1" x14ac:dyDescent="0.25">
      <c r="M16596" s="30"/>
    </row>
    <row r="16597" spans="13:13" s="60" customFormat="1" ht="15.75" hidden="1" x14ac:dyDescent="0.25">
      <c r="M16597" s="30"/>
    </row>
    <row r="16598" spans="13:13" s="60" customFormat="1" ht="15.75" hidden="1" x14ac:dyDescent="0.25">
      <c r="M16598" s="30"/>
    </row>
    <row r="16599" spans="13:13" s="60" customFormat="1" ht="15.75" hidden="1" x14ac:dyDescent="0.25">
      <c r="M16599" s="30"/>
    </row>
    <row r="16600" spans="13:13" s="60" customFormat="1" ht="15.75" hidden="1" x14ac:dyDescent="0.25">
      <c r="M16600" s="30"/>
    </row>
    <row r="16601" spans="13:13" s="60" customFormat="1" ht="15.75" hidden="1" x14ac:dyDescent="0.25">
      <c r="M16601" s="30"/>
    </row>
    <row r="16602" spans="13:13" s="60" customFormat="1" ht="15.75" hidden="1" x14ac:dyDescent="0.25">
      <c r="M16602" s="30"/>
    </row>
    <row r="16603" spans="13:13" s="60" customFormat="1" ht="15.75" hidden="1" x14ac:dyDescent="0.25">
      <c r="M16603" s="30"/>
    </row>
    <row r="16604" spans="13:13" s="60" customFormat="1" ht="15.75" hidden="1" x14ac:dyDescent="0.25">
      <c r="M16604" s="30"/>
    </row>
    <row r="16605" spans="13:13" s="60" customFormat="1" ht="15.75" hidden="1" x14ac:dyDescent="0.25">
      <c r="M16605" s="30"/>
    </row>
    <row r="16606" spans="13:13" s="60" customFormat="1" ht="15.75" hidden="1" x14ac:dyDescent="0.25">
      <c r="M16606" s="30"/>
    </row>
    <row r="16607" spans="13:13" s="60" customFormat="1" ht="15.75" hidden="1" x14ac:dyDescent="0.25">
      <c r="M16607" s="30"/>
    </row>
    <row r="16608" spans="13:13" s="60" customFormat="1" ht="15.75" hidden="1" x14ac:dyDescent="0.25">
      <c r="M16608" s="30"/>
    </row>
    <row r="16609" spans="13:13" s="60" customFormat="1" ht="15.75" hidden="1" x14ac:dyDescent="0.25">
      <c r="M16609" s="30"/>
    </row>
    <row r="16610" spans="13:13" s="60" customFormat="1" ht="15.75" hidden="1" x14ac:dyDescent="0.25">
      <c r="M16610" s="30"/>
    </row>
    <row r="16611" spans="13:13" s="60" customFormat="1" ht="15.75" hidden="1" x14ac:dyDescent="0.25">
      <c r="M16611" s="30"/>
    </row>
    <row r="16612" spans="13:13" s="60" customFormat="1" ht="15.75" hidden="1" x14ac:dyDescent="0.25">
      <c r="M16612" s="30"/>
    </row>
    <row r="16613" spans="13:13" s="60" customFormat="1" ht="15.75" hidden="1" x14ac:dyDescent="0.25">
      <c r="M16613" s="30"/>
    </row>
    <row r="16614" spans="13:13" s="60" customFormat="1" ht="15.75" hidden="1" x14ac:dyDescent="0.25">
      <c r="M16614" s="30"/>
    </row>
    <row r="16615" spans="13:13" s="60" customFormat="1" ht="15.75" hidden="1" x14ac:dyDescent="0.25">
      <c r="M16615" s="30"/>
    </row>
    <row r="16616" spans="13:13" s="60" customFormat="1" ht="15.75" hidden="1" x14ac:dyDescent="0.25">
      <c r="M16616" s="30"/>
    </row>
    <row r="16617" spans="13:13" s="60" customFormat="1" ht="15.75" hidden="1" x14ac:dyDescent="0.25">
      <c r="M16617" s="30"/>
    </row>
    <row r="16618" spans="13:13" s="60" customFormat="1" ht="15.75" hidden="1" x14ac:dyDescent="0.25">
      <c r="M16618" s="30"/>
    </row>
    <row r="16619" spans="13:13" s="60" customFormat="1" ht="15.75" hidden="1" x14ac:dyDescent="0.25">
      <c r="M16619" s="30"/>
    </row>
    <row r="16620" spans="13:13" s="60" customFormat="1" ht="15.75" hidden="1" x14ac:dyDescent="0.25">
      <c r="M16620" s="30"/>
    </row>
    <row r="16621" spans="13:13" s="60" customFormat="1" ht="15.75" hidden="1" x14ac:dyDescent="0.25">
      <c r="M16621" s="30"/>
    </row>
    <row r="16622" spans="13:13" s="60" customFormat="1" ht="15.75" hidden="1" x14ac:dyDescent="0.25">
      <c r="M16622" s="30"/>
    </row>
    <row r="16623" spans="13:13" s="60" customFormat="1" ht="15.75" hidden="1" x14ac:dyDescent="0.25">
      <c r="M16623" s="30"/>
    </row>
    <row r="16624" spans="13:13" s="60" customFormat="1" ht="15.75" hidden="1" x14ac:dyDescent="0.25">
      <c r="M16624" s="30"/>
    </row>
    <row r="16625" spans="13:13" s="60" customFormat="1" ht="15.75" hidden="1" x14ac:dyDescent="0.25">
      <c r="M16625" s="30"/>
    </row>
    <row r="16626" spans="13:13" s="60" customFormat="1" ht="15.75" hidden="1" x14ac:dyDescent="0.25">
      <c r="M16626" s="30"/>
    </row>
    <row r="16627" spans="13:13" s="60" customFormat="1" ht="15.75" hidden="1" x14ac:dyDescent="0.25">
      <c r="M16627" s="30"/>
    </row>
    <row r="16628" spans="13:13" s="60" customFormat="1" ht="15.75" hidden="1" x14ac:dyDescent="0.25">
      <c r="M16628" s="30"/>
    </row>
    <row r="16629" spans="13:13" s="60" customFormat="1" ht="15.75" hidden="1" x14ac:dyDescent="0.25">
      <c r="M16629" s="30"/>
    </row>
    <row r="16630" spans="13:13" s="60" customFormat="1" ht="15.75" hidden="1" x14ac:dyDescent="0.25">
      <c r="M16630" s="30"/>
    </row>
    <row r="16631" spans="13:13" s="60" customFormat="1" ht="15.75" hidden="1" x14ac:dyDescent="0.25">
      <c r="M16631" s="30"/>
    </row>
    <row r="16632" spans="13:13" s="60" customFormat="1" ht="15.75" hidden="1" x14ac:dyDescent="0.25">
      <c r="M16632" s="30"/>
    </row>
    <row r="16633" spans="13:13" s="60" customFormat="1" ht="15.75" hidden="1" x14ac:dyDescent="0.25">
      <c r="M16633" s="30"/>
    </row>
    <row r="16634" spans="13:13" s="60" customFormat="1" ht="15.75" hidden="1" x14ac:dyDescent="0.25">
      <c r="M16634" s="30"/>
    </row>
    <row r="16635" spans="13:13" s="60" customFormat="1" ht="15.75" hidden="1" x14ac:dyDescent="0.25">
      <c r="M16635" s="30"/>
    </row>
    <row r="16636" spans="13:13" s="60" customFormat="1" ht="15.75" hidden="1" x14ac:dyDescent="0.25">
      <c r="M16636" s="30"/>
    </row>
    <row r="16637" spans="13:13" s="60" customFormat="1" ht="15.75" hidden="1" x14ac:dyDescent="0.25">
      <c r="M16637" s="30"/>
    </row>
    <row r="16638" spans="13:13" s="60" customFormat="1" ht="15.75" hidden="1" x14ac:dyDescent="0.25">
      <c r="M16638" s="30"/>
    </row>
    <row r="16639" spans="13:13" s="60" customFormat="1" ht="15.75" hidden="1" x14ac:dyDescent="0.25">
      <c r="M16639" s="30"/>
    </row>
    <row r="16640" spans="13:13" s="60" customFormat="1" ht="15.75" hidden="1" x14ac:dyDescent="0.25">
      <c r="M16640" s="30"/>
    </row>
    <row r="16641" spans="13:13" s="60" customFormat="1" ht="15.75" hidden="1" x14ac:dyDescent="0.25">
      <c r="M16641" s="30"/>
    </row>
    <row r="16642" spans="13:13" s="60" customFormat="1" ht="15.75" hidden="1" x14ac:dyDescent="0.25">
      <c r="M16642" s="30"/>
    </row>
    <row r="16643" spans="13:13" s="60" customFormat="1" ht="15.75" hidden="1" x14ac:dyDescent="0.25">
      <c r="M16643" s="30"/>
    </row>
    <row r="16644" spans="13:13" s="60" customFormat="1" ht="15.75" hidden="1" x14ac:dyDescent="0.25">
      <c r="M16644" s="30"/>
    </row>
    <row r="16645" spans="13:13" s="60" customFormat="1" ht="15.75" hidden="1" x14ac:dyDescent="0.25">
      <c r="M16645" s="30"/>
    </row>
    <row r="16646" spans="13:13" s="60" customFormat="1" ht="15.75" hidden="1" x14ac:dyDescent="0.25">
      <c r="M16646" s="30"/>
    </row>
    <row r="16647" spans="13:13" s="60" customFormat="1" ht="15.75" hidden="1" x14ac:dyDescent="0.25">
      <c r="M16647" s="30"/>
    </row>
    <row r="16648" spans="13:13" s="60" customFormat="1" ht="15.75" hidden="1" x14ac:dyDescent="0.25">
      <c r="M16648" s="30"/>
    </row>
    <row r="16649" spans="13:13" s="60" customFormat="1" ht="15.75" hidden="1" x14ac:dyDescent="0.25">
      <c r="M16649" s="30"/>
    </row>
    <row r="16650" spans="13:13" s="60" customFormat="1" ht="15.75" hidden="1" x14ac:dyDescent="0.25">
      <c r="M16650" s="30"/>
    </row>
    <row r="16651" spans="13:13" s="60" customFormat="1" ht="15.75" hidden="1" x14ac:dyDescent="0.25">
      <c r="M16651" s="30"/>
    </row>
    <row r="16652" spans="13:13" s="60" customFormat="1" ht="15.75" hidden="1" x14ac:dyDescent="0.25">
      <c r="M16652" s="30"/>
    </row>
    <row r="16653" spans="13:13" s="60" customFormat="1" ht="15.75" hidden="1" x14ac:dyDescent="0.25">
      <c r="M16653" s="30"/>
    </row>
    <row r="16654" spans="13:13" s="60" customFormat="1" ht="15.75" hidden="1" x14ac:dyDescent="0.25">
      <c r="M16654" s="30"/>
    </row>
    <row r="16655" spans="13:13" s="60" customFormat="1" ht="15.75" hidden="1" x14ac:dyDescent="0.25">
      <c r="M16655" s="30"/>
    </row>
    <row r="16656" spans="13:13" s="60" customFormat="1" ht="15.75" hidden="1" x14ac:dyDescent="0.25">
      <c r="M16656" s="30"/>
    </row>
    <row r="16657" spans="13:13" s="60" customFormat="1" ht="15.75" hidden="1" x14ac:dyDescent="0.25">
      <c r="M16657" s="30"/>
    </row>
    <row r="16658" spans="13:13" s="60" customFormat="1" ht="15.75" hidden="1" x14ac:dyDescent="0.25">
      <c r="M16658" s="30"/>
    </row>
    <row r="16659" spans="13:13" s="60" customFormat="1" ht="15.75" hidden="1" x14ac:dyDescent="0.25">
      <c r="M16659" s="30"/>
    </row>
    <row r="16660" spans="13:13" s="60" customFormat="1" ht="15.75" hidden="1" x14ac:dyDescent="0.25">
      <c r="M16660" s="30"/>
    </row>
    <row r="16661" spans="13:13" s="60" customFormat="1" ht="15.75" hidden="1" x14ac:dyDescent="0.25">
      <c r="M16661" s="30"/>
    </row>
    <row r="16662" spans="13:13" s="60" customFormat="1" ht="15.75" hidden="1" x14ac:dyDescent="0.25">
      <c r="M16662" s="30"/>
    </row>
    <row r="16663" spans="13:13" s="60" customFormat="1" ht="15.75" hidden="1" x14ac:dyDescent="0.25">
      <c r="M16663" s="30"/>
    </row>
    <row r="16664" spans="13:13" s="60" customFormat="1" ht="15.75" hidden="1" x14ac:dyDescent="0.25">
      <c r="M16664" s="30"/>
    </row>
    <row r="16665" spans="13:13" s="60" customFormat="1" ht="15.75" hidden="1" x14ac:dyDescent="0.25">
      <c r="M16665" s="30"/>
    </row>
    <row r="16666" spans="13:13" s="60" customFormat="1" ht="15.75" hidden="1" x14ac:dyDescent="0.25">
      <c r="M16666" s="30"/>
    </row>
    <row r="16667" spans="13:13" s="60" customFormat="1" ht="15.75" hidden="1" x14ac:dyDescent="0.25">
      <c r="M16667" s="30"/>
    </row>
    <row r="16668" spans="13:13" s="60" customFormat="1" ht="15.75" hidden="1" x14ac:dyDescent="0.25">
      <c r="M16668" s="30"/>
    </row>
    <row r="16669" spans="13:13" s="60" customFormat="1" ht="15.75" hidden="1" x14ac:dyDescent="0.25">
      <c r="M16669" s="30"/>
    </row>
    <row r="16670" spans="13:13" s="60" customFormat="1" ht="15.75" hidden="1" x14ac:dyDescent="0.25">
      <c r="M16670" s="30"/>
    </row>
    <row r="16671" spans="13:13" s="60" customFormat="1" ht="15.75" hidden="1" x14ac:dyDescent="0.25">
      <c r="M16671" s="30"/>
    </row>
    <row r="16672" spans="13:13" s="60" customFormat="1" ht="15.75" hidden="1" x14ac:dyDescent="0.25">
      <c r="M16672" s="30"/>
    </row>
    <row r="16673" spans="13:13" s="60" customFormat="1" ht="15.75" hidden="1" x14ac:dyDescent="0.25">
      <c r="M16673" s="30"/>
    </row>
    <row r="16674" spans="13:13" s="60" customFormat="1" ht="15.75" hidden="1" x14ac:dyDescent="0.25">
      <c r="M16674" s="30"/>
    </row>
    <row r="16675" spans="13:13" s="60" customFormat="1" ht="15.75" hidden="1" x14ac:dyDescent="0.25">
      <c r="M16675" s="30"/>
    </row>
    <row r="16676" spans="13:13" s="60" customFormat="1" ht="15.75" hidden="1" x14ac:dyDescent="0.25">
      <c r="M16676" s="30"/>
    </row>
    <row r="16677" spans="13:13" s="60" customFormat="1" ht="15.75" hidden="1" x14ac:dyDescent="0.25">
      <c r="M16677" s="30"/>
    </row>
    <row r="16678" spans="13:13" s="60" customFormat="1" ht="15.75" hidden="1" x14ac:dyDescent="0.25">
      <c r="M16678" s="30"/>
    </row>
    <row r="16679" spans="13:13" s="60" customFormat="1" ht="15.75" hidden="1" x14ac:dyDescent="0.25">
      <c r="M16679" s="30"/>
    </row>
    <row r="16680" spans="13:13" s="60" customFormat="1" ht="15.75" hidden="1" x14ac:dyDescent="0.25">
      <c r="M16680" s="30"/>
    </row>
    <row r="16681" spans="13:13" s="60" customFormat="1" ht="15.75" hidden="1" x14ac:dyDescent="0.25">
      <c r="M16681" s="30"/>
    </row>
    <row r="16682" spans="13:13" s="60" customFormat="1" ht="15.75" hidden="1" x14ac:dyDescent="0.25">
      <c r="M16682" s="30"/>
    </row>
    <row r="16683" spans="13:13" s="60" customFormat="1" ht="15.75" hidden="1" x14ac:dyDescent="0.25">
      <c r="M16683" s="30"/>
    </row>
    <row r="16684" spans="13:13" s="60" customFormat="1" ht="15.75" hidden="1" x14ac:dyDescent="0.25">
      <c r="M16684" s="30"/>
    </row>
    <row r="16685" spans="13:13" s="60" customFormat="1" ht="15.75" hidden="1" x14ac:dyDescent="0.25">
      <c r="M16685" s="30"/>
    </row>
    <row r="16686" spans="13:13" s="60" customFormat="1" ht="15.75" hidden="1" x14ac:dyDescent="0.25">
      <c r="M16686" s="30"/>
    </row>
    <row r="16687" spans="13:13" s="60" customFormat="1" ht="15.75" hidden="1" x14ac:dyDescent="0.25">
      <c r="M16687" s="30"/>
    </row>
    <row r="16688" spans="13:13" s="60" customFormat="1" ht="15.75" hidden="1" x14ac:dyDescent="0.25">
      <c r="M16688" s="30"/>
    </row>
    <row r="16689" spans="13:13" s="60" customFormat="1" ht="15.75" hidden="1" x14ac:dyDescent="0.25">
      <c r="M16689" s="30"/>
    </row>
    <row r="16690" spans="13:13" s="60" customFormat="1" ht="15.75" hidden="1" x14ac:dyDescent="0.25">
      <c r="M16690" s="30"/>
    </row>
    <row r="16691" spans="13:13" s="60" customFormat="1" ht="15.75" hidden="1" x14ac:dyDescent="0.25">
      <c r="M16691" s="30"/>
    </row>
    <row r="16692" spans="13:13" s="60" customFormat="1" ht="15.75" hidden="1" x14ac:dyDescent="0.25">
      <c r="M16692" s="30"/>
    </row>
    <row r="16693" spans="13:13" s="60" customFormat="1" ht="15.75" hidden="1" x14ac:dyDescent="0.25">
      <c r="M16693" s="30"/>
    </row>
    <row r="16694" spans="13:13" s="60" customFormat="1" ht="15.75" hidden="1" x14ac:dyDescent="0.25">
      <c r="M16694" s="30"/>
    </row>
    <row r="16695" spans="13:13" s="60" customFormat="1" ht="15.75" hidden="1" x14ac:dyDescent="0.25">
      <c r="M16695" s="30"/>
    </row>
    <row r="16696" spans="13:13" s="60" customFormat="1" ht="15.75" hidden="1" x14ac:dyDescent="0.25">
      <c r="M16696" s="30"/>
    </row>
    <row r="16697" spans="13:13" s="60" customFormat="1" ht="15.75" hidden="1" x14ac:dyDescent="0.25">
      <c r="M16697" s="30"/>
    </row>
    <row r="16698" spans="13:13" s="60" customFormat="1" ht="15.75" hidden="1" x14ac:dyDescent="0.25">
      <c r="M16698" s="30"/>
    </row>
    <row r="16699" spans="13:13" s="60" customFormat="1" ht="15.75" hidden="1" x14ac:dyDescent="0.25">
      <c r="M16699" s="30"/>
    </row>
    <row r="16700" spans="13:13" s="60" customFormat="1" ht="15.75" hidden="1" x14ac:dyDescent="0.25">
      <c r="M16700" s="30"/>
    </row>
    <row r="16701" spans="13:13" s="60" customFormat="1" ht="15.75" hidden="1" x14ac:dyDescent="0.25">
      <c r="M16701" s="30"/>
    </row>
    <row r="16702" spans="13:13" s="60" customFormat="1" ht="15.75" hidden="1" x14ac:dyDescent="0.25">
      <c r="M16702" s="30"/>
    </row>
    <row r="16703" spans="13:13" s="60" customFormat="1" ht="15.75" hidden="1" x14ac:dyDescent="0.25">
      <c r="M16703" s="30"/>
    </row>
    <row r="16704" spans="13:13" s="60" customFormat="1" ht="15.75" hidden="1" x14ac:dyDescent="0.25">
      <c r="M16704" s="30"/>
    </row>
    <row r="16705" spans="13:13" s="60" customFormat="1" ht="15.75" hidden="1" x14ac:dyDescent="0.25">
      <c r="M16705" s="30"/>
    </row>
    <row r="16706" spans="13:13" s="60" customFormat="1" ht="15.75" hidden="1" x14ac:dyDescent="0.25">
      <c r="M16706" s="30"/>
    </row>
    <row r="16707" spans="13:13" s="60" customFormat="1" ht="15.75" hidden="1" x14ac:dyDescent="0.25">
      <c r="M16707" s="30"/>
    </row>
    <row r="16708" spans="13:13" s="60" customFormat="1" ht="15.75" hidden="1" x14ac:dyDescent="0.25">
      <c r="M16708" s="30"/>
    </row>
    <row r="16709" spans="13:13" s="60" customFormat="1" ht="15.75" hidden="1" x14ac:dyDescent="0.25">
      <c r="M16709" s="30"/>
    </row>
    <row r="16710" spans="13:13" s="60" customFormat="1" ht="15.75" hidden="1" x14ac:dyDescent="0.25">
      <c r="M16710" s="30"/>
    </row>
    <row r="16711" spans="13:13" s="60" customFormat="1" ht="15.75" hidden="1" x14ac:dyDescent="0.25">
      <c r="M16711" s="30"/>
    </row>
    <row r="16712" spans="13:13" s="60" customFormat="1" ht="15.75" hidden="1" x14ac:dyDescent="0.25">
      <c r="M16712" s="30"/>
    </row>
    <row r="16713" spans="13:13" s="60" customFormat="1" ht="15.75" hidden="1" x14ac:dyDescent="0.25">
      <c r="M16713" s="30"/>
    </row>
    <row r="16714" spans="13:13" s="60" customFormat="1" ht="15.75" hidden="1" x14ac:dyDescent="0.25">
      <c r="M16714" s="30"/>
    </row>
    <row r="16715" spans="13:13" s="60" customFormat="1" ht="15.75" hidden="1" x14ac:dyDescent="0.25">
      <c r="M16715" s="30"/>
    </row>
    <row r="16716" spans="13:13" s="60" customFormat="1" ht="15.75" hidden="1" x14ac:dyDescent="0.25">
      <c r="M16716" s="30"/>
    </row>
    <row r="16717" spans="13:13" s="60" customFormat="1" ht="15.75" hidden="1" x14ac:dyDescent="0.25">
      <c r="M16717" s="30"/>
    </row>
    <row r="16718" spans="13:13" s="60" customFormat="1" ht="15.75" hidden="1" x14ac:dyDescent="0.25">
      <c r="M16718" s="30"/>
    </row>
    <row r="16719" spans="13:13" s="60" customFormat="1" ht="15.75" hidden="1" x14ac:dyDescent="0.25">
      <c r="M16719" s="30"/>
    </row>
    <row r="16720" spans="13:13" s="60" customFormat="1" ht="15.75" hidden="1" x14ac:dyDescent="0.25">
      <c r="M16720" s="30"/>
    </row>
    <row r="16721" spans="13:13" s="60" customFormat="1" ht="15.75" hidden="1" x14ac:dyDescent="0.25">
      <c r="M16721" s="30"/>
    </row>
    <row r="16722" spans="13:13" s="60" customFormat="1" ht="15.75" hidden="1" x14ac:dyDescent="0.25">
      <c r="M16722" s="30"/>
    </row>
    <row r="16723" spans="13:13" s="60" customFormat="1" ht="15.75" hidden="1" x14ac:dyDescent="0.25">
      <c r="M16723" s="30"/>
    </row>
    <row r="16724" spans="13:13" s="60" customFormat="1" ht="15.75" hidden="1" x14ac:dyDescent="0.25">
      <c r="M16724" s="30"/>
    </row>
    <row r="16725" spans="13:13" s="60" customFormat="1" ht="15.75" hidden="1" x14ac:dyDescent="0.25">
      <c r="M16725" s="30"/>
    </row>
    <row r="16726" spans="13:13" s="60" customFormat="1" ht="15.75" hidden="1" x14ac:dyDescent="0.25">
      <c r="M16726" s="30"/>
    </row>
    <row r="16727" spans="13:13" s="60" customFormat="1" ht="15.75" hidden="1" x14ac:dyDescent="0.25">
      <c r="M16727" s="30"/>
    </row>
    <row r="16728" spans="13:13" s="60" customFormat="1" ht="15.75" hidden="1" x14ac:dyDescent="0.25">
      <c r="M16728" s="30"/>
    </row>
    <row r="16729" spans="13:13" s="60" customFormat="1" ht="15.75" hidden="1" x14ac:dyDescent="0.25">
      <c r="M16729" s="30"/>
    </row>
    <row r="16730" spans="13:13" s="60" customFormat="1" ht="15.75" hidden="1" x14ac:dyDescent="0.25">
      <c r="M16730" s="30"/>
    </row>
    <row r="16731" spans="13:13" s="60" customFormat="1" ht="15.75" hidden="1" x14ac:dyDescent="0.25">
      <c r="M16731" s="30"/>
    </row>
    <row r="16732" spans="13:13" s="60" customFormat="1" ht="15.75" hidden="1" x14ac:dyDescent="0.25">
      <c r="M16732" s="30"/>
    </row>
    <row r="16733" spans="13:13" s="60" customFormat="1" ht="15.75" hidden="1" x14ac:dyDescent="0.25">
      <c r="M16733" s="30"/>
    </row>
    <row r="16734" spans="13:13" s="60" customFormat="1" ht="15.75" hidden="1" x14ac:dyDescent="0.25">
      <c r="M16734" s="30"/>
    </row>
    <row r="16735" spans="13:13" s="60" customFormat="1" ht="15.75" hidden="1" x14ac:dyDescent="0.25">
      <c r="M16735" s="30"/>
    </row>
    <row r="16736" spans="13:13" s="60" customFormat="1" ht="15.75" hidden="1" x14ac:dyDescent="0.25">
      <c r="M16736" s="30"/>
    </row>
    <row r="16737" spans="13:13" s="60" customFormat="1" ht="15.75" hidden="1" x14ac:dyDescent="0.25">
      <c r="M16737" s="30"/>
    </row>
    <row r="16738" spans="13:13" s="60" customFormat="1" ht="15.75" hidden="1" x14ac:dyDescent="0.25">
      <c r="M16738" s="30"/>
    </row>
    <row r="16739" spans="13:13" s="60" customFormat="1" ht="15.75" hidden="1" x14ac:dyDescent="0.25">
      <c r="M16739" s="30"/>
    </row>
    <row r="16740" spans="13:13" s="60" customFormat="1" ht="15.75" hidden="1" x14ac:dyDescent="0.25">
      <c r="M16740" s="30"/>
    </row>
    <row r="16741" spans="13:13" s="60" customFormat="1" ht="15.75" hidden="1" x14ac:dyDescent="0.25">
      <c r="M16741" s="30"/>
    </row>
    <row r="16742" spans="13:13" s="60" customFormat="1" ht="15.75" hidden="1" x14ac:dyDescent="0.25">
      <c r="M16742" s="30"/>
    </row>
    <row r="16743" spans="13:13" s="60" customFormat="1" ht="15.75" hidden="1" x14ac:dyDescent="0.25">
      <c r="M16743" s="30"/>
    </row>
    <row r="16744" spans="13:13" s="60" customFormat="1" ht="15.75" hidden="1" x14ac:dyDescent="0.25">
      <c r="M16744" s="30"/>
    </row>
    <row r="16745" spans="13:13" s="60" customFormat="1" ht="15.75" hidden="1" x14ac:dyDescent="0.25">
      <c r="M16745" s="30"/>
    </row>
    <row r="16746" spans="13:13" s="60" customFormat="1" ht="15.75" hidden="1" x14ac:dyDescent="0.25">
      <c r="M16746" s="30"/>
    </row>
    <row r="16747" spans="13:13" s="60" customFormat="1" ht="15.75" hidden="1" x14ac:dyDescent="0.25">
      <c r="M16747" s="30"/>
    </row>
    <row r="16748" spans="13:13" s="60" customFormat="1" ht="15.75" hidden="1" x14ac:dyDescent="0.25">
      <c r="M16748" s="30"/>
    </row>
    <row r="16749" spans="13:13" s="60" customFormat="1" ht="15.75" hidden="1" x14ac:dyDescent="0.25">
      <c r="M16749" s="30"/>
    </row>
    <row r="16750" spans="13:13" s="60" customFormat="1" ht="15.75" hidden="1" x14ac:dyDescent="0.25">
      <c r="M16750" s="30"/>
    </row>
    <row r="16751" spans="13:13" s="60" customFormat="1" ht="15.75" hidden="1" x14ac:dyDescent="0.25">
      <c r="M16751" s="30"/>
    </row>
    <row r="16752" spans="13:13" s="60" customFormat="1" ht="15.75" hidden="1" x14ac:dyDescent="0.25">
      <c r="M16752" s="30"/>
    </row>
    <row r="16753" spans="13:13" s="60" customFormat="1" ht="15.75" hidden="1" x14ac:dyDescent="0.25">
      <c r="M16753" s="30"/>
    </row>
    <row r="16754" spans="13:13" s="60" customFormat="1" ht="15.75" hidden="1" x14ac:dyDescent="0.25">
      <c r="M16754" s="30"/>
    </row>
    <row r="16755" spans="13:13" s="60" customFormat="1" ht="15.75" hidden="1" x14ac:dyDescent="0.25">
      <c r="M16755" s="30"/>
    </row>
    <row r="16756" spans="13:13" s="60" customFormat="1" ht="15.75" hidden="1" x14ac:dyDescent="0.25">
      <c r="M16756" s="30"/>
    </row>
    <row r="16757" spans="13:13" s="60" customFormat="1" ht="15.75" hidden="1" x14ac:dyDescent="0.25">
      <c r="M16757" s="30"/>
    </row>
    <row r="16758" spans="13:13" s="60" customFormat="1" ht="15.75" hidden="1" x14ac:dyDescent="0.25">
      <c r="M16758" s="30"/>
    </row>
    <row r="16759" spans="13:13" s="60" customFormat="1" ht="15.75" hidden="1" x14ac:dyDescent="0.25">
      <c r="M16759" s="30"/>
    </row>
    <row r="16760" spans="13:13" s="60" customFormat="1" ht="15.75" hidden="1" x14ac:dyDescent="0.25">
      <c r="M16760" s="30"/>
    </row>
    <row r="16761" spans="13:13" s="60" customFormat="1" ht="15.75" hidden="1" x14ac:dyDescent="0.25">
      <c r="M16761" s="30"/>
    </row>
    <row r="16762" spans="13:13" s="60" customFormat="1" ht="15.75" hidden="1" x14ac:dyDescent="0.25">
      <c r="M16762" s="30"/>
    </row>
    <row r="16763" spans="13:13" s="60" customFormat="1" ht="15.75" hidden="1" x14ac:dyDescent="0.25">
      <c r="M16763" s="30"/>
    </row>
    <row r="16764" spans="13:13" s="60" customFormat="1" ht="15.75" hidden="1" x14ac:dyDescent="0.25">
      <c r="M16764" s="30"/>
    </row>
    <row r="16765" spans="13:13" s="60" customFormat="1" ht="15.75" hidden="1" x14ac:dyDescent="0.25">
      <c r="M16765" s="30"/>
    </row>
    <row r="16766" spans="13:13" s="60" customFormat="1" ht="15.75" hidden="1" x14ac:dyDescent="0.25">
      <c r="M16766" s="30"/>
    </row>
    <row r="16767" spans="13:13" s="60" customFormat="1" ht="15.75" hidden="1" x14ac:dyDescent="0.25">
      <c r="M16767" s="30"/>
    </row>
    <row r="16768" spans="13:13" s="60" customFormat="1" ht="15.75" hidden="1" x14ac:dyDescent="0.25">
      <c r="M16768" s="30"/>
    </row>
    <row r="16769" spans="13:13" s="60" customFormat="1" ht="15.75" hidden="1" x14ac:dyDescent="0.25">
      <c r="M16769" s="30"/>
    </row>
    <row r="16770" spans="13:13" s="60" customFormat="1" ht="15.75" hidden="1" x14ac:dyDescent="0.25">
      <c r="M16770" s="30"/>
    </row>
    <row r="16771" spans="13:13" s="60" customFormat="1" ht="15.75" hidden="1" x14ac:dyDescent="0.25">
      <c r="M16771" s="30"/>
    </row>
    <row r="16772" spans="13:13" s="60" customFormat="1" ht="15.75" hidden="1" x14ac:dyDescent="0.25">
      <c r="M16772" s="30"/>
    </row>
    <row r="16773" spans="13:13" s="60" customFormat="1" ht="15.75" hidden="1" x14ac:dyDescent="0.25">
      <c r="M16773" s="30"/>
    </row>
    <row r="16774" spans="13:13" s="60" customFormat="1" ht="15.75" hidden="1" x14ac:dyDescent="0.25">
      <c r="M16774" s="30"/>
    </row>
    <row r="16775" spans="13:13" s="60" customFormat="1" ht="15.75" hidden="1" x14ac:dyDescent="0.25">
      <c r="M16775" s="30"/>
    </row>
    <row r="16776" spans="13:13" s="60" customFormat="1" ht="15.75" hidden="1" x14ac:dyDescent="0.25">
      <c r="M16776" s="30"/>
    </row>
    <row r="16777" spans="13:13" s="60" customFormat="1" ht="15.75" hidden="1" x14ac:dyDescent="0.25">
      <c r="M16777" s="30"/>
    </row>
    <row r="16778" spans="13:13" s="60" customFormat="1" ht="15.75" hidden="1" x14ac:dyDescent="0.25">
      <c r="M16778" s="30"/>
    </row>
    <row r="16779" spans="13:13" s="60" customFormat="1" ht="15.75" hidden="1" x14ac:dyDescent="0.25">
      <c r="M16779" s="30"/>
    </row>
    <row r="16780" spans="13:13" s="60" customFormat="1" ht="15.75" hidden="1" x14ac:dyDescent="0.25">
      <c r="M16780" s="30"/>
    </row>
    <row r="16781" spans="13:13" s="60" customFormat="1" ht="15.75" hidden="1" x14ac:dyDescent="0.25">
      <c r="M16781" s="30"/>
    </row>
    <row r="16782" spans="13:13" s="60" customFormat="1" ht="15.75" hidden="1" x14ac:dyDescent="0.25">
      <c r="M16782" s="30"/>
    </row>
    <row r="16783" spans="13:13" s="60" customFormat="1" ht="15.75" hidden="1" x14ac:dyDescent="0.25">
      <c r="M16783" s="30"/>
    </row>
    <row r="16784" spans="13:13" s="60" customFormat="1" ht="15.75" hidden="1" x14ac:dyDescent="0.25">
      <c r="M16784" s="30"/>
    </row>
    <row r="16785" spans="13:13" s="60" customFormat="1" ht="15.75" hidden="1" x14ac:dyDescent="0.25">
      <c r="M16785" s="30"/>
    </row>
    <row r="16786" spans="13:13" s="60" customFormat="1" ht="15.75" hidden="1" x14ac:dyDescent="0.25">
      <c r="M16786" s="30"/>
    </row>
    <row r="16787" spans="13:13" s="60" customFormat="1" ht="15.75" hidden="1" x14ac:dyDescent="0.25">
      <c r="M16787" s="30"/>
    </row>
    <row r="16788" spans="13:13" s="60" customFormat="1" ht="15.75" hidden="1" x14ac:dyDescent="0.25">
      <c r="M16788" s="30"/>
    </row>
    <row r="16789" spans="13:13" s="60" customFormat="1" ht="15.75" hidden="1" x14ac:dyDescent="0.25">
      <c r="M16789" s="30"/>
    </row>
    <row r="16790" spans="13:13" s="60" customFormat="1" ht="15.75" hidden="1" x14ac:dyDescent="0.25">
      <c r="M16790" s="30"/>
    </row>
    <row r="16791" spans="13:13" s="60" customFormat="1" ht="15.75" hidden="1" x14ac:dyDescent="0.25">
      <c r="M16791" s="30"/>
    </row>
    <row r="16792" spans="13:13" s="60" customFormat="1" ht="15.75" hidden="1" x14ac:dyDescent="0.25">
      <c r="M16792" s="30"/>
    </row>
    <row r="16793" spans="13:13" s="60" customFormat="1" ht="15.75" hidden="1" x14ac:dyDescent="0.25">
      <c r="M16793" s="30"/>
    </row>
    <row r="16794" spans="13:13" s="60" customFormat="1" ht="15.75" hidden="1" x14ac:dyDescent="0.25">
      <c r="M16794" s="30"/>
    </row>
    <row r="16795" spans="13:13" s="60" customFormat="1" ht="15.75" hidden="1" x14ac:dyDescent="0.25">
      <c r="M16795" s="30"/>
    </row>
    <row r="16796" spans="13:13" s="60" customFormat="1" ht="15.75" hidden="1" x14ac:dyDescent="0.25">
      <c r="M16796" s="30"/>
    </row>
    <row r="16797" spans="13:13" s="60" customFormat="1" ht="15.75" hidden="1" x14ac:dyDescent="0.25">
      <c r="M16797" s="30"/>
    </row>
    <row r="16798" spans="13:13" s="60" customFormat="1" ht="15.75" hidden="1" x14ac:dyDescent="0.25">
      <c r="M16798" s="30"/>
    </row>
    <row r="16799" spans="13:13" s="60" customFormat="1" ht="15.75" hidden="1" x14ac:dyDescent="0.25">
      <c r="M16799" s="30"/>
    </row>
    <row r="16800" spans="13:13" s="60" customFormat="1" ht="15.75" hidden="1" x14ac:dyDescent="0.25">
      <c r="M16800" s="30"/>
    </row>
    <row r="16801" spans="13:13" s="60" customFormat="1" ht="15.75" hidden="1" x14ac:dyDescent="0.25">
      <c r="M16801" s="30"/>
    </row>
    <row r="16802" spans="13:13" s="60" customFormat="1" ht="15.75" hidden="1" x14ac:dyDescent="0.25">
      <c r="M16802" s="30"/>
    </row>
    <row r="16803" spans="13:13" s="60" customFormat="1" ht="15.75" hidden="1" x14ac:dyDescent="0.25">
      <c r="M16803" s="30"/>
    </row>
    <row r="16804" spans="13:13" s="60" customFormat="1" ht="15.75" hidden="1" x14ac:dyDescent="0.25">
      <c r="M16804" s="30"/>
    </row>
    <row r="16805" spans="13:13" s="60" customFormat="1" ht="15.75" hidden="1" x14ac:dyDescent="0.25">
      <c r="M16805" s="30"/>
    </row>
    <row r="16806" spans="13:13" s="60" customFormat="1" ht="15.75" hidden="1" x14ac:dyDescent="0.25">
      <c r="M16806" s="30"/>
    </row>
    <row r="16807" spans="13:13" s="60" customFormat="1" ht="15.75" hidden="1" x14ac:dyDescent="0.25">
      <c r="M16807" s="30"/>
    </row>
    <row r="16808" spans="13:13" s="60" customFormat="1" ht="15.75" hidden="1" x14ac:dyDescent="0.25">
      <c r="M16808" s="30"/>
    </row>
    <row r="16809" spans="13:13" s="60" customFormat="1" ht="15.75" hidden="1" x14ac:dyDescent="0.25">
      <c r="M16809" s="30"/>
    </row>
    <row r="16810" spans="13:13" s="60" customFormat="1" ht="15.75" hidden="1" x14ac:dyDescent="0.25">
      <c r="M16810" s="30"/>
    </row>
    <row r="16811" spans="13:13" s="60" customFormat="1" ht="15.75" hidden="1" x14ac:dyDescent="0.25">
      <c r="M16811" s="30"/>
    </row>
    <row r="16812" spans="13:13" s="60" customFormat="1" ht="15.75" hidden="1" x14ac:dyDescent="0.25">
      <c r="M16812" s="30"/>
    </row>
    <row r="16813" spans="13:13" s="60" customFormat="1" ht="15.75" hidden="1" x14ac:dyDescent="0.25">
      <c r="M16813" s="30"/>
    </row>
    <row r="16814" spans="13:13" s="60" customFormat="1" ht="15.75" hidden="1" x14ac:dyDescent="0.25">
      <c r="M16814" s="30"/>
    </row>
    <row r="16815" spans="13:13" s="60" customFormat="1" ht="15.75" hidden="1" x14ac:dyDescent="0.25">
      <c r="M16815" s="30"/>
    </row>
    <row r="16816" spans="13:13" s="60" customFormat="1" ht="15.75" hidden="1" x14ac:dyDescent="0.25">
      <c r="M16816" s="30"/>
    </row>
    <row r="16817" spans="13:13" s="60" customFormat="1" ht="15.75" hidden="1" x14ac:dyDescent="0.25">
      <c r="M16817" s="30"/>
    </row>
    <row r="16818" spans="13:13" s="60" customFormat="1" ht="15.75" hidden="1" x14ac:dyDescent="0.25">
      <c r="M16818" s="30"/>
    </row>
    <row r="16819" spans="13:13" s="60" customFormat="1" ht="15.75" hidden="1" x14ac:dyDescent="0.25">
      <c r="M16819" s="30"/>
    </row>
    <row r="16820" spans="13:13" s="60" customFormat="1" ht="15.75" hidden="1" x14ac:dyDescent="0.25">
      <c r="M16820" s="30"/>
    </row>
    <row r="16821" spans="13:13" s="60" customFormat="1" ht="15.75" hidden="1" x14ac:dyDescent="0.25">
      <c r="M16821" s="30"/>
    </row>
    <row r="16822" spans="13:13" s="60" customFormat="1" ht="15.75" hidden="1" x14ac:dyDescent="0.25">
      <c r="M16822" s="30"/>
    </row>
    <row r="16823" spans="13:13" s="60" customFormat="1" ht="15.75" hidden="1" x14ac:dyDescent="0.25">
      <c r="M16823" s="30"/>
    </row>
    <row r="16824" spans="13:13" s="60" customFormat="1" ht="15.75" hidden="1" x14ac:dyDescent="0.25">
      <c r="M16824" s="30"/>
    </row>
    <row r="16825" spans="13:13" s="60" customFormat="1" ht="15.75" hidden="1" x14ac:dyDescent="0.25">
      <c r="M16825" s="30"/>
    </row>
    <row r="16826" spans="13:13" s="60" customFormat="1" ht="15.75" hidden="1" x14ac:dyDescent="0.25">
      <c r="M16826" s="30"/>
    </row>
    <row r="16827" spans="13:13" s="60" customFormat="1" ht="15.75" hidden="1" x14ac:dyDescent="0.25">
      <c r="M16827" s="30"/>
    </row>
    <row r="16828" spans="13:13" s="60" customFormat="1" ht="15.75" hidden="1" x14ac:dyDescent="0.25">
      <c r="M16828" s="30"/>
    </row>
    <row r="16829" spans="13:13" s="60" customFormat="1" ht="15.75" hidden="1" x14ac:dyDescent="0.25">
      <c r="M16829" s="30"/>
    </row>
    <row r="16830" spans="13:13" s="60" customFormat="1" ht="15.75" hidden="1" x14ac:dyDescent="0.25">
      <c r="M16830" s="30"/>
    </row>
    <row r="16831" spans="13:13" s="60" customFormat="1" ht="15.75" hidden="1" x14ac:dyDescent="0.25">
      <c r="M16831" s="30"/>
    </row>
    <row r="16832" spans="13:13" s="60" customFormat="1" ht="15.75" hidden="1" x14ac:dyDescent="0.25">
      <c r="M16832" s="30"/>
    </row>
    <row r="16833" spans="13:13" s="60" customFormat="1" ht="15.75" hidden="1" x14ac:dyDescent="0.25">
      <c r="M16833" s="30"/>
    </row>
    <row r="16834" spans="13:13" s="60" customFormat="1" ht="15.75" hidden="1" x14ac:dyDescent="0.25">
      <c r="M16834" s="30"/>
    </row>
    <row r="16835" spans="13:13" s="60" customFormat="1" ht="15.75" hidden="1" x14ac:dyDescent="0.25">
      <c r="M16835" s="30"/>
    </row>
    <row r="16836" spans="13:13" s="60" customFormat="1" ht="15.75" hidden="1" x14ac:dyDescent="0.25">
      <c r="M16836" s="30"/>
    </row>
    <row r="16837" spans="13:13" s="60" customFormat="1" ht="15.75" hidden="1" x14ac:dyDescent="0.25">
      <c r="M16837" s="30"/>
    </row>
    <row r="16838" spans="13:13" s="60" customFormat="1" ht="15.75" hidden="1" x14ac:dyDescent="0.25">
      <c r="M16838" s="30"/>
    </row>
    <row r="16839" spans="13:13" s="60" customFormat="1" ht="15.75" hidden="1" x14ac:dyDescent="0.25">
      <c r="M16839" s="30"/>
    </row>
    <row r="16840" spans="13:13" s="60" customFormat="1" ht="15.75" hidden="1" x14ac:dyDescent="0.25">
      <c r="M16840" s="30"/>
    </row>
    <row r="16841" spans="13:13" s="60" customFormat="1" ht="15.75" hidden="1" x14ac:dyDescent="0.25">
      <c r="M16841" s="30"/>
    </row>
    <row r="16842" spans="13:13" s="60" customFormat="1" ht="15.75" hidden="1" x14ac:dyDescent="0.25">
      <c r="M16842" s="30"/>
    </row>
    <row r="16843" spans="13:13" s="60" customFormat="1" ht="15.75" hidden="1" x14ac:dyDescent="0.25">
      <c r="M16843" s="30"/>
    </row>
    <row r="16844" spans="13:13" s="60" customFormat="1" ht="15.75" hidden="1" x14ac:dyDescent="0.25">
      <c r="M16844" s="30"/>
    </row>
    <row r="16845" spans="13:13" s="60" customFormat="1" ht="15.75" hidden="1" x14ac:dyDescent="0.25">
      <c r="M16845" s="30"/>
    </row>
    <row r="16846" spans="13:13" s="60" customFormat="1" ht="15.75" hidden="1" x14ac:dyDescent="0.25">
      <c r="M16846" s="30"/>
    </row>
    <row r="16847" spans="13:13" s="60" customFormat="1" ht="15.75" hidden="1" x14ac:dyDescent="0.25">
      <c r="M16847" s="30"/>
    </row>
    <row r="16848" spans="13:13" s="60" customFormat="1" ht="15.75" hidden="1" x14ac:dyDescent="0.25">
      <c r="M16848" s="30"/>
    </row>
    <row r="16849" spans="13:13" s="60" customFormat="1" ht="15.75" hidden="1" x14ac:dyDescent="0.25">
      <c r="M16849" s="30"/>
    </row>
    <row r="16850" spans="13:13" s="60" customFormat="1" ht="15.75" hidden="1" x14ac:dyDescent="0.25">
      <c r="M16850" s="30"/>
    </row>
    <row r="16851" spans="13:13" s="60" customFormat="1" ht="15.75" hidden="1" x14ac:dyDescent="0.25">
      <c r="M16851" s="30"/>
    </row>
    <row r="16852" spans="13:13" s="60" customFormat="1" ht="15.75" hidden="1" x14ac:dyDescent="0.25">
      <c r="M16852" s="30"/>
    </row>
    <row r="16853" spans="13:13" s="60" customFormat="1" ht="15.75" hidden="1" x14ac:dyDescent="0.25">
      <c r="M16853" s="30"/>
    </row>
    <row r="16854" spans="13:13" s="60" customFormat="1" ht="15.75" hidden="1" x14ac:dyDescent="0.25">
      <c r="M16854" s="30"/>
    </row>
    <row r="16855" spans="13:13" s="60" customFormat="1" ht="15.75" hidden="1" x14ac:dyDescent="0.25">
      <c r="M16855" s="30"/>
    </row>
    <row r="16856" spans="13:13" s="60" customFormat="1" ht="15.75" hidden="1" x14ac:dyDescent="0.25">
      <c r="M16856" s="30"/>
    </row>
    <row r="16857" spans="13:13" s="60" customFormat="1" ht="15.75" hidden="1" x14ac:dyDescent="0.25">
      <c r="M16857" s="30"/>
    </row>
    <row r="16858" spans="13:13" s="60" customFormat="1" ht="15.75" hidden="1" x14ac:dyDescent="0.25">
      <c r="M16858" s="30"/>
    </row>
    <row r="16859" spans="13:13" s="60" customFormat="1" ht="15.75" hidden="1" x14ac:dyDescent="0.25">
      <c r="M16859" s="30"/>
    </row>
    <row r="16860" spans="13:13" s="60" customFormat="1" ht="15.75" hidden="1" x14ac:dyDescent="0.25">
      <c r="M16860" s="30"/>
    </row>
    <row r="16861" spans="13:13" s="60" customFormat="1" ht="15.75" hidden="1" x14ac:dyDescent="0.25">
      <c r="M16861" s="30"/>
    </row>
    <row r="16862" spans="13:13" s="60" customFormat="1" ht="15.75" hidden="1" x14ac:dyDescent="0.25">
      <c r="M16862" s="30"/>
    </row>
    <row r="16863" spans="13:13" s="60" customFormat="1" ht="15.75" hidden="1" x14ac:dyDescent="0.25">
      <c r="M16863" s="30"/>
    </row>
    <row r="16864" spans="13:13" s="60" customFormat="1" ht="15.75" hidden="1" x14ac:dyDescent="0.25">
      <c r="M16864" s="30"/>
    </row>
    <row r="16865" spans="13:13" s="60" customFormat="1" ht="15.75" hidden="1" x14ac:dyDescent="0.25">
      <c r="M16865" s="30"/>
    </row>
    <row r="16866" spans="13:13" s="60" customFormat="1" ht="15.75" hidden="1" x14ac:dyDescent="0.25">
      <c r="M16866" s="30"/>
    </row>
    <row r="16867" spans="13:13" s="60" customFormat="1" ht="15.75" hidden="1" x14ac:dyDescent="0.25">
      <c r="M16867" s="30"/>
    </row>
    <row r="16868" spans="13:13" s="60" customFormat="1" ht="15.75" hidden="1" x14ac:dyDescent="0.25">
      <c r="M16868" s="30"/>
    </row>
    <row r="16869" spans="13:13" s="60" customFormat="1" ht="15.75" hidden="1" x14ac:dyDescent="0.25">
      <c r="M16869" s="30"/>
    </row>
    <row r="16870" spans="13:13" s="60" customFormat="1" ht="15.75" hidden="1" x14ac:dyDescent="0.25">
      <c r="M16870" s="30"/>
    </row>
    <row r="16871" spans="13:13" s="60" customFormat="1" ht="15.75" hidden="1" x14ac:dyDescent="0.25">
      <c r="M16871" s="30"/>
    </row>
    <row r="16872" spans="13:13" s="60" customFormat="1" ht="15.75" hidden="1" x14ac:dyDescent="0.25">
      <c r="M16872" s="30"/>
    </row>
    <row r="16873" spans="13:13" s="60" customFormat="1" ht="15.75" hidden="1" x14ac:dyDescent="0.25">
      <c r="M16873" s="30"/>
    </row>
    <row r="16874" spans="13:13" s="60" customFormat="1" ht="15.75" hidden="1" x14ac:dyDescent="0.25">
      <c r="M16874" s="30"/>
    </row>
    <row r="16875" spans="13:13" s="60" customFormat="1" ht="15.75" hidden="1" x14ac:dyDescent="0.25">
      <c r="M16875" s="30"/>
    </row>
    <row r="16876" spans="13:13" s="60" customFormat="1" ht="15.75" hidden="1" x14ac:dyDescent="0.25">
      <c r="M16876" s="30"/>
    </row>
    <row r="16877" spans="13:13" s="60" customFormat="1" ht="15.75" hidden="1" x14ac:dyDescent="0.25">
      <c r="M16877" s="30"/>
    </row>
    <row r="16878" spans="13:13" s="60" customFormat="1" ht="15.75" hidden="1" x14ac:dyDescent="0.25">
      <c r="M16878" s="30"/>
    </row>
    <row r="16879" spans="13:13" s="60" customFormat="1" ht="15.75" hidden="1" x14ac:dyDescent="0.25">
      <c r="M16879" s="30"/>
    </row>
    <row r="16880" spans="13:13" s="60" customFormat="1" ht="15.75" hidden="1" x14ac:dyDescent="0.25">
      <c r="M16880" s="30"/>
    </row>
    <row r="16881" spans="13:13" s="60" customFormat="1" ht="15.75" hidden="1" x14ac:dyDescent="0.25">
      <c r="M16881" s="30"/>
    </row>
    <row r="16882" spans="13:13" s="60" customFormat="1" ht="15.75" hidden="1" x14ac:dyDescent="0.25">
      <c r="M16882" s="30"/>
    </row>
    <row r="16883" spans="13:13" s="60" customFormat="1" ht="15.75" hidden="1" x14ac:dyDescent="0.25">
      <c r="M16883" s="30"/>
    </row>
    <row r="16884" spans="13:13" s="60" customFormat="1" ht="15.75" hidden="1" x14ac:dyDescent="0.25">
      <c r="M16884" s="30"/>
    </row>
    <row r="16885" spans="13:13" s="60" customFormat="1" ht="15.75" hidden="1" x14ac:dyDescent="0.25">
      <c r="M16885" s="30"/>
    </row>
    <row r="16886" spans="13:13" s="60" customFormat="1" ht="15.75" hidden="1" x14ac:dyDescent="0.25">
      <c r="M16886" s="30"/>
    </row>
    <row r="16887" spans="13:13" s="60" customFormat="1" ht="15.75" hidden="1" x14ac:dyDescent="0.25">
      <c r="M16887" s="30"/>
    </row>
    <row r="16888" spans="13:13" s="60" customFormat="1" ht="15.75" hidden="1" x14ac:dyDescent="0.25">
      <c r="M16888" s="30"/>
    </row>
    <row r="16889" spans="13:13" s="60" customFormat="1" ht="15.75" hidden="1" x14ac:dyDescent="0.25">
      <c r="M16889" s="30"/>
    </row>
    <row r="16890" spans="13:13" s="60" customFormat="1" ht="15.75" hidden="1" x14ac:dyDescent="0.25">
      <c r="M16890" s="30"/>
    </row>
    <row r="16891" spans="13:13" s="60" customFormat="1" ht="15.75" hidden="1" x14ac:dyDescent="0.25">
      <c r="M16891" s="30"/>
    </row>
    <row r="16892" spans="13:13" s="60" customFormat="1" ht="15.75" hidden="1" x14ac:dyDescent="0.25">
      <c r="M16892" s="30"/>
    </row>
    <row r="16893" spans="13:13" s="60" customFormat="1" ht="15.75" hidden="1" x14ac:dyDescent="0.25">
      <c r="M16893" s="30"/>
    </row>
    <row r="16894" spans="13:13" s="60" customFormat="1" ht="15.75" hidden="1" x14ac:dyDescent="0.25">
      <c r="M16894" s="30"/>
    </row>
    <row r="16895" spans="13:13" s="60" customFormat="1" ht="15.75" hidden="1" x14ac:dyDescent="0.25">
      <c r="M16895" s="30"/>
    </row>
    <row r="16896" spans="13:13" s="60" customFormat="1" ht="15.75" hidden="1" x14ac:dyDescent="0.25">
      <c r="M16896" s="30"/>
    </row>
    <row r="16897" spans="13:13" s="60" customFormat="1" ht="15.75" hidden="1" x14ac:dyDescent="0.25">
      <c r="M16897" s="30"/>
    </row>
    <row r="16898" spans="13:13" s="60" customFormat="1" ht="15.75" hidden="1" x14ac:dyDescent="0.25">
      <c r="M16898" s="30"/>
    </row>
    <row r="16899" spans="13:13" s="60" customFormat="1" ht="15.75" hidden="1" x14ac:dyDescent="0.25">
      <c r="M16899" s="30"/>
    </row>
    <row r="16900" spans="13:13" s="60" customFormat="1" ht="15.75" hidden="1" x14ac:dyDescent="0.25">
      <c r="M16900" s="30"/>
    </row>
    <row r="16901" spans="13:13" s="60" customFormat="1" ht="15.75" hidden="1" x14ac:dyDescent="0.25">
      <c r="M16901" s="30"/>
    </row>
    <row r="16902" spans="13:13" s="60" customFormat="1" ht="15.75" hidden="1" x14ac:dyDescent="0.25">
      <c r="M16902" s="30"/>
    </row>
    <row r="16903" spans="13:13" s="60" customFormat="1" ht="15.75" hidden="1" x14ac:dyDescent="0.25">
      <c r="M16903" s="30"/>
    </row>
    <row r="16904" spans="13:13" s="60" customFormat="1" ht="15.75" hidden="1" x14ac:dyDescent="0.25">
      <c r="M16904" s="30"/>
    </row>
    <row r="16905" spans="13:13" s="60" customFormat="1" ht="15.75" hidden="1" x14ac:dyDescent="0.25">
      <c r="M16905" s="30"/>
    </row>
    <row r="16906" spans="13:13" s="60" customFormat="1" ht="15.75" hidden="1" x14ac:dyDescent="0.25">
      <c r="M16906" s="30"/>
    </row>
    <row r="16907" spans="13:13" s="60" customFormat="1" ht="15.75" hidden="1" x14ac:dyDescent="0.25">
      <c r="M16907" s="30"/>
    </row>
    <row r="16908" spans="13:13" s="60" customFormat="1" ht="15.75" hidden="1" x14ac:dyDescent="0.25">
      <c r="M16908" s="30"/>
    </row>
    <row r="16909" spans="13:13" s="60" customFormat="1" ht="15.75" hidden="1" x14ac:dyDescent="0.25">
      <c r="M16909" s="30"/>
    </row>
    <row r="16910" spans="13:13" s="60" customFormat="1" ht="15.75" hidden="1" x14ac:dyDescent="0.25">
      <c r="M16910" s="30"/>
    </row>
    <row r="16911" spans="13:13" s="60" customFormat="1" ht="15.75" hidden="1" x14ac:dyDescent="0.25">
      <c r="M16911" s="30"/>
    </row>
    <row r="16912" spans="13:13" s="60" customFormat="1" ht="15.75" hidden="1" x14ac:dyDescent="0.25">
      <c r="M16912" s="30"/>
    </row>
    <row r="16913" spans="13:13" s="60" customFormat="1" ht="15.75" hidden="1" x14ac:dyDescent="0.25">
      <c r="M16913" s="30"/>
    </row>
    <row r="16914" spans="13:13" s="60" customFormat="1" ht="15.75" hidden="1" x14ac:dyDescent="0.25">
      <c r="M16914" s="30"/>
    </row>
    <row r="16915" spans="13:13" s="60" customFormat="1" ht="15.75" hidden="1" x14ac:dyDescent="0.25">
      <c r="M16915" s="30"/>
    </row>
    <row r="16916" spans="13:13" s="60" customFormat="1" ht="15.75" hidden="1" x14ac:dyDescent="0.25">
      <c r="M16916" s="30"/>
    </row>
    <row r="16917" spans="13:13" s="60" customFormat="1" ht="15.75" hidden="1" x14ac:dyDescent="0.25">
      <c r="M16917" s="30"/>
    </row>
    <row r="16918" spans="13:13" s="60" customFormat="1" ht="15.75" hidden="1" x14ac:dyDescent="0.25">
      <c r="M16918" s="30"/>
    </row>
    <row r="16919" spans="13:13" s="60" customFormat="1" ht="15.75" hidden="1" x14ac:dyDescent="0.25">
      <c r="M16919" s="30"/>
    </row>
    <row r="16920" spans="13:13" s="60" customFormat="1" ht="15.75" hidden="1" x14ac:dyDescent="0.25">
      <c r="M16920" s="30"/>
    </row>
    <row r="16921" spans="13:13" s="60" customFormat="1" ht="15.75" hidden="1" x14ac:dyDescent="0.25">
      <c r="M16921" s="30"/>
    </row>
    <row r="16922" spans="13:13" s="60" customFormat="1" ht="15.75" hidden="1" x14ac:dyDescent="0.25">
      <c r="M16922" s="30"/>
    </row>
    <row r="16923" spans="13:13" s="60" customFormat="1" ht="15.75" hidden="1" x14ac:dyDescent="0.25">
      <c r="M16923" s="30"/>
    </row>
    <row r="16924" spans="13:13" s="60" customFormat="1" ht="15.75" hidden="1" x14ac:dyDescent="0.25">
      <c r="M16924" s="30"/>
    </row>
    <row r="16925" spans="13:13" s="60" customFormat="1" ht="15.75" hidden="1" x14ac:dyDescent="0.25">
      <c r="M16925" s="30"/>
    </row>
    <row r="16926" spans="13:13" s="60" customFormat="1" ht="15.75" hidden="1" x14ac:dyDescent="0.25">
      <c r="M16926" s="30"/>
    </row>
    <row r="16927" spans="13:13" s="60" customFormat="1" ht="15.75" hidden="1" x14ac:dyDescent="0.25">
      <c r="M16927" s="30"/>
    </row>
    <row r="16928" spans="13:13" s="60" customFormat="1" ht="15.75" hidden="1" x14ac:dyDescent="0.25">
      <c r="M16928" s="30"/>
    </row>
    <row r="16929" spans="13:13" s="60" customFormat="1" ht="15.75" hidden="1" x14ac:dyDescent="0.25">
      <c r="M16929" s="30"/>
    </row>
    <row r="16930" spans="13:13" s="60" customFormat="1" ht="15.75" hidden="1" x14ac:dyDescent="0.25">
      <c r="M16930" s="30"/>
    </row>
    <row r="16931" spans="13:13" s="60" customFormat="1" ht="15.75" hidden="1" x14ac:dyDescent="0.25">
      <c r="M16931" s="30"/>
    </row>
    <row r="16932" spans="13:13" s="60" customFormat="1" ht="15.75" hidden="1" x14ac:dyDescent="0.25">
      <c r="M16932" s="30"/>
    </row>
    <row r="16933" spans="13:13" s="60" customFormat="1" ht="15.75" hidden="1" x14ac:dyDescent="0.25">
      <c r="M16933" s="30"/>
    </row>
    <row r="16934" spans="13:13" s="60" customFormat="1" ht="15.75" hidden="1" x14ac:dyDescent="0.25">
      <c r="M16934" s="30"/>
    </row>
    <row r="16935" spans="13:13" s="60" customFormat="1" ht="15.75" hidden="1" x14ac:dyDescent="0.25">
      <c r="M16935" s="30"/>
    </row>
    <row r="16936" spans="13:13" s="60" customFormat="1" ht="15.75" hidden="1" x14ac:dyDescent="0.25">
      <c r="M16936" s="30"/>
    </row>
    <row r="16937" spans="13:13" s="60" customFormat="1" ht="15.75" hidden="1" x14ac:dyDescent="0.25">
      <c r="M16937" s="30"/>
    </row>
    <row r="16938" spans="13:13" s="60" customFormat="1" ht="15.75" hidden="1" x14ac:dyDescent="0.25">
      <c r="M16938" s="30"/>
    </row>
    <row r="16939" spans="13:13" s="60" customFormat="1" ht="15.75" hidden="1" x14ac:dyDescent="0.25">
      <c r="M16939" s="30"/>
    </row>
    <row r="16940" spans="13:13" s="60" customFormat="1" ht="15.75" hidden="1" x14ac:dyDescent="0.25">
      <c r="M16940" s="30"/>
    </row>
    <row r="16941" spans="13:13" s="60" customFormat="1" ht="15.75" hidden="1" x14ac:dyDescent="0.25">
      <c r="M16941" s="30"/>
    </row>
    <row r="16942" spans="13:13" s="60" customFormat="1" ht="15.75" hidden="1" x14ac:dyDescent="0.25">
      <c r="M16942" s="30"/>
    </row>
    <row r="16943" spans="13:13" s="60" customFormat="1" ht="15.75" hidden="1" x14ac:dyDescent="0.25">
      <c r="M16943" s="30"/>
    </row>
    <row r="16944" spans="13:13" s="60" customFormat="1" ht="15.75" hidden="1" x14ac:dyDescent="0.25">
      <c r="M16944" s="30"/>
    </row>
    <row r="16945" spans="13:13" s="60" customFormat="1" ht="15.75" hidden="1" x14ac:dyDescent="0.25">
      <c r="M16945" s="30"/>
    </row>
    <row r="16946" spans="13:13" s="60" customFormat="1" ht="15.75" hidden="1" x14ac:dyDescent="0.25">
      <c r="M16946" s="30"/>
    </row>
    <row r="16947" spans="13:13" s="60" customFormat="1" ht="15.75" hidden="1" x14ac:dyDescent="0.25">
      <c r="M16947" s="30"/>
    </row>
    <row r="16948" spans="13:13" s="60" customFormat="1" ht="15.75" hidden="1" x14ac:dyDescent="0.25">
      <c r="M16948" s="30"/>
    </row>
    <row r="16949" spans="13:13" s="60" customFormat="1" ht="15.75" hidden="1" x14ac:dyDescent="0.25">
      <c r="M16949" s="30"/>
    </row>
    <row r="16950" spans="13:13" s="60" customFormat="1" ht="15.75" hidden="1" x14ac:dyDescent="0.25">
      <c r="M16950" s="30"/>
    </row>
    <row r="16951" spans="13:13" s="60" customFormat="1" ht="15.75" hidden="1" x14ac:dyDescent="0.25">
      <c r="M16951" s="30"/>
    </row>
    <row r="16952" spans="13:13" s="60" customFormat="1" ht="15.75" hidden="1" x14ac:dyDescent="0.25">
      <c r="M16952" s="30"/>
    </row>
    <row r="16953" spans="13:13" s="60" customFormat="1" ht="15.75" hidden="1" x14ac:dyDescent="0.25">
      <c r="M16953" s="30"/>
    </row>
    <row r="16954" spans="13:13" s="60" customFormat="1" ht="15.75" hidden="1" x14ac:dyDescent="0.25">
      <c r="M16954" s="30"/>
    </row>
    <row r="16955" spans="13:13" s="60" customFormat="1" ht="15.75" hidden="1" x14ac:dyDescent="0.25">
      <c r="M16955" s="30"/>
    </row>
    <row r="16956" spans="13:13" s="60" customFormat="1" ht="15.75" hidden="1" x14ac:dyDescent="0.25">
      <c r="M16956" s="30"/>
    </row>
    <row r="16957" spans="13:13" s="60" customFormat="1" ht="15.75" hidden="1" x14ac:dyDescent="0.25">
      <c r="M16957" s="30"/>
    </row>
    <row r="16958" spans="13:13" s="60" customFormat="1" ht="15.75" hidden="1" x14ac:dyDescent="0.25">
      <c r="M16958" s="30"/>
    </row>
    <row r="16959" spans="13:13" s="60" customFormat="1" ht="15.75" hidden="1" x14ac:dyDescent="0.25">
      <c r="M16959" s="30"/>
    </row>
    <row r="16960" spans="13:13" s="60" customFormat="1" ht="15.75" hidden="1" x14ac:dyDescent="0.25">
      <c r="M16960" s="30"/>
    </row>
    <row r="16961" spans="13:13" s="60" customFormat="1" ht="15.75" hidden="1" x14ac:dyDescent="0.25">
      <c r="M16961" s="30"/>
    </row>
    <row r="16962" spans="13:13" s="60" customFormat="1" ht="15.75" hidden="1" x14ac:dyDescent="0.25">
      <c r="M16962" s="30"/>
    </row>
    <row r="16963" spans="13:13" s="60" customFormat="1" ht="15.75" hidden="1" x14ac:dyDescent="0.25">
      <c r="M16963" s="30"/>
    </row>
    <row r="16964" spans="13:13" s="60" customFormat="1" ht="15.75" hidden="1" x14ac:dyDescent="0.25">
      <c r="M16964" s="30"/>
    </row>
    <row r="16965" spans="13:13" s="60" customFormat="1" ht="15.75" hidden="1" x14ac:dyDescent="0.25">
      <c r="M16965" s="30"/>
    </row>
    <row r="16966" spans="13:13" s="60" customFormat="1" ht="15.75" hidden="1" x14ac:dyDescent="0.25">
      <c r="M16966" s="30"/>
    </row>
    <row r="16967" spans="13:13" s="60" customFormat="1" ht="15.75" hidden="1" x14ac:dyDescent="0.25">
      <c r="M16967" s="30"/>
    </row>
    <row r="16968" spans="13:13" s="60" customFormat="1" ht="15.75" hidden="1" x14ac:dyDescent="0.25">
      <c r="M16968" s="30"/>
    </row>
    <row r="16969" spans="13:13" s="60" customFormat="1" ht="15.75" hidden="1" x14ac:dyDescent="0.25">
      <c r="M16969" s="30"/>
    </row>
    <row r="16970" spans="13:13" s="60" customFormat="1" ht="15.75" hidden="1" x14ac:dyDescent="0.25">
      <c r="M16970" s="30"/>
    </row>
    <row r="16971" spans="13:13" s="60" customFormat="1" ht="15.75" hidden="1" x14ac:dyDescent="0.25">
      <c r="M16971" s="30"/>
    </row>
    <row r="16972" spans="13:13" s="60" customFormat="1" ht="15.75" hidden="1" x14ac:dyDescent="0.25">
      <c r="M16972" s="30"/>
    </row>
    <row r="16973" spans="13:13" s="60" customFormat="1" ht="15.75" hidden="1" x14ac:dyDescent="0.25">
      <c r="M16973" s="30"/>
    </row>
    <row r="16974" spans="13:13" s="60" customFormat="1" ht="15.75" hidden="1" x14ac:dyDescent="0.25">
      <c r="M16974" s="30"/>
    </row>
    <row r="16975" spans="13:13" s="60" customFormat="1" ht="15.75" hidden="1" x14ac:dyDescent="0.25">
      <c r="M16975" s="30"/>
    </row>
    <row r="16976" spans="13:13" s="60" customFormat="1" ht="15.75" hidden="1" x14ac:dyDescent="0.25">
      <c r="M16976" s="30"/>
    </row>
    <row r="16977" spans="13:13" s="60" customFormat="1" ht="15.75" hidden="1" x14ac:dyDescent="0.25">
      <c r="M16977" s="30"/>
    </row>
    <row r="16978" spans="13:13" s="60" customFormat="1" ht="15.75" hidden="1" x14ac:dyDescent="0.25">
      <c r="M16978" s="30"/>
    </row>
    <row r="16979" spans="13:13" s="60" customFormat="1" ht="15.75" hidden="1" x14ac:dyDescent="0.25">
      <c r="M16979" s="30"/>
    </row>
    <row r="16980" spans="13:13" s="60" customFormat="1" ht="15.75" hidden="1" x14ac:dyDescent="0.25">
      <c r="M16980" s="30"/>
    </row>
    <row r="16981" spans="13:13" s="60" customFormat="1" ht="15.75" hidden="1" x14ac:dyDescent="0.25">
      <c r="M16981" s="30"/>
    </row>
    <row r="16982" spans="13:13" s="60" customFormat="1" ht="15.75" hidden="1" x14ac:dyDescent="0.25">
      <c r="M16982" s="30"/>
    </row>
    <row r="16983" spans="13:13" s="60" customFormat="1" ht="15.75" hidden="1" x14ac:dyDescent="0.25">
      <c r="M16983" s="30"/>
    </row>
    <row r="16984" spans="13:13" s="60" customFormat="1" ht="15.75" hidden="1" x14ac:dyDescent="0.25">
      <c r="M16984" s="30"/>
    </row>
    <row r="16985" spans="13:13" s="60" customFormat="1" ht="15.75" hidden="1" x14ac:dyDescent="0.25">
      <c r="M16985" s="30"/>
    </row>
    <row r="16986" spans="13:13" s="60" customFormat="1" ht="15.75" hidden="1" x14ac:dyDescent="0.25">
      <c r="M16986" s="30"/>
    </row>
    <row r="16987" spans="13:13" s="60" customFormat="1" ht="15.75" hidden="1" x14ac:dyDescent="0.25">
      <c r="M16987" s="30"/>
    </row>
    <row r="16988" spans="13:13" s="60" customFormat="1" ht="15.75" hidden="1" x14ac:dyDescent="0.25">
      <c r="M16988" s="30"/>
    </row>
    <row r="16989" spans="13:13" s="60" customFormat="1" ht="15.75" hidden="1" x14ac:dyDescent="0.25">
      <c r="M16989" s="30"/>
    </row>
    <row r="16990" spans="13:13" s="60" customFormat="1" ht="15.75" hidden="1" x14ac:dyDescent="0.25">
      <c r="M16990" s="30"/>
    </row>
    <row r="16991" spans="13:13" s="60" customFormat="1" ht="15.75" hidden="1" x14ac:dyDescent="0.25">
      <c r="M16991" s="30"/>
    </row>
    <row r="16992" spans="13:13" s="60" customFormat="1" ht="15.75" hidden="1" x14ac:dyDescent="0.25">
      <c r="M16992" s="30"/>
    </row>
    <row r="16993" spans="13:13" s="60" customFormat="1" ht="15.75" hidden="1" x14ac:dyDescent="0.25">
      <c r="M16993" s="30"/>
    </row>
    <row r="16994" spans="13:13" s="60" customFormat="1" ht="15.75" hidden="1" x14ac:dyDescent="0.25">
      <c r="M16994" s="30"/>
    </row>
    <row r="16995" spans="13:13" s="60" customFormat="1" ht="15.75" hidden="1" x14ac:dyDescent="0.25">
      <c r="M16995" s="30"/>
    </row>
    <row r="16996" spans="13:13" s="60" customFormat="1" ht="15.75" hidden="1" x14ac:dyDescent="0.25">
      <c r="M16996" s="30"/>
    </row>
    <row r="16997" spans="13:13" s="60" customFormat="1" ht="15.75" hidden="1" x14ac:dyDescent="0.25">
      <c r="M16997" s="30"/>
    </row>
    <row r="16998" spans="13:13" s="60" customFormat="1" ht="15.75" hidden="1" x14ac:dyDescent="0.25">
      <c r="M16998" s="30"/>
    </row>
    <row r="16999" spans="13:13" s="60" customFormat="1" ht="15.75" hidden="1" x14ac:dyDescent="0.25">
      <c r="M16999" s="30"/>
    </row>
    <row r="17000" spans="13:13" s="60" customFormat="1" ht="15.75" hidden="1" x14ac:dyDescent="0.25">
      <c r="M17000" s="30"/>
    </row>
    <row r="17001" spans="13:13" s="60" customFormat="1" ht="15.75" hidden="1" x14ac:dyDescent="0.25">
      <c r="M17001" s="30"/>
    </row>
    <row r="17002" spans="13:13" s="60" customFormat="1" ht="15.75" hidden="1" x14ac:dyDescent="0.25">
      <c r="M17002" s="30"/>
    </row>
    <row r="17003" spans="13:13" s="60" customFormat="1" ht="15.75" hidden="1" x14ac:dyDescent="0.25">
      <c r="M17003" s="30"/>
    </row>
    <row r="17004" spans="13:13" s="60" customFormat="1" ht="15.75" hidden="1" x14ac:dyDescent="0.25">
      <c r="M17004" s="30"/>
    </row>
    <row r="17005" spans="13:13" s="60" customFormat="1" ht="15.75" hidden="1" x14ac:dyDescent="0.25">
      <c r="M17005" s="30"/>
    </row>
    <row r="17006" spans="13:13" s="60" customFormat="1" ht="15.75" hidden="1" x14ac:dyDescent="0.25">
      <c r="M17006" s="30"/>
    </row>
    <row r="17007" spans="13:13" s="60" customFormat="1" ht="15.75" hidden="1" x14ac:dyDescent="0.25">
      <c r="M17007" s="30"/>
    </row>
    <row r="17008" spans="13:13" s="60" customFormat="1" ht="15.75" hidden="1" x14ac:dyDescent="0.25">
      <c r="M17008" s="30"/>
    </row>
    <row r="17009" spans="13:13" s="60" customFormat="1" ht="15.75" hidden="1" x14ac:dyDescent="0.25">
      <c r="M17009" s="30"/>
    </row>
    <row r="17010" spans="13:13" s="60" customFormat="1" ht="15.75" hidden="1" x14ac:dyDescent="0.25">
      <c r="M17010" s="30"/>
    </row>
    <row r="17011" spans="13:13" s="60" customFormat="1" ht="15.75" hidden="1" x14ac:dyDescent="0.25">
      <c r="M17011" s="30"/>
    </row>
    <row r="17012" spans="13:13" s="60" customFormat="1" ht="15.75" hidden="1" x14ac:dyDescent="0.25">
      <c r="M17012" s="30"/>
    </row>
    <row r="17013" spans="13:13" s="60" customFormat="1" ht="15.75" hidden="1" x14ac:dyDescent="0.25">
      <c r="M17013" s="30"/>
    </row>
    <row r="17014" spans="13:13" s="60" customFormat="1" ht="15.75" hidden="1" x14ac:dyDescent="0.25">
      <c r="M17014" s="30"/>
    </row>
    <row r="17015" spans="13:13" s="60" customFormat="1" ht="15.75" hidden="1" x14ac:dyDescent="0.25">
      <c r="M17015" s="30"/>
    </row>
    <row r="17016" spans="13:13" s="60" customFormat="1" ht="15.75" hidden="1" x14ac:dyDescent="0.25">
      <c r="M17016" s="30"/>
    </row>
    <row r="17017" spans="13:13" s="60" customFormat="1" ht="15.75" hidden="1" x14ac:dyDescent="0.25">
      <c r="M17017" s="30"/>
    </row>
    <row r="17018" spans="13:13" s="60" customFormat="1" ht="15.75" hidden="1" x14ac:dyDescent="0.25">
      <c r="M17018" s="30"/>
    </row>
    <row r="17019" spans="13:13" s="60" customFormat="1" ht="15.75" hidden="1" x14ac:dyDescent="0.25">
      <c r="M17019" s="30"/>
    </row>
    <row r="17020" spans="13:13" s="60" customFormat="1" ht="15.75" hidden="1" x14ac:dyDescent="0.25">
      <c r="M17020" s="30"/>
    </row>
    <row r="17021" spans="13:13" s="60" customFormat="1" ht="15.75" hidden="1" x14ac:dyDescent="0.25">
      <c r="M17021" s="30"/>
    </row>
    <row r="17022" spans="13:13" s="60" customFormat="1" ht="15.75" hidden="1" x14ac:dyDescent="0.25">
      <c r="M17022" s="30"/>
    </row>
    <row r="17023" spans="13:13" s="60" customFormat="1" ht="15.75" hidden="1" x14ac:dyDescent="0.25">
      <c r="M17023" s="30"/>
    </row>
    <row r="17024" spans="13:13" s="60" customFormat="1" ht="15.75" hidden="1" x14ac:dyDescent="0.25">
      <c r="M17024" s="30"/>
    </row>
    <row r="17025" spans="13:13" s="60" customFormat="1" ht="15.75" hidden="1" x14ac:dyDescent="0.25">
      <c r="M17025" s="30"/>
    </row>
    <row r="17026" spans="13:13" s="60" customFormat="1" ht="15.75" hidden="1" x14ac:dyDescent="0.25">
      <c r="M17026" s="30"/>
    </row>
    <row r="17027" spans="13:13" s="60" customFormat="1" ht="15.75" hidden="1" x14ac:dyDescent="0.25">
      <c r="M17027" s="30"/>
    </row>
    <row r="17028" spans="13:13" s="60" customFormat="1" ht="15.75" hidden="1" x14ac:dyDescent="0.25">
      <c r="M17028" s="30"/>
    </row>
    <row r="17029" spans="13:13" s="60" customFormat="1" ht="15.75" hidden="1" x14ac:dyDescent="0.25">
      <c r="M17029" s="30"/>
    </row>
    <row r="17030" spans="13:13" s="60" customFormat="1" ht="15.75" hidden="1" x14ac:dyDescent="0.25">
      <c r="M17030" s="30"/>
    </row>
    <row r="17031" spans="13:13" s="60" customFormat="1" ht="15.75" hidden="1" x14ac:dyDescent="0.25">
      <c r="M17031" s="30"/>
    </row>
    <row r="17032" spans="13:13" s="60" customFormat="1" ht="15.75" hidden="1" x14ac:dyDescent="0.25">
      <c r="M17032" s="30"/>
    </row>
    <row r="17033" spans="13:13" s="60" customFormat="1" ht="15.75" hidden="1" x14ac:dyDescent="0.25">
      <c r="M17033" s="30"/>
    </row>
    <row r="17034" spans="13:13" s="60" customFormat="1" ht="15.75" hidden="1" x14ac:dyDescent="0.25">
      <c r="M17034" s="30"/>
    </row>
    <row r="17035" spans="13:13" s="60" customFormat="1" ht="15.75" hidden="1" x14ac:dyDescent="0.25">
      <c r="M17035" s="30"/>
    </row>
    <row r="17036" spans="13:13" s="60" customFormat="1" ht="15.75" hidden="1" x14ac:dyDescent="0.25">
      <c r="M17036" s="30"/>
    </row>
    <row r="17037" spans="13:13" s="60" customFormat="1" ht="15.75" hidden="1" x14ac:dyDescent="0.25">
      <c r="M17037" s="30"/>
    </row>
    <row r="17038" spans="13:13" s="60" customFormat="1" ht="15.75" hidden="1" x14ac:dyDescent="0.25">
      <c r="M17038" s="30"/>
    </row>
    <row r="17039" spans="13:13" s="60" customFormat="1" ht="15.75" hidden="1" x14ac:dyDescent="0.25">
      <c r="M17039" s="30"/>
    </row>
    <row r="17040" spans="13:13" s="60" customFormat="1" ht="15.75" hidden="1" x14ac:dyDescent="0.25">
      <c r="M17040" s="30"/>
    </row>
    <row r="17041" spans="13:13" s="60" customFormat="1" ht="15.75" hidden="1" x14ac:dyDescent="0.25">
      <c r="M17041" s="30"/>
    </row>
    <row r="17042" spans="13:13" s="60" customFormat="1" ht="15.75" hidden="1" x14ac:dyDescent="0.25">
      <c r="M17042" s="30"/>
    </row>
    <row r="17043" spans="13:13" s="60" customFormat="1" ht="15.75" hidden="1" x14ac:dyDescent="0.25">
      <c r="M17043" s="30"/>
    </row>
    <row r="17044" spans="13:13" s="60" customFormat="1" ht="15.75" hidden="1" x14ac:dyDescent="0.25">
      <c r="M17044" s="30"/>
    </row>
    <row r="17045" spans="13:13" s="60" customFormat="1" ht="15.75" hidden="1" x14ac:dyDescent="0.25">
      <c r="M17045" s="30"/>
    </row>
    <row r="17046" spans="13:13" s="60" customFormat="1" ht="15.75" hidden="1" x14ac:dyDescent="0.25">
      <c r="M17046" s="30"/>
    </row>
    <row r="17047" spans="13:13" s="60" customFormat="1" ht="15.75" hidden="1" x14ac:dyDescent="0.25">
      <c r="M17047" s="30"/>
    </row>
    <row r="17048" spans="13:13" s="60" customFormat="1" ht="15.75" hidden="1" x14ac:dyDescent="0.25">
      <c r="M17048" s="30"/>
    </row>
    <row r="17049" spans="13:13" s="60" customFormat="1" ht="15.75" hidden="1" x14ac:dyDescent="0.25">
      <c r="M17049" s="30"/>
    </row>
    <row r="17050" spans="13:13" s="60" customFormat="1" ht="15.75" hidden="1" x14ac:dyDescent="0.25">
      <c r="M17050" s="30"/>
    </row>
    <row r="17051" spans="13:13" s="60" customFormat="1" ht="15.75" hidden="1" x14ac:dyDescent="0.25">
      <c r="M17051" s="30"/>
    </row>
    <row r="17052" spans="13:13" s="60" customFormat="1" ht="15.75" hidden="1" x14ac:dyDescent="0.25">
      <c r="M17052" s="30"/>
    </row>
    <row r="17053" spans="13:13" s="60" customFormat="1" ht="15.75" hidden="1" x14ac:dyDescent="0.25">
      <c r="M17053" s="30"/>
    </row>
    <row r="17054" spans="13:13" s="60" customFormat="1" ht="15.75" hidden="1" x14ac:dyDescent="0.25">
      <c r="M17054" s="30"/>
    </row>
    <row r="17055" spans="13:13" s="60" customFormat="1" ht="15.75" hidden="1" x14ac:dyDescent="0.25">
      <c r="M17055" s="30"/>
    </row>
    <row r="17056" spans="13:13" s="60" customFormat="1" ht="15.75" hidden="1" x14ac:dyDescent="0.25">
      <c r="M17056" s="30"/>
    </row>
    <row r="17057" spans="13:13" s="60" customFormat="1" ht="15.75" hidden="1" x14ac:dyDescent="0.25">
      <c r="M17057" s="30"/>
    </row>
    <row r="17058" spans="13:13" s="60" customFormat="1" ht="15.75" hidden="1" x14ac:dyDescent="0.25">
      <c r="M17058" s="30"/>
    </row>
    <row r="17059" spans="13:13" s="60" customFormat="1" ht="15.75" hidden="1" x14ac:dyDescent="0.25">
      <c r="M17059" s="30"/>
    </row>
    <row r="17060" spans="13:13" s="60" customFormat="1" ht="15.75" hidden="1" x14ac:dyDescent="0.25">
      <c r="M17060" s="30"/>
    </row>
    <row r="17061" spans="13:13" s="60" customFormat="1" ht="15.75" hidden="1" x14ac:dyDescent="0.25">
      <c r="M17061" s="30"/>
    </row>
    <row r="17062" spans="13:13" s="60" customFormat="1" ht="15.75" hidden="1" x14ac:dyDescent="0.25">
      <c r="M17062" s="30"/>
    </row>
    <row r="17063" spans="13:13" s="60" customFormat="1" ht="15.75" hidden="1" x14ac:dyDescent="0.25">
      <c r="M17063" s="30"/>
    </row>
    <row r="17064" spans="13:13" s="60" customFormat="1" ht="15.75" hidden="1" x14ac:dyDescent="0.25">
      <c r="M17064" s="30"/>
    </row>
    <row r="17065" spans="13:13" s="60" customFormat="1" ht="15.75" hidden="1" x14ac:dyDescent="0.25">
      <c r="M17065" s="30"/>
    </row>
    <row r="17066" spans="13:13" s="60" customFormat="1" ht="15.75" hidden="1" x14ac:dyDescent="0.25">
      <c r="M17066" s="30"/>
    </row>
    <row r="17067" spans="13:13" s="60" customFormat="1" ht="15.75" hidden="1" x14ac:dyDescent="0.25">
      <c r="M17067" s="30"/>
    </row>
    <row r="17068" spans="13:13" s="60" customFormat="1" ht="15.75" hidden="1" x14ac:dyDescent="0.25">
      <c r="M17068" s="30"/>
    </row>
    <row r="17069" spans="13:13" s="60" customFormat="1" ht="15.75" hidden="1" x14ac:dyDescent="0.25">
      <c r="M17069" s="30"/>
    </row>
    <row r="17070" spans="13:13" s="60" customFormat="1" ht="15.75" hidden="1" x14ac:dyDescent="0.25">
      <c r="M17070" s="30"/>
    </row>
    <row r="17071" spans="13:13" s="60" customFormat="1" ht="15.75" hidden="1" x14ac:dyDescent="0.25">
      <c r="M17071" s="30"/>
    </row>
    <row r="17072" spans="13:13" s="60" customFormat="1" ht="15.75" hidden="1" x14ac:dyDescent="0.25">
      <c r="M17072" s="30"/>
    </row>
    <row r="17073" spans="13:13" s="60" customFormat="1" ht="15.75" hidden="1" x14ac:dyDescent="0.25">
      <c r="M17073" s="30"/>
    </row>
    <row r="17074" spans="13:13" s="60" customFormat="1" ht="15.75" hidden="1" x14ac:dyDescent="0.25">
      <c r="M17074" s="30"/>
    </row>
    <row r="17075" spans="13:13" s="60" customFormat="1" ht="15.75" hidden="1" x14ac:dyDescent="0.25">
      <c r="M17075" s="30"/>
    </row>
    <row r="17076" spans="13:13" s="60" customFormat="1" ht="15.75" hidden="1" x14ac:dyDescent="0.25">
      <c r="M17076" s="30"/>
    </row>
    <row r="17077" spans="13:13" s="60" customFormat="1" ht="15.75" hidden="1" x14ac:dyDescent="0.25">
      <c r="M17077" s="30"/>
    </row>
    <row r="17078" spans="13:13" s="60" customFormat="1" ht="15.75" hidden="1" x14ac:dyDescent="0.25">
      <c r="M17078" s="30"/>
    </row>
    <row r="17079" spans="13:13" s="60" customFormat="1" ht="15.75" hidden="1" x14ac:dyDescent="0.25">
      <c r="M17079" s="30"/>
    </row>
    <row r="17080" spans="13:13" s="60" customFormat="1" ht="15.75" hidden="1" x14ac:dyDescent="0.25">
      <c r="M17080" s="30"/>
    </row>
    <row r="17081" spans="13:13" s="60" customFormat="1" ht="15.75" hidden="1" x14ac:dyDescent="0.25">
      <c r="M17081" s="30"/>
    </row>
    <row r="17082" spans="13:13" s="60" customFormat="1" ht="15.75" hidden="1" x14ac:dyDescent="0.25">
      <c r="M17082" s="30"/>
    </row>
    <row r="17083" spans="13:13" s="60" customFormat="1" ht="15.75" hidden="1" x14ac:dyDescent="0.25">
      <c r="M17083" s="30"/>
    </row>
    <row r="17084" spans="13:13" s="60" customFormat="1" ht="15.75" hidden="1" x14ac:dyDescent="0.25">
      <c r="M17084" s="30"/>
    </row>
    <row r="17085" spans="13:13" s="60" customFormat="1" ht="15.75" hidden="1" x14ac:dyDescent="0.25">
      <c r="M17085" s="30"/>
    </row>
    <row r="17086" spans="13:13" s="60" customFormat="1" ht="15.75" hidden="1" x14ac:dyDescent="0.25">
      <c r="M17086" s="30"/>
    </row>
    <row r="17087" spans="13:13" s="60" customFormat="1" ht="15.75" hidden="1" x14ac:dyDescent="0.25">
      <c r="M17087" s="30"/>
    </row>
    <row r="17088" spans="13:13" s="60" customFormat="1" ht="15.75" hidden="1" x14ac:dyDescent="0.25">
      <c r="M17088" s="30"/>
    </row>
    <row r="17089" spans="13:13" s="60" customFormat="1" ht="15.75" hidden="1" x14ac:dyDescent="0.25">
      <c r="M17089" s="30"/>
    </row>
    <row r="17090" spans="13:13" s="60" customFormat="1" ht="15.75" hidden="1" x14ac:dyDescent="0.25">
      <c r="M17090" s="30"/>
    </row>
    <row r="17091" spans="13:13" s="60" customFormat="1" ht="15.75" hidden="1" x14ac:dyDescent="0.25">
      <c r="M17091" s="30"/>
    </row>
    <row r="17092" spans="13:13" s="60" customFormat="1" ht="15.75" hidden="1" x14ac:dyDescent="0.25">
      <c r="M17092" s="30"/>
    </row>
    <row r="17093" spans="13:13" s="60" customFormat="1" ht="15.75" hidden="1" x14ac:dyDescent="0.25">
      <c r="M17093" s="30"/>
    </row>
    <row r="17094" spans="13:13" s="60" customFormat="1" ht="15.75" hidden="1" x14ac:dyDescent="0.25">
      <c r="M17094" s="30"/>
    </row>
    <row r="17095" spans="13:13" s="60" customFormat="1" ht="15.75" hidden="1" x14ac:dyDescent="0.25">
      <c r="M17095" s="30"/>
    </row>
    <row r="17096" spans="13:13" s="60" customFormat="1" ht="15.75" hidden="1" x14ac:dyDescent="0.25">
      <c r="M17096" s="30"/>
    </row>
    <row r="17097" spans="13:13" s="60" customFormat="1" ht="15.75" hidden="1" x14ac:dyDescent="0.25">
      <c r="M17097" s="30"/>
    </row>
    <row r="17098" spans="13:13" s="60" customFormat="1" ht="15.75" hidden="1" x14ac:dyDescent="0.25">
      <c r="M17098" s="30"/>
    </row>
    <row r="17099" spans="13:13" s="60" customFormat="1" ht="15.75" hidden="1" x14ac:dyDescent="0.25">
      <c r="M17099" s="30"/>
    </row>
    <row r="17100" spans="13:13" s="60" customFormat="1" ht="15.75" hidden="1" x14ac:dyDescent="0.25">
      <c r="M17100" s="30"/>
    </row>
    <row r="17101" spans="13:13" s="60" customFormat="1" ht="15.75" hidden="1" x14ac:dyDescent="0.25">
      <c r="M17101" s="30"/>
    </row>
    <row r="17102" spans="13:13" s="60" customFormat="1" ht="15.75" hidden="1" x14ac:dyDescent="0.25">
      <c r="M17102" s="30"/>
    </row>
    <row r="17103" spans="13:13" s="60" customFormat="1" ht="15.75" hidden="1" x14ac:dyDescent="0.25">
      <c r="M17103" s="30"/>
    </row>
    <row r="17104" spans="13:13" s="60" customFormat="1" ht="15.75" hidden="1" x14ac:dyDescent="0.25">
      <c r="M17104" s="30"/>
    </row>
    <row r="17105" spans="13:13" s="60" customFormat="1" ht="15.75" hidden="1" x14ac:dyDescent="0.25">
      <c r="M17105" s="30"/>
    </row>
    <row r="17106" spans="13:13" s="60" customFormat="1" ht="15.75" hidden="1" x14ac:dyDescent="0.25">
      <c r="M17106" s="30"/>
    </row>
    <row r="17107" spans="13:13" s="60" customFormat="1" ht="15.75" hidden="1" x14ac:dyDescent="0.25">
      <c r="M17107" s="30"/>
    </row>
    <row r="17108" spans="13:13" s="60" customFormat="1" ht="15.75" hidden="1" x14ac:dyDescent="0.25">
      <c r="M17108" s="30"/>
    </row>
    <row r="17109" spans="13:13" s="60" customFormat="1" ht="15.75" hidden="1" x14ac:dyDescent="0.25">
      <c r="M17109" s="30"/>
    </row>
    <row r="17110" spans="13:13" s="60" customFormat="1" ht="15.75" hidden="1" x14ac:dyDescent="0.25">
      <c r="M17110" s="30"/>
    </row>
    <row r="17111" spans="13:13" s="60" customFormat="1" ht="15.75" hidden="1" x14ac:dyDescent="0.25">
      <c r="M17111" s="30"/>
    </row>
    <row r="17112" spans="13:13" s="60" customFormat="1" ht="15.75" hidden="1" x14ac:dyDescent="0.25">
      <c r="M17112" s="30"/>
    </row>
    <row r="17113" spans="13:13" s="60" customFormat="1" ht="15.75" hidden="1" x14ac:dyDescent="0.25">
      <c r="M17113" s="30"/>
    </row>
    <row r="17114" spans="13:13" s="60" customFormat="1" ht="15.75" hidden="1" x14ac:dyDescent="0.25">
      <c r="M17114" s="30"/>
    </row>
    <row r="17115" spans="13:13" s="60" customFormat="1" ht="15.75" hidden="1" x14ac:dyDescent="0.25">
      <c r="M17115" s="30"/>
    </row>
    <row r="17116" spans="13:13" s="60" customFormat="1" ht="15.75" hidden="1" x14ac:dyDescent="0.25">
      <c r="M17116" s="30"/>
    </row>
    <row r="17117" spans="13:13" s="60" customFormat="1" ht="15.75" hidden="1" x14ac:dyDescent="0.25">
      <c r="M17117" s="30"/>
    </row>
    <row r="17118" spans="13:13" s="60" customFormat="1" ht="15.75" hidden="1" x14ac:dyDescent="0.25">
      <c r="M17118" s="30"/>
    </row>
    <row r="17119" spans="13:13" s="60" customFormat="1" ht="15.75" hidden="1" x14ac:dyDescent="0.25">
      <c r="M17119" s="30"/>
    </row>
    <row r="17120" spans="13:13" s="60" customFormat="1" ht="15.75" hidden="1" x14ac:dyDescent="0.25">
      <c r="M17120" s="30"/>
    </row>
    <row r="17121" spans="13:13" s="60" customFormat="1" ht="15.75" hidden="1" x14ac:dyDescent="0.25">
      <c r="M17121" s="30"/>
    </row>
    <row r="17122" spans="13:13" s="60" customFormat="1" ht="15.75" hidden="1" x14ac:dyDescent="0.25">
      <c r="M17122" s="30"/>
    </row>
    <row r="17123" spans="13:13" s="60" customFormat="1" ht="15.75" hidden="1" x14ac:dyDescent="0.25">
      <c r="M17123" s="30"/>
    </row>
    <row r="17124" spans="13:13" s="60" customFormat="1" ht="15.75" hidden="1" x14ac:dyDescent="0.25">
      <c r="M17124" s="30"/>
    </row>
    <row r="17125" spans="13:13" s="60" customFormat="1" ht="15.75" hidden="1" x14ac:dyDescent="0.25">
      <c r="M17125" s="30"/>
    </row>
    <row r="17126" spans="13:13" s="60" customFormat="1" ht="15.75" hidden="1" x14ac:dyDescent="0.25">
      <c r="M17126" s="30"/>
    </row>
    <row r="17127" spans="13:13" s="60" customFormat="1" ht="15.75" hidden="1" x14ac:dyDescent="0.25">
      <c r="M17127" s="30"/>
    </row>
    <row r="17128" spans="13:13" s="60" customFormat="1" ht="15.75" hidden="1" x14ac:dyDescent="0.25">
      <c r="M17128" s="30"/>
    </row>
    <row r="17129" spans="13:13" s="60" customFormat="1" ht="15.75" hidden="1" x14ac:dyDescent="0.25">
      <c r="M17129" s="30"/>
    </row>
    <row r="17130" spans="13:13" s="60" customFormat="1" ht="15.75" hidden="1" x14ac:dyDescent="0.25">
      <c r="M17130" s="30"/>
    </row>
    <row r="17131" spans="13:13" s="60" customFormat="1" ht="15.75" hidden="1" x14ac:dyDescent="0.25">
      <c r="M17131" s="30"/>
    </row>
    <row r="17132" spans="13:13" s="60" customFormat="1" ht="15.75" hidden="1" x14ac:dyDescent="0.25">
      <c r="M17132" s="30"/>
    </row>
    <row r="17133" spans="13:13" s="60" customFormat="1" ht="15.75" hidden="1" x14ac:dyDescent="0.25">
      <c r="M17133" s="30"/>
    </row>
    <row r="17134" spans="13:13" s="60" customFormat="1" ht="15.75" hidden="1" x14ac:dyDescent="0.25">
      <c r="M17134" s="30"/>
    </row>
    <row r="17135" spans="13:13" s="60" customFormat="1" ht="15.75" hidden="1" x14ac:dyDescent="0.25">
      <c r="M17135" s="30"/>
    </row>
    <row r="17136" spans="13:13" s="60" customFormat="1" ht="15.75" hidden="1" x14ac:dyDescent="0.25">
      <c r="M17136" s="30"/>
    </row>
    <row r="17137" spans="13:13" s="60" customFormat="1" ht="15.75" hidden="1" x14ac:dyDescent="0.25">
      <c r="M17137" s="30"/>
    </row>
    <row r="17138" spans="13:13" s="60" customFormat="1" ht="15.75" hidden="1" x14ac:dyDescent="0.25">
      <c r="M17138" s="30"/>
    </row>
    <row r="17139" spans="13:13" s="60" customFormat="1" ht="15.75" hidden="1" x14ac:dyDescent="0.25">
      <c r="M17139" s="30"/>
    </row>
    <row r="17140" spans="13:13" s="60" customFormat="1" ht="15.75" hidden="1" x14ac:dyDescent="0.25">
      <c r="M17140" s="30"/>
    </row>
    <row r="17141" spans="13:13" s="60" customFormat="1" ht="15.75" hidden="1" x14ac:dyDescent="0.25">
      <c r="M17141" s="30"/>
    </row>
    <row r="17142" spans="13:13" s="60" customFormat="1" ht="15.75" hidden="1" x14ac:dyDescent="0.25">
      <c r="M17142" s="30"/>
    </row>
    <row r="17143" spans="13:13" s="60" customFormat="1" ht="15.75" hidden="1" x14ac:dyDescent="0.25">
      <c r="M17143" s="30"/>
    </row>
    <row r="17144" spans="13:13" s="60" customFormat="1" ht="15.75" hidden="1" x14ac:dyDescent="0.25">
      <c r="M17144" s="30"/>
    </row>
    <row r="17145" spans="13:13" s="60" customFormat="1" ht="15.75" hidden="1" x14ac:dyDescent="0.25">
      <c r="M17145" s="30"/>
    </row>
    <row r="17146" spans="13:13" s="60" customFormat="1" ht="15.75" hidden="1" x14ac:dyDescent="0.25">
      <c r="M17146" s="30"/>
    </row>
    <row r="17147" spans="13:13" s="60" customFormat="1" ht="15.75" hidden="1" x14ac:dyDescent="0.25">
      <c r="M17147" s="30"/>
    </row>
    <row r="17148" spans="13:13" s="60" customFormat="1" ht="15.75" hidden="1" x14ac:dyDescent="0.25">
      <c r="M17148" s="30"/>
    </row>
    <row r="17149" spans="13:13" s="60" customFormat="1" ht="15.75" hidden="1" x14ac:dyDescent="0.25">
      <c r="M17149" s="30"/>
    </row>
    <row r="17150" spans="13:13" s="60" customFormat="1" ht="15.75" hidden="1" x14ac:dyDescent="0.25">
      <c r="M17150" s="30"/>
    </row>
    <row r="17151" spans="13:13" s="60" customFormat="1" ht="15.75" hidden="1" x14ac:dyDescent="0.25">
      <c r="M17151" s="30"/>
    </row>
    <row r="17152" spans="13:13" s="60" customFormat="1" ht="15.75" hidden="1" x14ac:dyDescent="0.25">
      <c r="M17152" s="30"/>
    </row>
    <row r="17153" spans="13:13" s="60" customFormat="1" ht="15.75" hidden="1" x14ac:dyDescent="0.25">
      <c r="M17153" s="30"/>
    </row>
    <row r="17154" spans="13:13" s="60" customFormat="1" ht="15.75" hidden="1" x14ac:dyDescent="0.25">
      <c r="M17154" s="30"/>
    </row>
    <row r="17155" spans="13:13" s="60" customFormat="1" ht="15.75" hidden="1" x14ac:dyDescent="0.25">
      <c r="M17155" s="30"/>
    </row>
    <row r="17156" spans="13:13" s="60" customFormat="1" ht="15.75" hidden="1" x14ac:dyDescent="0.25">
      <c r="M17156" s="30"/>
    </row>
    <row r="17157" spans="13:13" s="60" customFormat="1" ht="15.75" hidden="1" x14ac:dyDescent="0.25">
      <c r="M17157" s="30"/>
    </row>
    <row r="17158" spans="13:13" s="60" customFormat="1" ht="15.75" hidden="1" x14ac:dyDescent="0.25">
      <c r="M17158" s="30"/>
    </row>
    <row r="17159" spans="13:13" s="60" customFormat="1" ht="15.75" hidden="1" x14ac:dyDescent="0.25">
      <c r="M17159" s="30"/>
    </row>
    <row r="17160" spans="13:13" s="60" customFormat="1" ht="15.75" hidden="1" x14ac:dyDescent="0.25">
      <c r="M17160" s="30"/>
    </row>
    <row r="17161" spans="13:13" s="60" customFormat="1" ht="15.75" hidden="1" x14ac:dyDescent="0.25">
      <c r="M17161" s="30"/>
    </row>
    <row r="17162" spans="13:13" s="60" customFormat="1" ht="15.75" hidden="1" x14ac:dyDescent="0.25">
      <c r="M17162" s="30"/>
    </row>
    <row r="17163" spans="13:13" s="60" customFormat="1" ht="15.75" hidden="1" x14ac:dyDescent="0.25">
      <c r="M17163" s="30"/>
    </row>
    <row r="17164" spans="13:13" s="60" customFormat="1" ht="15.75" hidden="1" x14ac:dyDescent="0.25">
      <c r="M17164" s="30"/>
    </row>
    <row r="17165" spans="13:13" s="60" customFormat="1" ht="15.75" hidden="1" x14ac:dyDescent="0.25">
      <c r="M17165" s="30"/>
    </row>
    <row r="17166" spans="13:13" s="60" customFormat="1" ht="15.75" hidden="1" x14ac:dyDescent="0.25">
      <c r="M17166" s="30"/>
    </row>
    <row r="17167" spans="13:13" s="60" customFormat="1" ht="15.75" hidden="1" x14ac:dyDescent="0.25">
      <c r="M17167" s="30"/>
    </row>
    <row r="17168" spans="13:13" s="60" customFormat="1" ht="15.75" hidden="1" x14ac:dyDescent="0.25">
      <c r="M17168" s="30"/>
    </row>
    <row r="17169" spans="13:13" s="60" customFormat="1" ht="15.75" hidden="1" x14ac:dyDescent="0.25">
      <c r="M17169" s="30"/>
    </row>
    <row r="17170" spans="13:13" s="60" customFormat="1" ht="15.75" hidden="1" x14ac:dyDescent="0.25">
      <c r="M17170" s="30"/>
    </row>
    <row r="17171" spans="13:13" s="60" customFormat="1" ht="15.75" hidden="1" x14ac:dyDescent="0.25">
      <c r="M17171" s="30"/>
    </row>
    <row r="17172" spans="13:13" s="60" customFormat="1" ht="15.75" hidden="1" x14ac:dyDescent="0.25">
      <c r="M17172" s="30"/>
    </row>
    <row r="17173" spans="13:13" s="60" customFormat="1" ht="15.75" hidden="1" x14ac:dyDescent="0.25">
      <c r="M17173" s="30"/>
    </row>
    <row r="17174" spans="13:13" s="60" customFormat="1" ht="15.75" hidden="1" x14ac:dyDescent="0.25">
      <c r="M17174" s="30"/>
    </row>
    <row r="17175" spans="13:13" s="60" customFormat="1" ht="15.75" hidden="1" x14ac:dyDescent="0.25">
      <c r="M17175" s="30"/>
    </row>
    <row r="17176" spans="13:13" s="60" customFormat="1" ht="15.75" hidden="1" x14ac:dyDescent="0.25">
      <c r="M17176" s="30"/>
    </row>
    <row r="17177" spans="13:13" s="60" customFormat="1" ht="15.75" hidden="1" x14ac:dyDescent="0.25">
      <c r="M17177" s="30"/>
    </row>
    <row r="17178" spans="13:13" s="60" customFormat="1" ht="15.75" hidden="1" x14ac:dyDescent="0.25">
      <c r="M17178" s="30"/>
    </row>
    <row r="17179" spans="13:13" s="60" customFormat="1" ht="15.75" hidden="1" x14ac:dyDescent="0.25">
      <c r="M17179" s="30"/>
    </row>
    <row r="17180" spans="13:13" s="60" customFormat="1" ht="15.75" hidden="1" x14ac:dyDescent="0.25">
      <c r="M17180" s="30"/>
    </row>
    <row r="17181" spans="13:13" s="60" customFormat="1" ht="15.75" hidden="1" x14ac:dyDescent="0.25">
      <c r="M17181" s="30"/>
    </row>
    <row r="17182" spans="13:13" s="60" customFormat="1" ht="15.75" hidden="1" x14ac:dyDescent="0.25">
      <c r="M17182" s="30"/>
    </row>
    <row r="17183" spans="13:13" s="60" customFormat="1" ht="15.75" hidden="1" x14ac:dyDescent="0.25">
      <c r="M17183" s="30"/>
    </row>
    <row r="17184" spans="13:13" s="60" customFormat="1" ht="15.75" hidden="1" x14ac:dyDescent="0.25">
      <c r="M17184" s="30"/>
    </row>
    <row r="17185" spans="13:13" s="60" customFormat="1" ht="15.75" hidden="1" x14ac:dyDescent="0.25">
      <c r="M17185" s="30"/>
    </row>
    <row r="17186" spans="13:13" s="60" customFormat="1" ht="15.75" hidden="1" x14ac:dyDescent="0.25">
      <c r="M17186" s="30"/>
    </row>
    <row r="17187" spans="13:13" s="60" customFormat="1" ht="15.75" hidden="1" x14ac:dyDescent="0.25">
      <c r="M17187" s="30"/>
    </row>
    <row r="17188" spans="13:13" s="60" customFormat="1" ht="15.75" hidden="1" x14ac:dyDescent="0.25">
      <c r="M17188" s="30"/>
    </row>
    <row r="17189" spans="13:13" s="60" customFormat="1" ht="15.75" hidden="1" x14ac:dyDescent="0.25">
      <c r="M17189" s="30"/>
    </row>
    <row r="17190" spans="13:13" s="60" customFormat="1" ht="15.75" hidden="1" x14ac:dyDescent="0.25">
      <c r="M17190" s="30"/>
    </row>
    <row r="17191" spans="13:13" s="60" customFormat="1" ht="15.75" hidden="1" x14ac:dyDescent="0.25">
      <c r="M17191" s="30"/>
    </row>
    <row r="17192" spans="13:13" s="60" customFormat="1" ht="15.75" hidden="1" x14ac:dyDescent="0.25">
      <c r="M17192" s="30"/>
    </row>
    <row r="17193" spans="13:13" s="60" customFormat="1" ht="15.75" hidden="1" x14ac:dyDescent="0.25">
      <c r="M17193" s="30"/>
    </row>
    <row r="17194" spans="13:13" s="60" customFormat="1" ht="15.75" hidden="1" x14ac:dyDescent="0.25">
      <c r="M17194" s="30"/>
    </row>
    <row r="17195" spans="13:13" s="60" customFormat="1" ht="15.75" hidden="1" x14ac:dyDescent="0.25">
      <c r="M17195" s="30"/>
    </row>
    <row r="17196" spans="13:13" s="60" customFormat="1" ht="15.75" hidden="1" x14ac:dyDescent="0.25">
      <c r="M17196" s="30"/>
    </row>
    <row r="17197" spans="13:13" s="60" customFormat="1" ht="15.75" hidden="1" x14ac:dyDescent="0.25">
      <c r="M17197" s="30"/>
    </row>
    <row r="17198" spans="13:13" s="60" customFormat="1" ht="15.75" hidden="1" x14ac:dyDescent="0.25">
      <c r="M17198" s="30"/>
    </row>
    <row r="17199" spans="13:13" s="60" customFormat="1" ht="15.75" hidden="1" x14ac:dyDescent="0.25">
      <c r="M17199" s="30"/>
    </row>
    <row r="17200" spans="13:13" s="60" customFormat="1" ht="15.75" hidden="1" x14ac:dyDescent="0.25">
      <c r="M17200" s="30"/>
    </row>
    <row r="17201" spans="13:13" s="60" customFormat="1" ht="15.75" hidden="1" x14ac:dyDescent="0.25">
      <c r="M17201" s="30"/>
    </row>
    <row r="17202" spans="13:13" s="60" customFormat="1" ht="15.75" hidden="1" x14ac:dyDescent="0.25">
      <c r="M17202" s="30"/>
    </row>
    <row r="17203" spans="13:13" s="60" customFormat="1" ht="15.75" hidden="1" x14ac:dyDescent="0.25">
      <c r="M17203" s="30"/>
    </row>
    <row r="17204" spans="13:13" s="60" customFormat="1" ht="15.75" hidden="1" x14ac:dyDescent="0.25">
      <c r="M17204" s="30"/>
    </row>
    <row r="17205" spans="13:13" s="60" customFormat="1" ht="15.75" hidden="1" x14ac:dyDescent="0.25">
      <c r="M17205" s="30"/>
    </row>
    <row r="17206" spans="13:13" s="60" customFormat="1" ht="15.75" hidden="1" x14ac:dyDescent="0.25">
      <c r="M17206" s="30"/>
    </row>
    <row r="17207" spans="13:13" s="60" customFormat="1" ht="15.75" hidden="1" x14ac:dyDescent="0.25">
      <c r="M17207" s="30"/>
    </row>
    <row r="17208" spans="13:13" s="60" customFormat="1" ht="15.75" hidden="1" x14ac:dyDescent="0.25">
      <c r="M17208" s="30"/>
    </row>
    <row r="17209" spans="13:13" s="60" customFormat="1" ht="15.75" hidden="1" x14ac:dyDescent="0.25">
      <c r="M17209" s="30"/>
    </row>
    <row r="17210" spans="13:13" s="60" customFormat="1" ht="15.75" hidden="1" x14ac:dyDescent="0.25">
      <c r="M17210" s="30"/>
    </row>
    <row r="17211" spans="13:13" s="60" customFormat="1" ht="15.75" hidden="1" x14ac:dyDescent="0.25">
      <c r="M17211" s="30"/>
    </row>
    <row r="17212" spans="13:13" s="60" customFormat="1" ht="15.75" hidden="1" x14ac:dyDescent="0.25">
      <c r="M17212" s="30"/>
    </row>
    <row r="17213" spans="13:13" s="60" customFormat="1" ht="15.75" hidden="1" x14ac:dyDescent="0.25">
      <c r="M17213" s="30"/>
    </row>
    <row r="17214" spans="13:13" s="60" customFormat="1" ht="15.75" hidden="1" x14ac:dyDescent="0.25">
      <c r="M17214" s="30"/>
    </row>
    <row r="17215" spans="13:13" s="60" customFormat="1" ht="15.75" hidden="1" x14ac:dyDescent="0.25">
      <c r="M17215" s="30"/>
    </row>
    <row r="17216" spans="13:13" s="60" customFormat="1" ht="15.75" hidden="1" x14ac:dyDescent="0.25">
      <c r="M17216" s="30"/>
    </row>
    <row r="17217" spans="13:13" s="60" customFormat="1" ht="15.75" hidden="1" x14ac:dyDescent="0.25">
      <c r="M17217" s="30"/>
    </row>
    <row r="17218" spans="13:13" s="60" customFormat="1" ht="15.75" hidden="1" x14ac:dyDescent="0.25">
      <c r="M17218" s="30"/>
    </row>
    <row r="17219" spans="13:13" s="60" customFormat="1" ht="15.75" hidden="1" x14ac:dyDescent="0.25">
      <c r="M17219" s="30"/>
    </row>
    <row r="17220" spans="13:13" s="60" customFormat="1" ht="15.75" hidden="1" x14ac:dyDescent="0.25">
      <c r="M17220" s="30"/>
    </row>
    <row r="17221" spans="13:13" s="60" customFormat="1" ht="15.75" hidden="1" x14ac:dyDescent="0.25">
      <c r="M17221" s="30"/>
    </row>
    <row r="17222" spans="13:13" s="60" customFormat="1" ht="15.75" hidden="1" x14ac:dyDescent="0.25">
      <c r="M17222" s="30"/>
    </row>
    <row r="17223" spans="13:13" s="60" customFormat="1" ht="15.75" hidden="1" x14ac:dyDescent="0.25">
      <c r="M17223" s="30"/>
    </row>
    <row r="17224" spans="13:13" s="60" customFormat="1" ht="15.75" hidden="1" x14ac:dyDescent="0.25">
      <c r="M17224" s="30"/>
    </row>
    <row r="17225" spans="13:13" s="60" customFormat="1" ht="15.75" hidden="1" x14ac:dyDescent="0.25">
      <c r="M17225" s="30"/>
    </row>
    <row r="17226" spans="13:13" s="60" customFormat="1" ht="15.75" hidden="1" x14ac:dyDescent="0.25">
      <c r="M17226" s="30"/>
    </row>
    <row r="17227" spans="13:13" s="60" customFormat="1" ht="15.75" hidden="1" x14ac:dyDescent="0.25">
      <c r="M17227" s="30"/>
    </row>
    <row r="17228" spans="13:13" s="60" customFormat="1" ht="15.75" hidden="1" x14ac:dyDescent="0.25">
      <c r="M17228" s="30"/>
    </row>
    <row r="17229" spans="13:13" s="60" customFormat="1" ht="15.75" hidden="1" x14ac:dyDescent="0.25">
      <c r="M17229" s="30"/>
    </row>
    <row r="17230" spans="13:13" s="60" customFormat="1" ht="15.75" hidden="1" x14ac:dyDescent="0.25">
      <c r="M17230" s="30"/>
    </row>
    <row r="17231" spans="13:13" s="60" customFormat="1" ht="15.75" hidden="1" x14ac:dyDescent="0.25">
      <c r="M17231" s="30"/>
    </row>
    <row r="17232" spans="13:13" s="60" customFormat="1" ht="15.75" hidden="1" x14ac:dyDescent="0.25">
      <c r="M17232" s="30"/>
    </row>
    <row r="17233" spans="13:13" s="60" customFormat="1" ht="15.75" hidden="1" x14ac:dyDescent="0.25">
      <c r="M17233" s="30"/>
    </row>
    <row r="17234" spans="13:13" s="60" customFormat="1" ht="15.75" hidden="1" x14ac:dyDescent="0.25">
      <c r="M17234" s="30"/>
    </row>
    <row r="17235" spans="13:13" s="60" customFormat="1" ht="15.75" hidden="1" x14ac:dyDescent="0.25">
      <c r="M17235" s="30"/>
    </row>
    <row r="17236" spans="13:13" s="60" customFormat="1" ht="15.75" hidden="1" x14ac:dyDescent="0.25">
      <c r="M17236" s="30"/>
    </row>
    <row r="17237" spans="13:13" s="60" customFormat="1" ht="15.75" hidden="1" x14ac:dyDescent="0.25">
      <c r="M17237" s="30"/>
    </row>
    <row r="17238" spans="13:13" s="60" customFormat="1" ht="15.75" hidden="1" x14ac:dyDescent="0.25">
      <c r="M17238" s="30"/>
    </row>
    <row r="17239" spans="13:13" s="60" customFormat="1" ht="15.75" hidden="1" x14ac:dyDescent="0.25">
      <c r="M17239" s="30"/>
    </row>
    <row r="17240" spans="13:13" s="60" customFormat="1" ht="15.75" hidden="1" x14ac:dyDescent="0.25">
      <c r="M17240" s="30"/>
    </row>
    <row r="17241" spans="13:13" s="60" customFormat="1" ht="15.75" hidden="1" x14ac:dyDescent="0.25">
      <c r="M17241" s="30"/>
    </row>
    <row r="17242" spans="13:13" s="60" customFormat="1" ht="15.75" hidden="1" x14ac:dyDescent="0.25">
      <c r="M17242" s="30"/>
    </row>
    <row r="17243" spans="13:13" s="60" customFormat="1" ht="15.75" hidden="1" x14ac:dyDescent="0.25">
      <c r="M17243" s="30"/>
    </row>
    <row r="17244" spans="13:13" s="60" customFormat="1" ht="15.75" hidden="1" x14ac:dyDescent="0.25">
      <c r="M17244" s="30"/>
    </row>
    <row r="17245" spans="13:13" s="60" customFormat="1" ht="15.75" hidden="1" x14ac:dyDescent="0.25">
      <c r="M17245" s="30"/>
    </row>
    <row r="17246" spans="13:13" s="60" customFormat="1" ht="15.75" hidden="1" x14ac:dyDescent="0.25">
      <c r="M17246" s="30"/>
    </row>
    <row r="17247" spans="13:13" s="60" customFormat="1" ht="15.75" hidden="1" x14ac:dyDescent="0.25">
      <c r="M17247" s="30"/>
    </row>
    <row r="17248" spans="13:13" s="60" customFormat="1" ht="15.75" hidden="1" x14ac:dyDescent="0.25">
      <c r="M17248" s="30"/>
    </row>
    <row r="17249" spans="13:13" s="60" customFormat="1" ht="15.75" hidden="1" x14ac:dyDescent="0.25">
      <c r="M17249" s="30"/>
    </row>
    <row r="17250" spans="13:13" s="60" customFormat="1" ht="15.75" hidden="1" x14ac:dyDescent="0.25">
      <c r="M17250" s="30"/>
    </row>
    <row r="17251" spans="13:13" s="60" customFormat="1" ht="15.75" hidden="1" x14ac:dyDescent="0.25">
      <c r="M17251" s="30"/>
    </row>
    <row r="17252" spans="13:13" s="60" customFormat="1" ht="15.75" hidden="1" x14ac:dyDescent="0.25">
      <c r="M17252" s="30"/>
    </row>
    <row r="17253" spans="13:13" s="60" customFormat="1" ht="15.75" hidden="1" x14ac:dyDescent="0.25">
      <c r="M17253" s="30"/>
    </row>
    <row r="17254" spans="13:13" s="60" customFormat="1" ht="15.75" hidden="1" x14ac:dyDescent="0.25">
      <c r="M17254" s="30"/>
    </row>
    <row r="17255" spans="13:13" s="60" customFormat="1" ht="15.75" hidden="1" x14ac:dyDescent="0.25">
      <c r="M17255" s="30"/>
    </row>
    <row r="17256" spans="13:13" s="60" customFormat="1" ht="15.75" hidden="1" x14ac:dyDescent="0.25">
      <c r="M17256" s="30"/>
    </row>
    <row r="17257" spans="13:13" s="60" customFormat="1" ht="15.75" hidden="1" x14ac:dyDescent="0.25">
      <c r="M17257" s="30"/>
    </row>
    <row r="17258" spans="13:13" s="60" customFormat="1" ht="15.75" hidden="1" x14ac:dyDescent="0.25">
      <c r="M17258" s="30"/>
    </row>
    <row r="17259" spans="13:13" s="60" customFormat="1" ht="15.75" hidden="1" x14ac:dyDescent="0.25">
      <c r="M17259" s="30"/>
    </row>
    <row r="17260" spans="13:13" s="60" customFormat="1" ht="15.75" hidden="1" x14ac:dyDescent="0.25">
      <c r="M17260" s="30"/>
    </row>
    <row r="17261" spans="13:13" s="60" customFormat="1" ht="15.75" hidden="1" x14ac:dyDescent="0.25">
      <c r="M17261" s="30"/>
    </row>
    <row r="17262" spans="13:13" s="60" customFormat="1" ht="15.75" hidden="1" x14ac:dyDescent="0.25">
      <c r="M17262" s="30"/>
    </row>
    <row r="17263" spans="13:13" s="60" customFormat="1" ht="15.75" hidden="1" x14ac:dyDescent="0.25">
      <c r="M17263" s="30"/>
    </row>
    <row r="17264" spans="13:13" s="60" customFormat="1" ht="15.75" hidden="1" x14ac:dyDescent="0.25">
      <c r="M17264" s="30"/>
    </row>
    <row r="17265" spans="13:13" s="60" customFormat="1" ht="15.75" hidden="1" x14ac:dyDescent="0.25">
      <c r="M17265" s="30"/>
    </row>
    <row r="17266" spans="13:13" s="60" customFormat="1" ht="15.75" hidden="1" x14ac:dyDescent="0.25">
      <c r="M17266" s="30"/>
    </row>
    <row r="17267" spans="13:13" s="60" customFormat="1" ht="15.75" hidden="1" x14ac:dyDescent="0.25">
      <c r="M17267" s="30"/>
    </row>
    <row r="17268" spans="13:13" s="60" customFormat="1" ht="15.75" hidden="1" x14ac:dyDescent="0.25">
      <c r="M17268" s="30"/>
    </row>
    <row r="17269" spans="13:13" s="60" customFormat="1" ht="15.75" hidden="1" x14ac:dyDescent="0.25">
      <c r="M17269" s="30"/>
    </row>
    <row r="17270" spans="13:13" s="60" customFormat="1" ht="15.75" hidden="1" x14ac:dyDescent="0.25">
      <c r="M17270" s="30"/>
    </row>
    <row r="17271" spans="13:13" s="60" customFormat="1" ht="15.75" hidden="1" x14ac:dyDescent="0.25">
      <c r="M17271" s="30"/>
    </row>
    <row r="17272" spans="13:13" s="60" customFormat="1" ht="15.75" hidden="1" x14ac:dyDescent="0.25">
      <c r="M17272" s="30"/>
    </row>
    <row r="17273" spans="13:13" s="60" customFormat="1" ht="15.75" hidden="1" x14ac:dyDescent="0.25">
      <c r="M17273" s="30"/>
    </row>
    <row r="17274" spans="13:13" s="60" customFormat="1" ht="15.75" hidden="1" x14ac:dyDescent="0.25">
      <c r="M17274" s="30"/>
    </row>
    <row r="17275" spans="13:13" s="60" customFormat="1" ht="15.75" hidden="1" x14ac:dyDescent="0.25">
      <c r="M17275" s="30"/>
    </row>
    <row r="17276" spans="13:13" s="60" customFormat="1" ht="15.75" hidden="1" x14ac:dyDescent="0.25">
      <c r="M17276" s="30"/>
    </row>
    <row r="17277" spans="13:13" s="60" customFormat="1" ht="15.75" hidden="1" x14ac:dyDescent="0.25">
      <c r="M17277" s="30"/>
    </row>
    <row r="17278" spans="13:13" s="60" customFormat="1" ht="15.75" hidden="1" x14ac:dyDescent="0.25">
      <c r="M17278" s="30"/>
    </row>
    <row r="17279" spans="13:13" s="60" customFormat="1" ht="15.75" hidden="1" x14ac:dyDescent="0.25">
      <c r="M17279" s="30"/>
    </row>
    <row r="17280" spans="13:13" s="60" customFormat="1" ht="15.75" hidden="1" x14ac:dyDescent="0.25">
      <c r="M17280" s="30"/>
    </row>
    <row r="17281" spans="13:13" s="60" customFormat="1" ht="15.75" hidden="1" x14ac:dyDescent="0.25">
      <c r="M17281" s="30"/>
    </row>
    <row r="17282" spans="13:13" s="60" customFormat="1" ht="15.75" hidden="1" x14ac:dyDescent="0.25">
      <c r="M17282" s="30"/>
    </row>
    <row r="17283" spans="13:13" s="60" customFormat="1" ht="15.75" hidden="1" x14ac:dyDescent="0.25">
      <c r="M17283" s="30"/>
    </row>
    <row r="17284" spans="13:13" s="60" customFormat="1" ht="15.75" hidden="1" x14ac:dyDescent="0.25">
      <c r="M17284" s="30"/>
    </row>
    <row r="17285" spans="13:13" s="60" customFormat="1" ht="15.75" hidden="1" x14ac:dyDescent="0.25">
      <c r="M17285" s="30"/>
    </row>
    <row r="17286" spans="13:13" s="60" customFormat="1" ht="15.75" hidden="1" x14ac:dyDescent="0.25">
      <c r="M17286" s="30"/>
    </row>
    <row r="17287" spans="13:13" s="60" customFormat="1" ht="15.75" hidden="1" x14ac:dyDescent="0.25">
      <c r="M17287" s="30"/>
    </row>
    <row r="17288" spans="13:13" s="60" customFormat="1" ht="15.75" hidden="1" x14ac:dyDescent="0.25">
      <c r="M17288" s="30"/>
    </row>
    <row r="17289" spans="13:13" s="60" customFormat="1" ht="15.75" hidden="1" x14ac:dyDescent="0.25">
      <c r="M17289" s="30"/>
    </row>
    <row r="17290" spans="13:13" s="60" customFormat="1" ht="15.75" hidden="1" x14ac:dyDescent="0.25">
      <c r="M17290" s="30"/>
    </row>
    <row r="17291" spans="13:13" s="60" customFormat="1" ht="15.75" hidden="1" x14ac:dyDescent="0.25">
      <c r="M17291" s="30"/>
    </row>
    <row r="17292" spans="13:13" s="60" customFormat="1" ht="15.75" hidden="1" x14ac:dyDescent="0.25">
      <c r="M17292" s="30"/>
    </row>
    <row r="17293" spans="13:13" s="60" customFormat="1" ht="15.75" hidden="1" x14ac:dyDescent="0.25">
      <c r="M17293" s="30"/>
    </row>
    <row r="17294" spans="13:13" s="60" customFormat="1" ht="15.75" hidden="1" x14ac:dyDescent="0.25">
      <c r="M17294" s="30"/>
    </row>
    <row r="17295" spans="13:13" s="60" customFormat="1" ht="15.75" hidden="1" x14ac:dyDescent="0.25">
      <c r="M17295" s="30"/>
    </row>
    <row r="17296" spans="13:13" s="60" customFormat="1" ht="15.75" hidden="1" x14ac:dyDescent="0.25">
      <c r="M17296" s="30"/>
    </row>
    <row r="17297" spans="13:13" s="60" customFormat="1" ht="15.75" hidden="1" x14ac:dyDescent="0.25">
      <c r="M17297" s="30"/>
    </row>
    <row r="17298" spans="13:13" s="60" customFormat="1" ht="15.75" hidden="1" x14ac:dyDescent="0.25">
      <c r="M17298" s="30"/>
    </row>
    <row r="17299" spans="13:13" s="60" customFormat="1" ht="15.75" hidden="1" x14ac:dyDescent="0.25">
      <c r="M17299" s="30"/>
    </row>
    <row r="17300" spans="13:13" s="60" customFormat="1" ht="15.75" hidden="1" x14ac:dyDescent="0.25">
      <c r="M17300" s="30"/>
    </row>
    <row r="17301" spans="13:13" s="60" customFormat="1" ht="15.75" hidden="1" x14ac:dyDescent="0.25">
      <c r="M17301" s="30"/>
    </row>
    <row r="17302" spans="13:13" s="60" customFormat="1" ht="15.75" hidden="1" x14ac:dyDescent="0.25">
      <c r="M17302" s="30"/>
    </row>
    <row r="17303" spans="13:13" s="60" customFormat="1" ht="15.75" hidden="1" x14ac:dyDescent="0.25">
      <c r="M17303" s="30"/>
    </row>
    <row r="17304" spans="13:13" s="60" customFormat="1" ht="15.75" hidden="1" x14ac:dyDescent="0.25">
      <c r="M17304" s="30"/>
    </row>
    <row r="17305" spans="13:13" s="60" customFormat="1" ht="15.75" hidden="1" x14ac:dyDescent="0.25">
      <c r="M17305" s="30"/>
    </row>
    <row r="17306" spans="13:13" s="60" customFormat="1" ht="15.75" hidden="1" x14ac:dyDescent="0.25">
      <c r="M17306" s="30"/>
    </row>
    <row r="17307" spans="13:13" s="60" customFormat="1" ht="15.75" hidden="1" x14ac:dyDescent="0.25">
      <c r="M17307" s="30"/>
    </row>
    <row r="17308" spans="13:13" s="60" customFormat="1" ht="15.75" hidden="1" x14ac:dyDescent="0.25">
      <c r="M17308" s="30"/>
    </row>
    <row r="17309" spans="13:13" s="60" customFormat="1" ht="15.75" hidden="1" x14ac:dyDescent="0.25">
      <c r="M17309" s="30"/>
    </row>
    <row r="17310" spans="13:13" s="60" customFormat="1" ht="15.75" hidden="1" x14ac:dyDescent="0.25">
      <c r="M17310" s="30"/>
    </row>
    <row r="17311" spans="13:13" s="60" customFormat="1" ht="15.75" hidden="1" x14ac:dyDescent="0.25">
      <c r="M17311" s="30"/>
    </row>
    <row r="17312" spans="13:13" s="60" customFormat="1" ht="15.75" hidden="1" x14ac:dyDescent="0.25">
      <c r="M17312" s="30"/>
    </row>
    <row r="17313" spans="13:13" s="60" customFormat="1" ht="15.75" hidden="1" x14ac:dyDescent="0.25">
      <c r="M17313" s="30"/>
    </row>
    <row r="17314" spans="13:13" s="60" customFormat="1" ht="15.75" hidden="1" x14ac:dyDescent="0.25">
      <c r="M17314" s="30"/>
    </row>
    <row r="17315" spans="13:13" s="60" customFormat="1" ht="15.75" hidden="1" x14ac:dyDescent="0.25">
      <c r="M17315" s="30"/>
    </row>
    <row r="17316" spans="13:13" s="60" customFormat="1" ht="15.75" hidden="1" x14ac:dyDescent="0.25">
      <c r="M17316" s="30"/>
    </row>
    <row r="17317" spans="13:13" s="60" customFormat="1" ht="15.75" hidden="1" x14ac:dyDescent="0.25">
      <c r="M17317" s="30"/>
    </row>
    <row r="17318" spans="13:13" s="60" customFormat="1" ht="15.75" hidden="1" x14ac:dyDescent="0.25">
      <c r="M17318" s="30"/>
    </row>
    <row r="17319" spans="13:13" s="60" customFormat="1" ht="15.75" hidden="1" x14ac:dyDescent="0.25">
      <c r="M17319" s="30"/>
    </row>
    <row r="17320" spans="13:13" s="60" customFormat="1" ht="15.75" hidden="1" x14ac:dyDescent="0.25">
      <c r="M17320" s="30"/>
    </row>
    <row r="17321" spans="13:13" s="60" customFormat="1" ht="15.75" hidden="1" x14ac:dyDescent="0.25">
      <c r="M17321" s="30"/>
    </row>
    <row r="17322" spans="13:13" s="60" customFormat="1" ht="15.75" hidden="1" x14ac:dyDescent="0.25">
      <c r="M17322" s="30"/>
    </row>
    <row r="17323" spans="13:13" s="60" customFormat="1" ht="15.75" hidden="1" x14ac:dyDescent="0.25">
      <c r="M17323" s="30"/>
    </row>
    <row r="17324" spans="13:13" s="60" customFormat="1" ht="15.75" hidden="1" x14ac:dyDescent="0.25">
      <c r="M17324" s="30"/>
    </row>
    <row r="17325" spans="13:13" s="60" customFormat="1" ht="15.75" hidden="1" x14ac:dyDescent="0.25">
      <c r="M17325" s="30"/>
    </row>
    <row r="17326" spans="13:13" s="60" customFormat="1" ht="15.75" hidden="1" x14ac:dyDescent="0.25">
      <c r="M17326" s="30"/>
    </row>
    <row r="17327" spans="13:13" s="60" customFormat="1" ht="15.75" hidden="1" x14ac:dyDescent="0.25">
      <c r="M17327" s="30"/>
    </row>
    <row r="17328" spans="13:13" s="60" customFormat="1" ht="15.75" hidden="1" x14ac:dyDescent="0.25">
      <c r="M17328" s="30"/>
    </row>
    <row r="17329" spans="13:13" s="60" customFormat="1" ht="15.75" hidden="1" x14ac:dyDescent="0.25">
      <c r="M17329" s="30"/>
    </row>
    <row r="17330" spans="13:13" s="60" customFormat="1" ht="15.75" hidden="1" x14ac:dyDescent="0.25">
      <c r="M17330" s="30"/>
    </row>
    <row r="17331" spans="13:13" s="60" customFormat="1" ht="15.75" hidden="1" x14ac:dyDescent="0.25">
      <c r="M17331" s="30"/>
    </row>
    <row r="17332" spans="13:13" s="60" customFormat="1" ht="15.75" hidden="1" x14ac:dyDescent="0.25">
      <c r="M17332" s="30"/>
    </row>
    <row r="17333" spans="13:13" s="60" customFormat="1" ht="15.75" hidden="1" x14ac:dyDescent="0.25">
      <c r="M17333" s="30"/>
    </row>
    <row r="17334" spans="13:13" s="60" customFormat="1" ht="15.75" hidden="1" x14ac:dyDescent="0.25">
      <c r="M17334" s="30"/>
    </row>
    <row r="17335" spans="13:13" s="60" customFormat="1" ht="15.75" hidden="1" x14ac:dyDescent="0.25">
      <c r="M17335" s="30"/>
    </row>
    <row r="17336" spans="13:13" s="60" customFormat="1" ht="15.75" hidden="1" x14ac:dyDescent="0.25">
      <c r="M17336" s="30"/>
    </row>
    <row r="17337" spans="13:13" s="60" customFormat="1" ht="15.75" hidden="1" x14ac:dyDescent="0.25">
      <c r="M17337" s="30"/>
    </row>
    <row r="17338" spans="13:13" s="60" customFormat="1" ht="15.75" hidden="1" x14ac:dyDescent="0.25">
      <c r="M17338" s="30"/>
    </row>
    <row r="17339" spans="13:13" s="60" customFormat="1" ht="15.75" hidden="1" x14ac:dyDescent="0.25">
      <c r="M17339" s="30"/>
    </row>
    <row r="17340" spans="13:13" s="60" customFormat="1" ht="15.75" hidden="1" x14ac:dyDescent="0.25">
      <c r="M17340" s="30"/>
    </row>
    <row r="17341" spans="13:13" s="60" customFormat="1" ht="15.75" hidden="1" x14ac:dyDescent="0.25">
      <c r="M17341" s="30"/>
    </row>
    <row r="17342" spans="13:13" s="60" customFormat="1" ht="15.75" hidden="1" x14ac:dyDescent="0.25">
      <c r="M17342" s="30"/>
    </row>
    <row r="17343" spans="13:13" s="60" customFormat="1" ht="15.75" hidden="1" x14ac:dyDescent="0.25">
      <c r="M17343" s="30"/>
    </row>
    <row r="17344" spans="13:13" s="60" customFormat="1" ht="15.75" hidden="1" x14ac:dyDescent="0.25">
      <c r="M17344" s="30"/>
    </row>
    <row r="17345" spans="13:13" s="60" customFormat="1" ht="15.75" hidden="1" x14ac:dyDescent="0.25">
      <c r="M17345" s="30"/>
    </row>
    <row r="17346" spans="13:13" s="60" customFormat="1" ht="15.75" hidden="1" x14ac:dyDescent="0.25">
      <c r="M17346" s="30"/>
    </row>
    <row r="17347" spans="13:13" s="60" customFormat="1" ht="15.75" hidden="1" x14ac:dyDescent="0.25">
      <c r="M17347" s="30"/>
    </row>
    <row r="17348" spans="13:13" s="60" customFormat="1" ht="15.75" hidden="1" x14ac:dyDescent="0.25">
      <c r="M17348" s="30"/>
    </row>
    <row r="17349" spans="13:13" s="60" customFormat="1" ht="15.75" hidden="1" x14ac:dyDescent="0.25">
      <c r="M17349" s="30"/>
    </row>
    <row r="17350" spans="13:13" s="60" customFormat="1" ht="15.75" hidden="1" x14ac:dyDescent="0.25">
      <c r="M17350" s="30"/>
    </row>
    <row r="17351" spans="13:13" s="60" customFormat="1" ht="15.75" hidden="1" x14ac:dyDescent="0.25">
      <c r="M17351" s="30"/>
    </row>
    <row r="17352" spans="13:13" s="60" customFormat="1" ht="15.75" hidden="1" x14ac:dyDescent="0.25">
      <c r="M17352" s="30"/>
    </row>
    <row r="17353" spans="13:13" s="60" customFormat="1" ht="15.75" hidden="1" x14ac:dyDescent="0.25">
      <c r="M17353" s="30"/>
    </row>
    <row r="17354" spans="13:13" s="60" customFormat="1" ht="15.75" hidden="1" x14ac:dyDescent="0.25">
      <c r="M17354" s="30"/>
    </row>
    <row r="17355" spans="13:13" s="60" customFormat="1" ht="15.75" hidden="1" x14ac:dyDescent="0.25">
      <c r="M17355" s="30"/>
    </row>
    <row r="17356" spans="13:13" s="60" customFormat="1" ht="15.75" hidden="1" x14ac:dyDescent="0.25">
      <c r="M17356" s="30"/>
    </row>
    <row r="17357" spans="13:13" s="60" customFormat="1" ht="15.75" hidden="1" x14ac:dyDescent="0.25">
      <c r="M17357" s="30"/>
    </row>
    <row r="17358" spans="13:13" s="60" customFormat="1" ht="15.75" hidden="1" x14ac:dyDescent="0.25">
      <c r="M17358" s="30"/>
    </row>
    <row r="17359" spans="13:13" s="60" customFormat="1" ht="15.75" hidden="1" x14ac:dyDescent="0.25">
      <c r="M17359" s="30"/>
    </row>
    <row r="17360" spans="13:13" s="60" customFormat="1" ht="15.75" hidden="1" x14ac:dyDescent="0.25">
      <c r="M17360" s="30"/>
    </row>
    <row r="17361" spans="13:13" s="60" customFormat="1" ht="15.75" hidden="1" x14ac:dyDescent="0.25">
      <c r="M17361" s="30"/>
    </row>
    <row r="17362" spans="13:13" s="60" customFormat="1" ht="15.75" hidden="1" x14ac:dyDescent="0.25">
      <c r="M17362" s="30"/>
    </row>
    <row r="17363" spans="13:13" s="60" customFormat="1" ht="15.75" hidden="1" x14ac:dyDescent="0.25">
      <c r="M17363" s="30"/>
    </row>
    <row r="17364" spans="13:13" s="60" customFormat="1" ht="15.75" hidden="1" x14ac:dyDescent="0.25">
      <c r="M17364" s="30"/>
    </row>
    <row r="17365" spans="13:13" s="60" customFormat="1" ht="15.75" hidden="1" x14ac:dyDescent="0.25">
      <c r="M17365" s="30"/>
    </row>
    <row r="17366" spans="13:13" s="60" customFormat="1" ht="15.75" hidden="1" x14ac:dyDescent="0.25">
      <c r="M17366" s="30"/>
    </row>
    <row r="17367" spans="13:13" s="60" customFormat="1" ht="15.75" hidden="1" x14ac:dyDescent="0.25">
      <c r="M17367" s="30"/>
    </row>
    <row r="17368" spans="13:13" s="60" customFormat="1" ht="15.75" hidden="1" x14ac:dyDescent="0.25">
      <c r="M17368" s="30"/>
    </row>
    <row r="17369" spans="13:13" s="60" customFormat="1" ht="15.75" hidden="1" x14ac:dyDescent="0.25">
      <c r="M17369" s="30"/>
    </row>
    <row r="17370" spans="13:13" s="60" customFormat="1" ht="15.75" hidden="1" x14ac:dyDescent="0.25">
      <c r="M17370" s="30"/>
    </row>
    <row r="17371" spans="13:13" s="60" customFormat="1" ht="15.75" hidden="1" x14ac:dyDescent="0.25">
      <c r="M17371" s="30"/>
    </row>
    <row r="17372" spans="13:13" s="60" customFormat="1" ht="15.75" hidden="1" x14ac:dyDescent="0.25">
      <c r="M17372" s="30"/>
    </row>
    <row r="17373" spans="13:13" s="60" customFormat="1" ht="15.75" hidden="1" x14ac:dyDescent="0.25">
      <c r="M17373" s="30"/>
    </row>
    <row r="17374" spans="13:13" s="60" customFormat="1" ht="15.75" hidden="1" x14ac:dyDescent="0.25">
      <c r="M17374" s="30"/>
    </row>
    <row r="17375" spans="13:13" s="60" customFormat="1" ht="15.75" hidden="1" x14ac:dyDescent="0.25">
      <c r="M17375" s="30"/>
    </row>
    <row r="17376" spans="13:13" s="60" customFormat="1" ht="15.75" hidden="1" x14ac:dyDescent="0.25">
      <c r="M17376" s="30"/>
    </row>
    <row r="17377" spans="13:13" s="60" customFormat="1" ht="15.75" hidden="1" x14ac:dyDescent="0.25">
      <c r="M17377" s="30"/>
    </row>
    <row r="17378" spans="13:13" s="60" customFormat="1" ht="15.75" hidden="1" x14ac:dyDescent="0.25">
      <c r="M17378" s="30"/>
    </row>
    <row r="17379" spans="13:13" s="60" customFormat="1" ht="15.75" hidden="1" x14ac:dyDescent="0.25">
      <c r="M17379" s="30"/>
    </row>
    <row r="17380" spans="13:13" s="60" customFormat="1" ht="15.75" hidden="1" x14ac:dyDescent="0.25">
      <c r="M17380" s="30"/>
    </row>
    <row r="17381" spans="13:13" s="60" customFormat="1" ht="15.75" hidden="1" x14ac:dyDescent="0.25">
      <c r="M17381" s="30"/>
    </row>
    <row r="17382" spans="13:13" s="60" customFormat="1" ht="15.75" hidden="1" x14ac:dyDescent="0.25">
      <c r="M17382" s="30"/>
    </row>
    <row r="17383" spans="13:13" s="60" customFormat="1" ht="15.75" hidden="1" x14ac:dyDescent="0.25">
      <c r="M17383" s="30"/>
    </row>
    <row r="17384" spans="13:13" s="60" customFormat="1" ht="15.75" hidden="1" x14ac:dyDescent="0.25">
      <c r="M17384" s="30"/>
    </row>
    <row r="17385" spans="13:13" s="60" customFormat="1" ht="15.75" hidden="1" x14ac:dyDescent="0.25">
      <c r="M17385" s="30"/>
    </row>
    <row r="17386" spans="13:13" s="60" customFormat="1" ht="15.75" hidden="1" x14ac:dyDescent="0.25">
      <c r="M17386" s="30"/>
    </row>
    <row r="17387" spans="13:13" s="60" customFormat="1" ht="15.75" hidden="1" x14ac:dyDescent="0.25">
      <c r="M17387" s="30"/>
    </row>
    <row r="17388" spans="13:13" s="60" customFormat="1" ht="15.75" hidden="1" x14ac:dyDescent="0.25">
      <c r="M17388" s="30"/>
    </row>
    <row r="17389" spans="13:13" s="60" customFormat="1" ht="15.75" hidden="1" x14ac:dyDescent="0.25">
      <c r="M17389" s="30"/>
    </row>
    <row r="17390" spans="13:13" s="60" customFormat="1" ht="15.75" hidden="1" x14ac:dyDescent="0.25">
      <c r="M17390" s="30"/>
    </row>
    <row r="17391" spans="13:13" s="60" customFormat="1" ht="15.75" hidden="1" x14ac:dyDescent="0.25">
      <c r="M17391" s="30"/>
    </row>
    <row r="17392" spans="13:13" s="60" customFormat="1" ht="15.75" hidden="1" x14ac:dyDescent="0.25">
      <c r="M17392" s="30"/>
    </row>
    <row r="17393" spans="13:13" s="60" customFormat="1" ht="15.75" hidden="1" x14ac:dyDescent="0.25">
      <c r="M17393" s="30"/>
    </row>
    <row r="17394" spans="13:13" s="60" customFormat="1" ht="15.75" hidden="1" x14ac:dyDescent="0.25">
      <c r="M17394" s="30"/>
    </row>
    <row r="17395" spans="13:13" s="60" customFormat="1" ht="15.75" hidden="1" x14ac:dyDescent="0.25">
      <c r="M17395" s="30"/>
    </row>
    <row r="17396" spans="13:13" s="60" customFormat="1" ht="15.75" hidden="1" x14ac:dyDescent="0.25">
      <c r="M17396" s="30"/>
    </row>
    <row r="17397" spans="13:13" s="60" customFormat="1" ht="15.75" hidden="1" x14ac:dyDescent="0.25">
      <c r="M17397" s="30"/>
    </row>
    <row r="17398" spans="13:13" s="60" customFormat="1" ht="15.75" hidden="1" x14ac:dyDescent="0.25">
      <c r="M17398" s="30"/>
    </row>
    <row r="17399" spans="13:13" s="60" customFormat="1" ht="15.75" hidden="1" x14ac:dyDescent="0.25">
      <c r="M17399" s="30"/>
    </row>
    <row r="17400" spans="13:13" s="60" customFormat="1" ht="15.75" hidden="1" x14ac:dyDescent="0.25">
      <c r="M17400" s="30"/>
    </row>
    <row r="17401" spans="13:13" s="60" customFormat="1" ht="15.75" hidden="1" x14ac:dyDescent="0.25">
      <c r="M17401" s="30"/>
    </row>
    <row r="17402" spans="13:13" s="60" customFormat="1" ht="15.75" hidden="1" x14ac:dyDescent="0.25">
      <c r="M17402" s="30"/>
    </row>
    <row r="17403" spans="13:13" s="60" customFormat="1" ht="15.75" hidden="1" x14ac:dyDescent="0.25">
      <c r="M17403" s="30"/>
    </row>
    <row r="17404" spans="13:13" s="60" customFormat="1" ht="15.75" hidden="1" x14ac:dyDescent="0.25">
      <c r="M17404" s="30"/>
    </row>
    <row r="17405" spans="13:13" s="60" customFormat="1" ht="15.75" hidden="1" x14ac:dyDescent="0.25">
      <c r="M17405" s="30"/>
    </row>
    <row r="17406" spans="13:13" s="60" customFormat="1" ht="15.75" hidden="1" x14ac:dyDescent="0.25">
      <c r="M17406" s="30"/>
    </row>
    <row r="17407" spans="13:13" s="60" customFormat="1" ht="15.75" hidden="1" x14ac:dyDescent="0.25">
      <c r="M17407" s="30"/>
    </row>
    <row r="17408" spans="13:13" s="60" customFormat="1" ht="15.75" hidden="1" x14ac:dyDescent="0.25">
      <c r="M17408" s="30"/>
    </row>
    <row r="17409" spans="13:13" s="60" customFormat="1" ht="15.75" hidden="1" x14ac:dyDescent="0.25">
      <c r="M17409" s="30"/>
    </row>
    <row r="17410" spans="13:13" s="60" customFormat="1" ht="15.75" hidden="1" x14ac:dyDescent="0.25">
      <c r="M17410" s="30"/>
    </row>
    <row r="17411" spans="13:13" s="60" customFormat="1" ht="15.75" hidden="1" x14ac:dyDescent="0.25">
      <c r="M17411" s="30"/>
    </row>
    <row r="17412" spans="13:13" s="60" customFormat="1" ht="15.75" hidden="1" x14ac:dyDescent="0.25">
      <c r="M17412" s="30"/>
    </row>
    <row r="17413" spans="13:13" s="60" customFormat="1" ht="15.75" hidden="1" x14ac:dyDescent="0.25">
      <c r="M17413" s="30"/>
    </row>
    <row r="17414" spans="13:13" s="60" customFormat="1" ht="15.75" hidden="1" x14ac:dyDescent="0.25">
      <c r="M17414" s="30"/>
    </row>
    <row r="17415" spans="13:13" s="60" customFormat="1" ht="15.75" hidden="1" x14ac:dyDescent="0.25">
      <c r="M17415" s="30"/>
    </row>
    <row r="17416" spans="13:13" s="60" customFormat="1" ht="15.75" hidden="1" x14ac:dyDescent="0.25">
      <c r="M17416" s="30"/>
    </row>
    <row r="17417" spans="13:13" s="60" customFormat="1" ht="15.75" hidden="1" x14ac:dyDescent="0.25">
      <c r="M17417" s="30"/>
    </row>
    <row r="17418" spans="13:13" s="60" customFormat="1" ht="15.75" hidden="1" x14ac:dyDescent="0.25">
      <c r="M17418" s="30"/>
    </row>
    <row r="17419" spans="13:13" s="60" customFormat="1" ht="15.75" hidden="1" x14ac:dyDescent="0.25">
      <c r="M17419" s="30"/>
    </row>
    <row r="17420" spans="13:13" s="60" customFormat="1" ht="15.75" hidden="1" x14ac:dyDescent="0.25">
      <c r="M17420" s="30"/>
    </row>
    <row r="17421" spans="13:13" s="60" customFormat="1" ht="15.75" hidden="1" x14ac:dyDescent="0.25">
      <c r="M17421" s="30"/>
    </row>
    <row r="17422" spans="13:13" s="60" customFormat="1" ht="15.75" hidden="1" x14ac:dyDescent="0.25">
      <c r="M17422" s="30"/>
    </row>
    <row r="17423" spans="13:13" s="60" customFormat="1" ht="15.75" hidden="1" x14ac:dyDescent="0.25">
      <c r="M17423" s="30"/>
    </row>
    <row r="17424" spans="13:13" s="60" customFormat="1" ht="15.75" hidden="1" x14ac:dyDescent="0.25">
      <c r="M17424" s="30"/>
    </row>
    <row r="17425" spans="13:13" s="60" customFormat="1" ht="15.75" hidden="1" x14ac:dyDescent="0.25">
      <c r="M17425" s="30"/>
    </row>
    <row r="17426" spans="13:13" s="60" customFormat="1" ht="15.75" hidden="1" x14ac:dyDescent="0.25">
      <c r="M17426" s="30"/>
    </row>
    <row r="17427" spans="13:13" s="60" customFormat="1" ht="15.75" hidden="1" x14ac:dyDescent="0.25">
      <c r="M17427" s="30"/>
    </row>
    <row r="17428" spans="13:13" s="60" customFormat="1" ht="15.75" hidden="1" x14ac:dyDescent="0.25">
      <c r="M17428" s="30"/>
    </row>
    <row r="17429" spans="13:13" s="60" customFormat="1" ht="15.75" hidden="1" x14ac:dyDescent="0.25">
      <c r="M17429" s="30"/>
    </row>
    <row r="17430" spans="13:13" s="60" customFormat="1" ht="15.75" hidden="1" x14ac:dyDescent="0.25">
      <c r="M17430" s="30"/>
    </row>
    <row r="17431" spans="13:13" s="60" customFormat="1" ht="15.75" hidden="1" x14ac:dyDescent="0.25">
      <c r="M17431" s="30"/>
    </row>
    <row r="17432" spans="13:13" s="60" customFormat="1" ht="15.75" hidden="1" x14ac:dyDescent="0.25">
      <c r="M17432" s="30"/>
    </row>
    <row r="17433" spans="13:13" s="60" customFormat="1" ht="15.75" hidden="1" x14ac:dyDescent="0.25">
      <c r="M17433" s="30"/>
    </row>
    <row r="17434" spans="13:13" s="60" customFormat="1" ht="15.75" hidden="1" x14ac:dyDescent="0.25">
      <c r="M17434" s="30"/>
    </row>
    <row r="17435" spans="13:13" s="60" customFormat="1" ht="15.75" hidden="1" x14ac:dyDescent="0.25">
      <c r="M17435" s="30"/>
    </row>
    <row r="17436" spans="13:13" s="60" customFormat="1" ht="15.75" hidden="1" x14ac:dyDescent="0.25">
      <c r="M17436" s="30"/>
    </row>
    <row r="17437" spans="13:13" s="60" customFormat="1" ht="15.75" hidden="1" x14ac:dyDescent="0.25">
      <c r="M17437" s="30"/>
    </row>
    <row r="17438" spans="13:13" s="60" customFormat="1" ht="15.75" hidden="1" x14ac:dyDescent="0.25">
      <c r="M17438" s="30"/>
    </row>
    <row r="17439" spans="13:13" s="60" customFormat="1" ht="15.75" hidden="1" x14ac:dyDescent="0.25">
      <c r="M17439" s="30"/>
    </row>
    <row r="17440" spans="13:13" s="60" customFormat="1" ht="15.75" hidden="1" x14ac:dyDescent="0.25">
      <c r="M17440" s="30"/>
    </row>
    <row r="17441" spans="13:13" s="60" customFormat="1" ht="15.75" hidden="1" x14ac:dyDescent="0.25">
      <c r="M17441" s="30"/>
    </row>
    <row r="17442" spans="13:13" s="60" customFormat="1" ht="15.75" hidden="1" x14ac:dyDescent="0.25">
      <c r="M17442" s="30"/>
    </row>
    <row r="17443" spans="13:13" s="60" customFormat="1" ht="15.75" hidden="1" x14ac:dyDescent="0.25">
      <c r="M17443" s="30"/>
    </row>
    <row r="17444" spans="13:13" s="60" customFormat="1" ht="15.75" hidden="1" x14ac:dyDescent="0.25">
      <c r="M17444" s="30"/>
    </row>
    <row r="17445" spans="13:13" s="60" customFormat="1" ht="15.75" hidden="1" x14ac:dyDescent="0.25">
      <c r="M17445" s="30"/>
    </row>
    <row r="17446" spans="13:13" s="60" customFormat="1" ht="15.75" hidden="1" x14ac:dyDescent="0.25">
      <c r="M17446" s="30"/>
    </row>
    <row r="17447" spans="13:13" s="60" customFormat="1" ht="15.75" hidden="1" x14ac:dyDescent="0.25">
      <c r="M17447" s="30"/>
    </row>
    <row r="17448" spans="13:13" s="60" customFormat="1" ht="15.75" hidden="1" x14ac:dyDescent="0.25">
      <c r="M17448" s="30"/>
    </row>
    <row r="17449" spans="13:13" s="60" customFormat="1" ht="15.75" hidden="1" x14ac:dyDescent="0.25">
      <c r="M17449" s="30"/>
    </row>
    <row r="17450" spans="13:13" s="60" customFormat="1" ht="15.75" hidden="1" x14ac:dyDescent="0.25">
      <c r="M17450" s="30"/>
    </row>
    <row r="17451" spans="13:13" s="60" customFormat="1" ht="15.75" hidden="1" x14ac:dyDescent="0.25">
      <c r="M17451" s="30"/>
    </row>
    <row r="17452" spans="13:13" s="60" customFormat="1" ht="15.75" hidden="1" x14ac:dyDescent="0.25">
      <c r="M17452" s="30"/>
    </row>
    <row r="17453" spans="13:13" s="60" customFormat="1" ht="15.75" hidden="1" x14ac:dyDescent="0.25">
      <c r="M17453" s="30"/>
    </row>
    <row r="17454" spans="13:13" s="60" customFormat="1" ht="15.75" hidden="1" x14ac:dyDescent="0.25">
      <c r="M17454" s="30"/>
    </row>
    <row r="17455" spans="13:13" s="60" customFormat="1" ht="15.75" hidden="1" x14ac:dyDescent="0.25">
      <c r="M17455" s="30"/>
    </row>
    <row r="17456" spans="13:13" s="60" customFormat="1" ht="15.75" hidden="1" x14ac:dyDescent="0.25">
      <c r="M17456" s="30"/>
    </row>
    <row r="17457" spans="13:13" s="60" customFormat="1" ht="15.75" hidden="1" x14ac:dyDescent="0.25">
      <c r="M17457" s="30"/>
    </row>
    <row r="17458" spans="13:13" s="60" customFormat="1" ht="15.75" hidden="1" x14ac:dyDescent="0.25">
      <c r="M17458" s="30"/>
    </row>
    <row r="17459" spans="13:13" s="60" customFormat="1" ht="15.75" hidden="1" x14ac:dyDescent="0.25">
      <c r="M17459" s="30"/>
    </row>
    <row r="17460" spans="13:13" s="60" customFormat="1" ht="15.75" hidden="1" x14ac:dyDescent="0.25">
      <c r="M17460" s="30"/>
    </row>
    <row r="17461" spans="13:13" s="60" customFormat="1" ht="15.75" hidden="1" x14ac:dyDescent="0.25">
      <c r="M17461" s="30"/>
    </row>
    <row r="17462" spans="13:13" s="60" customFormat="1" ht="15.75" hidden="1" x14ac:dyDescent="0.25">
      <c r="M17462" s="30"/>
    </row>
    <row r="17463" spans="13:13" s="60" customFormat="1" ht="15.75" hidden="1" x14ac:dyDescent="0.25">
      <c r="M17463" s="30"/>
    </row>
    <row r="17464" spans="13:13" s="60" customFormat="1" ht="15.75" hidden="1" x14ac:dyDescent="0.25">
      <c r="M17464" s="30"/>
    </row>
    <row r="17465" spans="13:13" s="60" customFormat="1" ht="15.75" hidden="1" x14ac:dyDescent="0.25">
      <c r="M17465" s="30"/>
    </row>
    <row r="17466" spans="13:13" s="60" customFormat="1" ht="15.75" hidden="1" x14ac:dyDescent="0.25">
      <c r="M17466" s="30"/>
    </row>
    <row r="17467" spans="13:13" s="60" customFormat="1" ht="15.75" hidden="1" x14ac:dyDescent="0.25">
      <c r="M17467" s="30"/>
    </row>
    <row r="17468" spans="13:13" s="60" customFormat="1" ht="15.75" hidden="1" x14ac:dyDescent="0.25">
      <c r="M17468" s="30"/>
    </row>
    <row r="17469" spans="13:13" s="60" customFormat="1" ht="15.75" hidden="1" x14ac:dyDescent="0.25">
      <c r="M17469" s="30"/>
    </row>
    <row r="17470" spans="13:13" s="60" customFormat="1" ht="15.75" hidden="1" x14ac:dyDescent="0.25">
      <c r="M17470" s="30"/>
    </row>
    <row r="17471" spans="13:13" s="60" customFormat="1" ht="15.75" hidden="1" x14ac:dyDescent="0.25">
      <c r="M17471" s="30"/>
    </row>
    <row r="17472" spans="13:13" s="60" customFormat="1" ht="15.75" hidden="1" x14ac:dyDescent="0.25">
      <c r="M17472" s="30"/>
    </row>
    <row r="17473" spans="13:13" s="60" customFormat="1" ht="15.75" hidden="1" x14ac:dyDescent="0.25">
      <c r="M17473" s="30"/>
    </row>
    <row r="17474" spans="13:13" s="60" customFormat="1" ht="15.75" hidden="1" x14ac:dyDescent="0.25">
      <c r="M17474" s="30"/>
    </row>
    <row r="17475" spans="13:13" s="60" customFormat="1" ht="15.75" hidden="1" x14ac:dyDescent="0.25">
      <c r="M17475" s="30"/>
    </row>
    <row r="17476" spans="13:13" s="60" customFormat="1" ht="15.75" hidden="1" x14ac:dyDescent="0.25">
      <c r="M17476" s="30"/>
    </row>
    <row r="17477" spans="13:13" s="60" customFormat="1" ht="15.75" hidden="1" x14ac:dyDescent="0.25">
      <c r="M17477" s="30"/>
    </row>
    <row r="17478" spans="13:13" s="60" customFormat="1" ht="15.75" hidden="1" x14ac:dyDescent="0.25">
      <c r="M17478" s="30"/>
    </row>
    <row r="17479" spans="13:13" s="60" customFormat="1" ht="15.75" hidden="1" x14ac:dyDescent="0.25">
      <c r="M17479" s="30"/>
    </row>
    <row r="17480" spans="13:13" s="60" customFormat="1" ht="15.75" hidden="1" x14ac:dyDescent="0.25">
      <c r="M17480" s="30"/>
    </row>
    <row r="17481" spans="13:13" s="60" customFormat="1" ht="15.75" hidden="1" x14ac:dyDescent="0.25">
      <c r="M17481" s="30"/>
    </row>
    <row r="17482" spans="13:13" s="60" customFormat="1" ht="15.75" hidden="1" x14ac:dyDescent="0.25">
      <c r="M17482" s="30"/>
    </row>
    <row r="17483" spans="13:13" s="60" customFormat="1" ht="15.75" hidden="1" x14ac:dyDescent="0.25">
      <c r="M17483" s="30"/>
    </row>
    <row r="17484" spans="13:13" s="60" customFormat="1" ht="15.75" hidden="1" x14ac:dyDescent="0.25">
      <c r="M17484" s="30"/>
    </row>
    <row r="17485" spans="13:13" s="60" customFormat="1" ht="15.75" hidden="1" x14ac:dyDescent="0.25">
      <c r="M17485" s="30"/>
    </row>
    <row r="17486" spans="13:13" s="60" customFormat="1" ht="15.75" hidden="1" x14ac:dyDescent="0.25">
      <c r="M17486" s="30"/>
    </row>
    <row r="17487" spans="13:13" s="60" customFormat="1" ht="15.75" hidden="1" x14ac:dyDescent="0.25">
      <c r="M17487" s="30"/>
    </row>
    <row r="17488" spans="13:13" s="60" customFormat="1" ht="15.75" hidden="1" x14ac:dyDescent="0.25">
      <c r="M17488" s="30"/>
    </row>
    <row r="17489" spans="13:13" s="60" customFormat="1" ht="15.75" hidden="1" x14ac:dyDescent="0.25">
      <c r="M17489" s="30"/>
    </row>
    <row r="17490" spans="13:13" s="60" customFormat="1" ht="15.75" hidden="1" x14ac:dyDescent="0.25">
      <c r="M17490" s="30"/>
    </row>
    <row r="17491" spans="13:13" s="60" customFormat="1" ht="15.75" hidden="1" x14ac:dyDescent="0.25">
      <c r="M17491" s="30"/>
    </row>
    <row r="17492" spans="13:13" s="60" customFormat="1" ht="15.75" hidden="1" x14ac:dyDescent="0.25">
      <c r="M17492" s="30"/>
    </row>
    <row r="17493" spans="13:13" s="60" customFormat="1" ht="15.75" hidden="1" x14ac:dyDescent="0.25">
      <c r="M17493" s="30"/>
    </row>
    <row r="17494" spans="13:13" s="60" customFormat="1" ht="15.75" hidden="1" x14ac:dyDescent="0.25">
      <c r="M17494" s="30"/>
    </row>
    <row r="17495" spans="13:13" s="60" customFormat="1" ht="15.75" hidden="1" x14ac:dyDescent="0.25">
      <c r="M17495" s="30"/>
    </row>
    <row r="17496" spans="13:13" s="60" customFormat="1" ht="15.75" hidden="1" x14ac:dyDescent="0.25">
      <c r="M17496" s="30"/>
    </row>
    <row r="17497" spans="13:13" s="60" customFormat="1" ht="15.75" hidden="1" x14ac:dyDescent="0.25">
      <c r="M17497" s="30"/>
    </row>
    <row r="17498" spans="13:13" s="60" customFormat="1" ht="15.75" hidden="1" x14ac:dyDescent="0.25">
      <c r="M17498" s="30"/>
    </row>
    <row r="17499" spans="13:13" s="60" customFormat="1" ht="15.75" hidden="1" x14ac:dyDescent="0.25">
      <c r="M17499" s="30"/>
    </row>
    <row r="17500" spans="13:13" s="60" customFormat="1" ht="15.75" hidden="1" x14ac:dyDescent="0.25">
      <c r="M17500" s="30"/>
    </row>
    <row r="17501" spans="13:13" s="60" customFormat="1" ht="15.75" hidden="1" x14ac:dyDescent="0.25">
      <c r="M17501" s="30"/>
    </row>
    <row r="17502" spans="13:13" s="60" customFormat="1" ht="15.75" hidden="1" x14ac:dyDescent="0.25">
      <c r="M17502" s="30"/>
    </row>
    <row r="17503" spans="13:13" s="60" customFormat="1" ht="15.75" hidden="1" x14ac:dyDescent="0.25">
      <c r="M17503" s="30"/>
    </row>
    <row r="17504" spans="13:13" s="60" customFormat="1" ht="15.75" hidden="1" x14ac:dyDescent="0.25">
      <c r="M17504" s="30"/>
    </row>
    <row r="17505" spans="13:13" s="60" customFormat="1" ht="15.75" hidden="1" x14ac:dyDescent="0.25">
      <c r="M17505" s="30"/>
    </row>
    <row r="17506" spans="13:13" s="60" customFormat="1" ht="15.75" hidden="1" x14ac:dyDescent="0.25">
      <c r="M17506" s="30"/>
    </row>
    <row r="17507" spans="13:13" s="60" customFormat="1" ht="15.75" hidden="1" x14ac:dyDescent="0.25">
      <c r="M17507" s="30"/>
    </row>
    <row r="17508" spans="13:13" s="60" customFormat="1" ht="15.75" hidden="1" x14ac:dyDescent="0.25">
      <c r="M17508" s="30"/>
    </row>
    <row r="17509" spans="13:13" s="60" customFormat="1" ht="15.75" hidden="1" x14ac:dyDescent="0.25">
      <c r="M17509" s="30"/>
    </row>
    <row r="17510" spans="13:13" s="60" customFormat="1" ht="15.75" hidden="1" x14ac:dyDescent="0.25">
      <c r="M17510" s="30"/>
    </row>
    <row r="17511" spans="13:13" s="60" customFormat="1" ht="15.75" hidden="1" x14ac:dyDescent="0.25">
      <c r="M17511" s="30"/>
    </row>
    <row r="17512" spans="13:13" s="60" customFormat="1" ht="15.75" hidden="1" x14ac:dyDescent="0.25">
      <c r="M17512" s="30"/>
    </row>
    <row r="17513" spans="13:13" s="60" customFormat="1" ht="15.75" hidden="1" x14ac:dyDescent="0.25">
      <c r="M17513" s="30"/>
    </row>
    <row r="17514" spans="13:13" s="60" customFormat="1" ht="15.75" hidden="1" x14ac:dyDescent="0.25">
      <c r="M17514" s="30"/>
    </row>
    <row r="17515" spans="13:13" s="60" customFormat="1" ht="15.75" hidden="1" x14ac:dyDescent="0.25">
      <c r="M17515" s="30"/>
    </row>
    <row r="17516" spans="13:13" s="60" customFormat="1" ht="15.75" hidden="1" x14ac:dyDescent="0.25">
      <c r="M17516" s="30"/>
    </row>
    <row r="17517" spans="13:13" s="60" customFormat="1" ht="15.75" hidden="1" x14ac:dyDescent="0.25">
      <c r="M17517" s="30"/>
    </row>
    <row r="17518" spans="13:13" s="60" customFormat="1" ht="15.75" hidden="1" x14ac:dyDescent="0.25">
      <c r="M17518" s="30"/>
    </row>
    <row r="17519" spans="13:13" s="60" customFormat="1" ht="15.75" hidden="1" x14ac:dyDescent="0.25">
      <c r="M17519" s="30"/>
    </row>
    <row r="17520" spans="13:13" s="60" customFormat="1" ht="15.75" hidden="1" x14ac:dyDescent="0.25">
      <c r="M17520" s="30"/>
    </row>
    <row r="17521" spans="13:13" s="60" customFormat="1" ht="15.75" hidden="1" x14ac:dyDescent="0.25">
      <c r="M17521" s="30"/>
    </row>
    <row r="17522" spans="13:13" s="60" customFormat="1" ht="15.75" hidden="1" x14ac:dyDescent="0.25">
      <c r="M17522" s="30"/>
    </row>
    <row r="17523" spans="13:13" s="60" customFormat="1" ht="15.75" hidden="1" x14ac:dyDescent="0.25">
      <c r="M17523" s="30"/>
    </row>
    <row r="17524" spans="13:13" s="60" customFormat="1" ht="15.75" hidden="1" x14ac:dyDescent="0.25">
      <c r="M17524" s="30"/>
    </row>
    <row r="17525" spans="13:13" s="60" customFormat="1" ht="15.75" hidden="1" x14ac:dyDescent="0.25">
      <c r="M17525" s="30"/>
    </row>
    <row r="17526" spans="13:13" s="60" customFormat="1" ht="15.75" hidden="1" x14ac:dyDescent="0.25">
      <c r="M17526" s="30"/>
    </row>
    <row r="17527" spans="13:13" s="60" customFormat="1" ht="15.75" hidden="1" x14ac:dyDescent="0.25">
      <c r="M17527" s="30"/>
    </row>
    <row r="17528" spans="13:13" s="60" customFormat="1" ht="15.75" hidden="1" x14ac:dyDescent="0.25">
      <c r="M17528" s="30"/>
    </row>
    <row r="17529" spans="13:13" s="60" customFormat="1" ht="15.75" hidden="1" x14ac:dyDescent="0.25">
      <c r="M17529" s="30"/>
    </row>
    <row r="17530" spans="13:13" s="60" customFormat="1" ht="15.75" hidden="1" x14ac:dyDescent="0.25">
      <c r="M17530" s="30"/>
    </row>
    <row r="17531" spans="13:13" s="60" customFormat="1" ht="15.75" hidden="1" x14ac:dyDescent="0.25">
      <c r="M17531" s="30"/>
    </row>
    <row r="17532" spans="13:13" s="60" customFormat="1" ht="15.75" hidden="1" x14ac:dyDescent="0.25">
      <c r="M17532" s="30"/>
    </row>
    <row r="17533" spans="13:13" s="60" customFormat="1" ht="15.75" hidden="1" x14ac:dyDescent="0.25">
      <c r="M17533" s="30"/>
    </row>
    <row r="17534" spans="13:13" s="60" customFormat="1" ht="15.75" hidden="1" x14ac:dyDescent="0.25">
      <c r="M17534" s="30"/>
    </row>
    <row r="17535" spans="13:13" s="60" customFormat="1" ht="15.75" hidden="1" x14ac:dyDescent="0.25">
      <c r="M17535" s="30"/>
    </row>
    <row r="17536" spans="13:13" s="60" customFormat="1" ht="15.75" hidden="1" x14ac:dyDescent="0.25">
      <c r="M17536" s="30"/>
    </row>
    <row r="17537" spans="13:13" s="60" customFormat="1" ht="15.75" hidden="1" x14ac:dyDescent="0.25">
      <c r="M17537" s="30"/>
    </row>
    <row r="17538" spans="13:13" s="60" customFormat="1" ht="15.75" hidden="1" x14ac:dyDescent="0.25">
      <c r="M17538" s="30"/>
    </row>
    <row r="17539" spans="13:13" s="60" customFormat="1" ht="15.75" hidden="1" x14ac:dyDescent="0.25">
      <c r="M17539" s="30"/>
    </row>
    <row r="17540" spans="13:13" s="60" customFormat="1" ht="15.75" hidden="1" x14ac:dyDescent="0.25">
      <c r="M17540" s="30"/>
    </row>
    <row r="17541" spans="13:13" s="60" customFormat="1" ht="15.75" hidden="1" x14ac:dyDescent="0.25">
      <c r="M17541" s="30"/>
    </row>
    <row r="17542" spans="13:13" s="60" customFormat="1" ht="15.75" hidden="1" x14ac:dyDescent="0.25">
      <c r="M17542" s="30"/>
    </row>
    <row r="17543" spans="13:13" s="60" customFormat="1" ht="15.75" hidden="1" x14ac:dyDescent="0.25">
      <c r="M17543" s="30"/>
    </row>
    <row r="17544" spans="13:13" s="60" customFormat="1" ht="15.75" hidden="1" x14ac:dyDescent="0.25">
      <c r="M17544" s="30"/>
    </row>
    <row r="17545" spans="13:13" s="60" customFormat="1" ht="15.75" hidden="1" x14ac:dyDescent="0.25">
      <c r="M17545" s="30"/>
    </row>
    <row r="17546" spans="13:13" s="60" customFormat="1" ht="15.75" hidden="1" x14ac:dyDescent="0.25">
      <c r="M17546" s="30"/>
    </row>
    <row r="17547" spans="13:13" s="60" customFormat="1" ht="15.75" hidden="1" x14ac:dyDescent="0.25">
      <c r="M17547" s="30"/>
    </row>
    <row r="17548" spans="13:13" s="60" customFormat="1" ht="15.75" hidden="1" x14ac:dyDescent="0.25">
      <c r="M17548" s="30"/>
    </row>
    <row r="17549" spans="13:13" s="60" customFormat="1" ht="15.75" hidden="1" x14ac:dyDescent="0.25">
      <c r="M17549" s="30"/>
    </row>
    <row r="17550" spans="13:13" s="60" customFormat="1" ht="15.75" hidden="1" x14ac:dyDescent="0.25">
      <c r="M17550" s="30"/>
    </row>
    <row r="17551" spans="13:13" s="60" customFormat="1" ht="15.75" hidden="1" x14ac:dyDescent="0.25">
      <c r="M17551" s="30"/>
    </row>
    <row r="17552" spans="13:13" s="60" customFormat="1" ht="15.75" hidden="1" x14ac:dyDescent="0.25">
      <c r="M17552" s="30"/>
    </row>
    <row r="17553" spans="13:13" s="60" customFormat="1" ht="15.75" hidden="1" x14ac:dyDescent="0.25">
      <c r="M17553" s="30"/>
    </row>
    <row r="17554" spans="13:13" s="60" customFormat="1" ht="15.75" hidden="1" x14ac:dyDescent="0.25">
      <c r="M17554" s="30"/>
    </row>
    <row r="17555" spans="13:13" s="60" customFormat="1" ht="15.75" hidden="1" x14ac:dyDescent="0.25">
      <c r="M17555" s="30"/>
    </row>
    <row r="17556" spans="13:13" s="60" customFormat="1" ht="15.75" hidden="1" x14ac:dyDescent="0.25">
      <c r="M17556" s="30"/>
    </row>
    <row r="17557" spans="13:13" s="60" customFormat="1" ht="15.75" hidden="1" x14ac:dyDescent="0.25">
      <c r="M17557" s="30"/>
    </row>
    <row r="17558" spans="13:13" s="60" customFormat="1" ht="15.75" hidden="1" x14ac:dyDescent="0.25">
      <c r="M17558" s="30"/>
    </row>
    <row r="17559" spans="13:13" s="60" customFormat="1" ht="15.75" hidden="1" x14ac:dyDescent="0.25">
      <c r="M17559" s="30"/>
    </row>
    <row r="17560" spans="13:13" s="60" customFormat="1" ht="15.75" hidden="1" x14ac:dyDescent="0.25">
      <c r="M17560" s="30"/>
    </row>
    <row r="17561" spans="13:13" s="60" customFormat="1" ht="15.75" hidden="1" x14ac:dyDescent="0.25">
      <c r="M17561" s="30"/>
    </row>
    <row r="17562" spans="13:13" s="60" customFormat="1" ht="15.75" hidden="1" x14ac:dyDescent="0.25">
      <c r="M17562" s="30"/>
    </row>
    <row r="17563" spans="13:13" s="60" customFormat="1" ht="15.75" hidden="1" x14ac:dyDescent="0.25">
      <c r="M17563" s="30"/>
    </row>
    <row r="17564" spans="13:13" s="60" customFormat="1" ht="15.75" hidden="1" x14ac:dyDescent="0.25">
      <c r="M17564" s="30"/>
    </row>
    <row r="17565" spans="13:13" s="60" customFormat="1" ht="15.75" hidden="1" x14ac:dyDescent="0.25">
      <c r="M17565" s="30"/>
    </row>
    <row r="17566" spans="13:13" s="60" customFormat="1" ht="15.75" hidden="1" x14ac:dyDescent="0.25">
      <c r="M17566" s="30"/>
    </row>
    <row r="17567" spans="13:13" s="60" customFormat="1" ht="15.75" hidden="1" x14ac:dyDescent="0.25">
      <c r="M17567" s="30"/>
    </row>
    <row r="17568" spans="13:13" s="60" customFormat="1" ht="15.75" hidden="1" x14ac:dyDescent="0.25">
      <c r="M17568" s="30"/>
    </row>
    <row r="17569" spans="13:13" s="60" customFormat="1" ht="15.75" hidden="1" x14ac:dyDescent="0.25">
      <c r="M17569" s="30"/>
    </row>
    <row r="17570" spans="13:13" s="60" customFormat="1" ht="15.75" hidden="1" x14ac:dyDescent="0.25">
      <c r="M17570" s="30"/>
    </row>
    <row r="17571" spans="13:13" s="60" customFormat="1" ht="15.75" hidden="1" x14ac:dyDescent="0.25">
      <c r="M17571" s="30"/>
    </row>
    <row r="17572" spans="13:13" s="60" customFormat="1" ht="15.75" hidden="1" x14ac:dyDescent="0.25">
      <c r="M17572" s="30"/>
    </row>
    <row r="17573" spans="13:13" s="60" customFormat="1" ht="15.75" hidden="1" x14ac:dyDescent="0.25">
      <c r="M17573" s="30"/>
    </row>
    <row r="17574" spans="13:13" s="60" customFormat="1" ht="15.75" hidden="1" x14ac:dyDescent="0.25">
      <c r="M17574" s="30"/>
    </row>
    <row r="17575" spans="13:13" s="60" customFormat="1" ht="15.75" hidden="1" x14ac:dyDescent="0.25">
      <c r="M17575" s="30"/>
    </row>
    <row r="17576" spans="13:13" s="60" customFormat="1" ht="15.75" hidden="1" x14ac:dyDescent="0.25">
      <c r="M17576" s="30"/>
    </row>
    <row r="17577" spans="13:13" s="60" customFormat="1" ht="15.75" hidden="1" x14ac:dyDescent="0.25">
      <c r="M17577" s="30"/>
    </row>
    <row r="17578" spans="13:13" s="60" customFormat="1" ht="15.75" hidden="1" x14ac:dyDescent="0.25">
      <c r="M17578" s="30"/>
    </row>
    <row r="17579" spans="13:13" s="60" customFormat="1" ht="15.75" hidden="1" x14ac:dyDescent="0.25">
      <c r="M17579" s="30"/>
    </row>
    <row r="17580" spans="13:13" s="60" customFormat="1" ht="15.75" hidden="1" x14ac:dyDescent="0.25">
      <c r="M17580" s="30"/>
    </row>
    <row r="17581" spans="13:13" s="60" customFormat="1" ht="15.75" hidden="1" x14ac:dyDescent="0.25">
      <c r="M17581" s="30"/>
    </row>
    <row r="17582" spans="13:13" s="60" customFormat="1" ht="15.75" hidden="1" x14ac:dyDescent="0.25">
      <c r="M17582" s="30"/>
    </row>
    <row r="17583" spans="13:13" s="60" customFormat="1" ht="15.75" hidden="1" x14ac:dyDescent="0.25">
      <c r="M17583" s="30"/>
    </row>
    <row r="17584" spans="13:13" s="60" customFormat="1" ht="15.75" hidden="1" x14ac:dyDescent="0.25">
      <c r="M17584" s="30"/>
    </row>
    <row r="17585" spans="13:13" s="60" customFormat="1" ht="15.75" hidden="1" x14ac:dyDescent="0.25">
      <c r="M17585" s="30"/>
    </row>
    <row r="17586" spans="13:13" s="60" customFormat="1" ht="15.75" hidden="1" x14ac:dyDescent="0.25">
      <c r="M17586" s="30"/>
    </row>
    <row r="17587" spans="13:13" s="60" customFormat="1" ht="15.75" hidden="1" x14ac:dyDescent="0.25">
      <c r="M17587" s="30"/>
    </row>
    <row r="17588" spans="13:13" s="60" customFormat="1" ht="15.75" hidden="1" x14ac:dyDescent="0.25">
      <c r="M17588" s="30"/>
    </row>
    <row r="17589" spans="13:13" s="60" customFormat="1" ht="15.75" hidden="1" x14ac:dyDescent="0.25">
      <c r="M17589" s="30"/>
    </row>
    <row r="17590" spans="13:13" s="60" customFormat="1" ht="15.75" hidden="1" x14ac:dyDescent="0.25">
      <c r="M17590" s="30"/>
    </row>
    <row r="17591" spans="13:13" s="60" customFormat="1" ht="15.75" hidden="1" x14ac:dyDescent="0.25">
      <c r="M17591" s="30"/>
    </row>
    <row r="17592" spans="13:13" s="60" customFormat="1" ht="15.75" hidden="1" x14ac:dyDescent="0.25">
      <c r="M17592" s="30"/>
    </row>
    <row r="17593" spans="13:13" s="60" customFormat="1" ht="15.75" hidden="1" x14ac:dyDescent="0.25">
      <c r="M17593" s="30"/>
    </row>
    <row r="17594" spans="13:13" s="60" customFormat="1" ht="15.75" hidden="1" x14ac:dyDescent="0.25">
      <c r="M17594" s="30"/>
    </row>
    <row r="17595" spans="13:13" s="60" customFormat="1" ht="15.75" hidden="1" x14ac:dyDescent="0.25">
      <c r="M17595" s="30"/>
    </row>
    <row r="17596" spans="13:13" s="60" customFormat="1" ht="15.75" hidden="1" x14ac:dyDescent="0.25">
      <c r="M17596" s="30"/>
    </row>
    <row r="17597" spans="13:13" s="60" customFormat="1" ht="15.75" hidden="1" x14ac:dyDescent="0.25">
      <c r="M17597" s="30"/>
    </row>
    <row r="17598" spans="13:13" s="60" customFormat="1" ht="15.75" hidden="1" x14ac:dyDescent="0.25">
      <c r="M17598" s="30"/>
    </row>
    <row r="17599" spans="13:13" s="60" customFormat="1" ht="15.75" hidden="1" x14ac:dyDescent="0.25">
      <c r="M17599" s="30"/>
    </row>
    <row r="17600" spans="13:13" s="60" customFormat="1" ht="15.75" hidden="1" x14ac:dyDescent="0.25">
      <c r="M17600" s="30"/>
    </row>
    <row r="17601" spans="13:13" s="60" customFormat="1" ht="15.75" hidden="1" x14ac:dyDescent="0.25">
      <c r="M17601" s="30"/>
    </row>
    <row r="17602" spans="13:13" s="60" customFormat="1" ht="15.75" hidden="1" x14ac:dyDescent="0.25">
      <c r="M17602" s="30"/>
    </row>
    <row r="17603" spans="13:13" s="60" customFormat="1" ht="15.75" hidden="1" x14ac:dyDescent="0.25">
      <c r="M17603" s="30"/>
    </row>
    <row r="17604" spans="13:13" s="60" customFormat="1" ht="15.75" hidden="1" x14ac:dyDescent="0.25">
      <c r="M17604" s="30"/>
    </row>
    <row r="17605" spans="13:13" s="60" customFormat="1" ht="15.75" hidden="1" x14ac:dyDescent="0.25">
      <c r="M17605" s="30"/>
    </row>
    <row r="17606" spans="13:13" s="60" customFormat="1" ht="15.75" hidden="1" x14ac:dyDescent="0.25">
      <c r="M17606" s="30"/>
    </row>
    <row r="17607" spans="13:13" s="60" customFormat="1" ht="15.75" hidden="1" x14ac:dyDescent="0.25">
      <c r="M17607" s="30"/>
    </row>
    <row r="17608" spans="13:13" s="60" customFormat="1" ht="15.75" hidden="1" x14ac:dyDescent="0.25">
      <c r="M17608" s="30"/>
    </row>
    <row r="17609" spans="13:13" s="60" customFormat="1" ht="15.75" hidden="1" x14ac:dyDescent="0.25">
      <c r="M17609" s="30"/>
    </row>
    <row r="17610" spans="13:13" s="60" customFormat="1" ht="15.75" hidden="1" x14ac:dyDescent="0.25">
      <c r="M17610" s="30"/>
    </row>
    <row r="17611" spans="13:13" s="60" customFormat="1" ht="15.75" hidden="1" x14ac:dyDescent="0.25">
      <c r="M17611" s="30"/>
    </row>
    <row r="17612" spans="13:13" s="60" customFormat="1" ht="15.75" hidden="1" x14ac:dyDescent="0.25">
      <c r="M17612" s="30"/>
    </row>
    <row r="17613" spans="13:13" s="60" customFormat="1" ht="15.75" hidden="1" x14ac:dyDescent="0.25">
      <c r="M17613" s="30"/>
    </row>
    <row r="17614" spans="13:13" s="60" customFormat="1" ht="15.75" hidden="1" x14ac:dyDescent="0.25">
      <c r="M17614" s="30"/>
    </row>
    <row r="17615" spans="13:13" s="60" customFormat="1" ht="15.75" hidden="1" x14ac:dyDescent="0.25">
      <c r="M17615" s="30"/>
    </row>
    <row r="17616" spans="13:13" s="60" customFormat="1" ht="15.75" hidden="1" x14ac:dyDescent="0.25">
      <c r="M17616" s="30"/>
    </row>
    <row r="17617" spans="13:13" s="60" customFormat="1" ht="15.75" hidden="1" x14ac:dyDescent="0.25">
      <c r="M17617" s="30"/>
    </row>
    <row r="17618" spans="13:13" s="60" customFormat="1" ht="15.75" hidden="1" x14ac:dyDescent="0.25">
      <c r="M17618" s="30"/>
    </row>
    <row r="17619" spans="13:13" s="60" customFormat="1" ht="15.75" hidden="1" x14ac:dyDescent="0.25">
      <c r="M17619" s="30"/>
    </row>
    <row r="17620" spans="13:13" s="60" customFormat="1" ht="15.75" hidden="1" x14ac:dyDescent="0.25">
      <c r="M17620" s="30"/>
    </row>
    <row r="17621" spans="13:13" s="60" customFormat="1" ht="15.75" hidden="1" x14ac:dyDescent="0.25">
      <c r="M17621" s="30"/>
    </row>
    <row r="17622" spans="13:13" s="60" customFormat="1" ht="15.75" hidden="1" x14ac:dyDescent="0.25">
      <c r="M17622" s="30"/>
    </row>
    <row r="17623" spans="13:13" s="60" customFormat="1" ht="15.75" hidden="1" x14ac:dyDescent="0.25">
      <c r="M17623" s="30"/>
    </row>
    <row r="17624" spans="13:13" s="60" customFormat="1" ht="15.75" hidden="1" x14ac:dyDescent="0.25">
      <c r="M17624" s="30"/>
    </row>
    <row r="17625" spans="13:13" s="60" customFormat="1" ht="15.75" hidden="1" x14ac:dyDescent="0.25">
      <c r="M17625" s="30"/>
    </row>
    <row r="17626" spans="13:13" s="60" customFormat="1" ht="15.75" hidden="1" x14ac:dyDescent="0.25">
      <c r="M17626" s="30"/>
    </row>
    <row r="17627" spans="13:13" s="60" customFormat="1" ht="15.75" hidden="1" x14ac:dyDescent="0.25">
      <c r="M17627" s="30"/>
    </row>
    <row r="17628" spans="13:13" s="60" customFormat="1" ht="15.75" hidden="1" x14ac:dyDescent="0.25">
      <c r="M17628" s="30"/>
    </row>
    <row r="17629" spans="13:13" s="60" customFormat="1" ht="15.75" hidden="1" x14ac:dyDescent="0.25">
      <c r="M17629" s="30"/>
    </row>
    <row r="17630" spans="13:13" s="60" customFormat="1" ht="15.75" hidden="1" x14ac:dyDescent="0.25">
      <c r="M17630" s="30"/>
    </row>
    <row r="17631" spans="13:13" s="60" customFormat="1" ht="15.75" hidden="1" x14ac:dyDescent="0.25">
      <c r="M17631" s="30"/>
    </row>
    <row r="17632" spans="13:13" s="60" customFormat="1" ht="15.75" hidden="1" x14ac:dyDescent="0.25">
      <c r="M17632" s="30"/>
    </row>
    <row r="17633" spans="13:13" s="60" customFormat="1" ht="15.75" hidden="1" x14ac:dyDescent="0.25">
      <c r="M17633" s="30"/>
    </row>
    <row r="17634" spans="13:13" s="60" customFormat="1" ht="15.75" hidden="1" x14ac:dyDescent="0.25">
      <c r="M17634" s="30"/>
    </row>
    <row r="17635" spans="13:13" s="60" customFormat="1" ht="15.75" hidden="1" x14ac:dyDescent="0.25">
      <c r="M17635" s="30"/>
    </row>
    <row r="17636" spans="13:13" s="60" customFormat="1" ht="15.75" hidden="1" x14ac:dyDescent="0.25">
      <c r="M17636" s="30"/>
    </row>
    <row r="17637" spans="13:13" s="60" customFormat="1" ht="15.75" hidden="1" x14ac:dyDescent="0.25">
      <c r="M17637" s="30"/>
    </row>
    <row r="17638" spans="13:13" s="60" customFormat="1" ht="15.75" hidden="1" x14ac:dyDescent="0.25">
      <c r="M17638" s="30"/>
    </row>
    <row r="17639" spans="13:13" s="60" customFormat="1" ht="15.75" hidden="1" x14ac:dyDescent="0.25">
      <c r="M17639" s="30"/>
    </row>
    <row r="17640" spans="13:13" s="60" customFormat="1" ht="15.75" hidden="1" x14ac:dyDescent="0.25">
      <c r="M17640" s="30"/>
    </row>
    <row r="17641" spans="13:13" s="60" customFormat="1" ht="15.75" hidden="1" x14ac:dyDescent="0.25">
      <c r="M17641" s="30"/>
    </row>
    <row r="17642" spans="13:13" s="60" customFormat="1" ht="15.75" hidden="1" x14ac:dyDescent="0.25">
      <c r="M17642" s="30"/>
    </row>
    <row r="17643" spans="13:13" s="60" customFormat="1" ht="15.75" hidden="1" x14ac:dyDescent="0.25">
      <c r="M17643" s="30"/>
    </row>
    <row r="17644" spans="13:13" s="60" customFormat="1" ht="15.75" hidden="1" x14ac:dyDescent="0.25">
      <c r="M17644" s="30"/>
    </row>
    <row r="17645" spans="13:13" s="60" customFormat="1" ht="15.75" hidden="1" x14ac:dyDescent="0.25">
      <c r="M17645" s="30"/>
    </row>
    <row r="17646" spans="13:13" s="60" customFormat="1" ht="15.75" hidden="1" x14ac:dyDescent="0.25">
      <c r="M17646" s="30"/>
    </row>
    <row r="17647" spans="13:13" s="60" customFormat="1" ht="15.75" hidden="1" x14ac:dyDescent="0.25">
      <c r="M17647" s="30"/>
    </row>
    <row r="17648" spans="13:13" s="60" customFormat="1" ht="15.75" hidden="1" x14ac:dyDescent="0.25">
      <c r="M17648" s="30"/>
    </row>
    <row r="17649" spans="13:13" s="60" customFormat="1" ht="15.75" hidden="1" x14ac:dyDescent="0.25">
      <c r="M17649" s="30"/>
    </row>
    <row r="17650" spans="13:13" s="60" customFormat="1" ht="15.75" hidden="1" x14ac:dyDescent="0.25">
      <c r="M17650" s="30"/>
    </row>
    <row r="17651" spans="13:13" s="60" customFormat="1" ht="15.75" hidden="1" x14ac:dyDescent="0.25">
      <c r="M17651" s="30"/>
    </row>
    <row r="17652" spans="13:13" s="60" customFormat="1" ht="15.75" hidden="1" x14ac:dyDescent="0.25">
      <c r="M17652" s="30"/>
    </row>
    <row r="17653" spans="13:13" s="60" customFormat="1" ht="15.75" hidden="1" x14ac:dyDescent="0.25">
      <c r="M17653" s="30"/>
    </row>
    <row r="17654" spans="13:13" s="60" customFormat="1" ht="15.75" hidden="1" x14ac:dyDescent="0.25">
      <c r="M17654" s="30"/>
    </row>
    <row r="17655" spans="13:13" s="60" customFormat="1" ht="15.75" hidden="1" x14ac:dyDescent="0.25">
      <c r="M17655" s="30"/>
    </row>
    <row r="17656" spans="13:13" s="60" customFormat="1" ht="15.75" hidden="1" x14ac:dyDescent="0.25">
      <c r="M17656" s="30"/>
    </row>
    <row r="17657" spans="13:13" s="60" customFormat="1" ht="15.75" hidden="1" x14ac:dyDescent="0.25">
      <c r="M17657" s="30"/>
    </row>
    <row r="17658" spans="13:13" s="60" customFormat="1" ht="15.75" hidden="1" x14ac:dyDescent="0.25">
      <c r="M17658" s="30"/>
    </row>
    <row r="17659" spans="13:13" s="60" customFormat="1" ht="15.75" hidden="1" x14ac:dyDescent="0.25">
      <c r="M17659" s="30"/>
    </row>
    <row r="17660" spans="13:13" s="60" customFormat="1" ht="15.75" hidden="1" x14ac:dyDescent="0.25">
      <c r="M17660" s="30"/>
    </row>
    <row r="17661" spans="13:13" s="60" customFormat="1" ht="15.75" hidden="1" x14ac:dyDescent="0.25">
      <c r="M17661" s="30"/>
    </row>
    <row r="17662" spans="13:13" s="60" customFormat="1" ht="15.75" hidden="1" x14ac:dyDescent="0.25">
      <c r="M17662" s="30"/>
    </row>
    <row r="17663" spans="13:13" s="60" customFormat="1" ht="15.75" hidden="1" x14ac:dyDescent="0.25">
      <c r="M17663" s="30"/>
    </row>
    <row r="17664" spans="13:13" s="60" customFormat="1" ht="15.75" hidden="1" x14ac:dyDescent="0.25">
      <c r="M17664" s="30"/>
    </row>
    <row r="17665" spans="13:13" s="60" customFormat="1" ht="15.75" hidden="1" x14ac:dyDescent="0.25">
      <c r="M17665" s="30"/>
    </row>
    <row r="17666" spans="13:13" s="60" customFormat="1" ht="15.75" hidden="1" x14ac:dyDescent="0.25">
      <c r="M17666" s="30"/>
    </row>
    <row r="17667" spans="13:13" s="60" customFormat="1" ht="15.75" hidden="1" x14ac:dyDescent="0.25">
      <c r="M17667" s="30"/>
    </row>
    <row r="17668" spans="13:13" s="60" customFormat="1" ht="15.75" hidden="1" x14ac:dyDescent="0.25">
      <c r="M17668" s="30"/>
    </row>
    <row r="17669" spans="13:13" s="60" customFormat="1" ht="15.75" hidden="1" x14ac:dyDescent="0.25">
      <c r="M17669" s="30"/>
    </row>
    <row r="17670" spans="13:13" s="60" customFormat="1" ht="15.75" hidden="1" x14ac:dyDescent="0.25">
      <c r="M17670" s="30"/>
    </row>
    <row r="17671" spans="13:13" s="60" customFormat="1" ht="15.75" hidden="1" x14ac:dyDescent="0.25">
      <c r="M17671" s="30"/>
    </row>
    <row r="17672" spans="13:13" s="60" customFormat="1" ht="15.75" hidden="1" x14ac:dyDescent="0.25">
      <c r="M17672" s="30"/>
    </row>
    <row r="17673" spans="13:13" s="60" customFormat="1" ht="15.75" hidden="1" x14ac:dyDescent="0.25">
      <c r="M17673" s="30"/>
    </row>
    <row r="17674" spans="13:13" s="60" customFormat="1" ht="15.75" hidden="1" x14ac:dyDescent="0.25">
      <c r="M17674" s="30"/>
    </row>
    <row r="17675" spans="13:13" s="60" customFormat="1" ht="15.75" hidden="1" x14ac:dyDescent="0.25">
      <c r="M17675" s="30"/>
    </row>
    <row r="17676" spans="13:13" s="60" customFormat="1" ht="15.75" hidden="1" x14ac:dyDescent="0.25">
      <c r="M17676" s="30"/>
    </row>
    <row r="17677" spans="13:13" s="60" customFormat="1" ht="15.75" hidden="1" x14ac:dyDescent="0.25">
      <c r="M17677" s="30"/>
    </row>
    <row r="17678" spans="13:13" s="60" customFormat="1" ht="15.75" hidden="1" x14ac:dyDescent="0.25">
      <c r="M17678" s="30"/>
    </row>
    <row r="17679" spans="13:13" s="60" customFormat="1" ht="15.75" hidden="1" x14ac:dyDescent="0.25">
      <c r="M17679" s="30"/>
    </row>
    <row r="17680" spans="13:13" s="60" customFormat="1" ht="15.75" hidden="1" x14ac:dyDescent="0.25">
      <c r="M17680" s="30"/>
    </row>
    <row r="17681" spans="13:13" s="60" customFormat="1" ht="15.75" hidden="1" x14ac:dyDescent="0.25">
      <c r="M17681" s="30"/>
    </row>
    <row r="17682" spans="13:13" s="60" customFormat="1" ht="15.75" hidden="1" x14ac:dyDescent="0.25">
      <c r="M17682" s="30"/>
    </row>
    <row r="17683" spans="13:13" s="60" customFormat="1" ht="15.75" hidden="1" x14ac:dyDescent="0.25">
      <c r="M17683" s="30"/>
    </row>
    <row r="17684" spans="13:13" s="60" customFormat="1" ht="15.75" hidden="1" x14ac:dyDescent="0.25">
      <c r="M17684" s="30"/>
    </row>
    <row r="17685" spans="13:13" s="60" customFormat="1" ht="15.75" hidden="1" x14ac:dyDescent="0.25">
      <c r="M17685" s="30"/>
    </row>
    <row r="17686" spans="13:13" s="60" customFormat="1" ht="15.75" hidden="1" x14ac:dyDescent="0.25">
      <c r="M17686" s="30"/>
    </row>
    <row r="17687" spans="13:13" s="60" customFormat="1" ht="15.75" hidden="1" x14ac:dyDescent="0.25">
      <c r="M17687" s="30"/>
    </row>
    <row r="17688" spans="13:13" s="60" customFormat="1" ht="15.75" hidden="1" x14ac:dyDescent="0.25">
      <c r="M17688" s="30"/>
    </row>
    <row r="17689" spans="13:13" s="60" customFormat="1" ht="15.75" hidden="1" x14ac:dyDescent="0.25">
      <c r="M17689" s="30"/>
    </row>
    <row r="17690" spans="13:13" s="60" customFormat="1" ht="15.75" hidden="1" x14ac:dyDescent="0.25">
      <c r="M17690" s="30"/>
    </row>
    <row r="17691" spans="13:13" s="60" customFormat="1" ht="15.75" hidden="1" x14ac:dyDescent="0.25">
      <c r="M17691" s="30"/>
    </row>
    <row r="17692" spans="13:13" s="60" customFormat="1" ht="15.75" hidden="1" x14ac:dyDescent="0.25">
      <c r="M17692" s="30"/>
    </row>
    <row r="17693" spans="13:13" s="60" customFormat="1" ht="15.75" hidden="1" x14ac:dyDescent="0.25">
      <c r="M17693" s="30"/>
    </row>
    <row r="17694" spans="13:13" s="60" customFormat="1" ht="15.75" hidden="1" x14ac:dyDescent="0.25">
      <c r="M17694" s="30"/>
    </row>
    <row r="17695" spans="13:13" s="60" customFormat="1" ht="15.75" hidden="1" x14ac:dyDescent="0.25">
      <c r="M17695" s="30"/>
    </row>
    <row r="17696" spans="13:13" s="60" customFormat="1" ht="15.75" hidden="1" x14ac:dyDescent="0.25">
      <c r="M17696" s="30"/>
    </row>
    <row r="17697" spans="13:13" s="60" customFormat="1" ht="15.75" hidden="1" x14ac:dyDescent="0.25">
      <c r="M17697" s="30"/>
    </row>
    <row r="17698" spans="13:13" s="60" customFormat="1" ht="15.75" hidden="1" x14ac:dyDescent="0.25">
      <c r="M17698" s="30"/>
    </row>
    <row r="17699" spans="13:13" s="60" customFormat="1" ht="15.75" hidden="1" x14ac:dyDescent="0.25">
      <c r="M17699" s="30"/>
    </row>
    <row r="17700" spans="13:13" s="60" customFormat="1" ht="15.75" hidden="1" x14ac:dyDescent="0.25">
      <c r="M17700" s="30"/>
    </row>
    <row r="17701" spans="13:13" s="60" customFormat="1" ht="15.75" hidden="1" x14ac:dyDescent="0.25">
      <c r="M17701" s="30"/>
    </row>
    <row r="17702" spans="13:13" s="60" customFormat="1" ht="15.75" hidden="1" x14ac:dyDescent="0.25">
      <c r="M17702" s="30"/>
    </row>
    <row r="17703" spans="13:13" s="60" customFormat="1" ht="15.75" hidden="1" x14ac:dyDescent="0.25">
      <c r="M17703" s="30"/>
    </row>
    <row r="17704" spans="13:13" s="60" customFormat="1" ht="15.75" hidden="1" x14ac:dyDescent="0.25">
      <c r="M17704" s="30"/>
    </row>
    <row r="17705" spans="13:13" s="60" customFormat="1" ht="15.75" hidden="1" x14ac:dyDescent="0.25">
      <c r="M17705" s="30"/>
    </row>
    <row r="17706" spans="13:13" s="60" customFormat="1" ht="15.75" hidden="1" x14ac:dyDescent="0.25">
      <c r="M17706" s="30"/>
    </row>
    <row r="17707" spans="13:13" s="60" customFormat="1" ht="15.75" hidden="1" x14ac:dyDescent="0.25">
      <c r="M17707" s="30"/>
    </row>
    <row r="17708" spans="13:13" s="60" customFormat="1" ht="15.75" hidden="1" x14ac:dyDescent="0.25">
      <c r="M17708" s="30"/>
    </row>
    <row r="17709" spans="13:13" s="60" customFormat="1" ht="15.75" hidden="1" x14ac:dyDescent="0.25">
      <c r="M17709" s="30"/>
    </row>
    <row r="17710" spans="13:13" s="60" customFormat="1" ht="15.75" hidden="1" x14ac:dyDescent="0.25">
      <c r="M17710" s="30"/>
    </row>
    <row r="17711" spans="13:13" s="60" customFormat="1" ht="15.75" hidden="1" x14ac:dyDescent="0.25">
      <c r="M17711" s="30"/>
    </row>
    <row r="17712" spans="13:13" s="60" customFormat="1" ht="15.75" hidden="1" x14ac:dyDescent="0.25">
      <c r="M17712" s="30"/>
    </row>
    <row r="17713" spans="13:13" s="60" customFormat="1" ht="15.75" hidden="1" x14ac:dyDescent="0.25">
      <c r="M17713" s="30"/>
    </row>
    <row r="17714" spans="13:13" s="60" customFormat="1" ht="15.75" hidden="1" x14ac:dyDescent="0.25">
      <c r="M17714" s="30"/>
    </row>
    <row r="17715" spans="13:13" s="60" customFormat="1" ht="15.75" hidden="1" x14ac:dyDescent="0.25">
      <c r="M17715" s="30"/>
    </row>
    <row r="17716" spans="13:13" s="60" customFormat="1" ht="15.75" hidden="1" x14ac:dyDescent="0.25">
      <c r="M17716" s="30"/>
    </row>
    <row r="17717" spans="13:13" s="60" customFormat="1" ht="15.75" hidden="1" x14ac:dyDescent="0.25">
      <c r="M17717" s="30"/>
    </row>
    <row r="17718" spans="13:13" s="60" customFormat="1" ht="15.75" hidden="1" x14ac:dyDescent="0.25">
      <c r="M17718" s="30"/>
    </row>
    <row r="17719" spans="13:13" s="60" customFormat="1" ht="15.75" hidden="1" x14ac:dyDescent="0.25">
      <c r="M17719" s="30"/>
    </row>
    <row r="17720" spans="13:13" s="60" customFormat="1" ht="15.75" hidden="1" x14ac:dyDescent="0.25">
      <c r="M17720" s="30"/>
    </row>
    <row r="17721" spans="13:13" s="60" customFormat="1" ht="15.75" hidden="1" x14ac:dyDescent="0.25">
      <c r="M17721" s="30"/>
    </row>
    <row r="17722" spans="13:13" s="60" customFormat="1" ht="15.75" hidden="1" x14ac:dyDescent="0.25">
      <c r="M17722" s="30"/>
    </row>
    <row r="17723" spans="13:13" s="60" customFormat="1" ht="15.75" hidden="1" x14ac:dyDescent="0.25">
      <c r="M17723" s="30"/>
    </row>
    <row r="17724" spans="13:13" s="60" customFormat="1" ht="15.75" hidden="1" x14ac:dyDescent="0.25">
      <c r="M17724" s="30"/>
    </row>
    <row r="17725" spans="13:13" s="60" customFormat="1" ht="15.75" hidden="1" x14ac:dyDescent="0.25">
      <c r="M17725" s="30"/>
    </row>
    <row r="17726" spans="13:13" s="60" customFormat="1" ht="15.75" hidden="1" x14ac:dyDescent="0.25">
      <c r="M17726" s="30"/>
    </row>
    <row r="17727" spans="13:13" s="60" customFormat="1" ht="15.75" hidden="1" x14ac:dyDescent="0.25">
      <c r="M17727" s="30"/>
    </row>
    <row r="17728" spans="13:13" s="60" customFormat="1" ht="15.75" hidden="1" x14ac:dyDescent="0.25">
      <c r="M17728" s="30"/>
    </row>
    <row r="17729" spans="13:13" s="60" customFormat="1" ht="15.75" hidden="1" x14ac:dyDescent="0.25">
      <c r="M17729" s="30"/>
    </row>
    <row r="17730" spans="13:13" s="60" customFormat="1" ht="15.75" hidden="1" x14ac:dyDescent="0.25">
      <c r="M17730" s="30"/>
    </row>
    <row r="17731" spans="13:13" s="60" customFormat="1" ht="15.75" hidden="1" x14ac:dyDescent="0.25">
      <c r="M17731" s="30"/>
    </row>
    <row r="17732" spans="13:13" s="60" customFormat="1" ht="15.75" hidden="1" x14ac:dyDescent="0.25">
      <c r="M17732" s="30"/>
    </row>
    <row r="17733" spans="13:13" s="60" customFormat="1" ht="15.75" hidden="1" x14ac:dyDescent="0.25">
      <c r="M17733" s="30"/>
    </row>
    <row r="17734" spans="13:13" s="60" customFormat="1" ht="15.75" hidden="1" x14ac:dyDescent="0.25">
      <c r="M17734" s="30"/>
    </row>
    <row r="17735" spans="13:13" s="60" customFormat="1" ht="15.75" hidden="1" x14ac:dyDescent="0.25">
      <c r="M17735" s="30"/>
    </row>
    <row r="17736" spans="13:13" s="60" customFormat="1" ht="15.75" hidden="1" x14ac:dyDescent="0.25">
      <c r="M17736" s="30"/>
    </row>
    <row r="17737" spans="13:13" s="60" customFormat="1" ht="15.75" hidden="1" x14ac:dyDescent="0.25">
      <c r="M17737" s="30"/>
    </row>
    <row r="17738" spans="13:13" s="60" customFormat="1" ht="15.75" hidden="1" x14ac:dyDescent="0.25">
      <c r="M17738" s="30"/>
    </row>
    <row r="17739" spans="13:13" s="60" customFormat="1" ht="15.75" hidden="1" x14ac:dyDescent="0.25">
      <c r="M17739" s="30"/>
    </row>
    <row r="17740" spans="13:13" s="60" customFormat="1" ht="15.75" hidden="1" x14ac:dyDescent="0.25">
      <c r="M17740" s="30"/>
    </row>
    <row r="17741" spans="13:13" s="60" customFormat="1" ht="15.75" hidden="1" x14ac:dyDescent="0.25">
      <c r="M17741" s="30"/>
    </row>
    <row r="17742" spans="13:13" s="60" customFormat="1" ht="15.75" hidden="1" x14ac:dyDescent="0.25">
      <c r="M17742" s="30"/>
    </row>
    <row r="17743" spans="13:13" s="60" customFormat="1" ht="15.75" hidden="1" x14ac:dyDescent="0.25">
      <c r="M17743" s="30"/>
    </row>
    <row r="17744" spans="13:13" s="60" customFormat="1" ht="15.75" hidden="1" x14ac:dyDescent="0.25">
      <c r="M17744" s="30"/>
    </row>
    <row r="17745" spans="13:13" s="60" customFormat="1" ht="15.75" hidden="1" x14ac:dyDescent="0.25">
      <c r="M17745" s="30"/>
    </row>
    <row r="17746" spans="13:13" s="60" customFormat="1" ht="15.75" hidden="1" x14ac:dyDescent="0.25">
      <c r="M17746" s="30"/>
    </row>
    <row r="17747" spans="13:13" s="60" customFormat="1" ht="15.75" hidden="1" x14ac:dyDescent="0.25">
      <c r="M17747" s="30"/>
    </row>
    <row r="17748" spans="13:13" s="60" customFormat="1" ht="15.75" hidden="1" x14ac:dyDescent="0.25">
      <c r="M17748" s="30"/>
    </row>
    <row r="17749" spans="13:13" s="60" customFormat="1" ht="15.75" hidden="1" x14ac:dyDescent="0.25">
      <c r="M17749" s="30"/>
    </row>
    <row r="17750" spans="13:13" s="60" customFormat="1" ht="15.75" hidden="1" x14ac:dyDescent="0.25">
      <c r="M17750" s="30"/>
    </row>
    <row r="17751" spans="13:13" s="60" customFormat="1" ht="15.75" hidden="1" x14ac:dyDescent="0.25">
      <c r="M17751" s="30"/>
    </row>
    <row r="17752" spans="13:13" s="60" customFormat="1" ht="15.75" hidden="1" x14ac:dyDescent="0.25">
      <c r="M17752" s="30"/>
    </row>
    <row r="17753" spans="13:13" s="60" customFormat="1" ht="15.75" hidden="1" x14ac:dyDescent="0.25">
      <c r="M17753" s="30"/>
    </row>
    <row r="17754" spans="13:13" s="60" customFormat="1" ht="15.75" hidden="1" x14ac:dyDescent="0.25">
      <c r="M17754" s="30"/>
    </row>
    <row r="17755" spans="13:13" s="60" customFormat="1" ht="15.75" hidden="1" x14ac:dyDescent="0.25">
      <c r="M17755" s="30"/>
    </row>
    <row r="17756" spans="13:13" s="60" customFormat="1" ht="15.75" hidden="1" x14ac:dyDescent="0.25">
      <c r="M17756" s="30"/>
    </row>
    <row r="17757" spans="13:13" s="60" customFormat="1" ht="15.75" hidden="1" x14ac:dyDescent="0.25">
      <c r="M17757" s="30"/>
    </row>
    <row r="17758" spans="13:13" s="60" customFormat="1" ht="15.75" hidden="1" x14ac:dyDescent="0.25">
      <c r="M17758" s="30"/>
    </row>
    <row r="17759" spans="13:13" s="60" customFormat="1" ht="15.75" hidden="1" x14ac:dyDescent="0.25">
      <c r="M17759" s="30"/>
    </row>
    <row r="17760" spans="13:13" s="60" customFormat="1" ht="15.75" hidden="1" x14ac:dyDescent="0.25">
      <c r="M17760" s="30"/>
    </row>
    <row r="17761" spans="13:13" s="60" customFormat="1" ht="15.75" hidden="1" x14ac:dyDescent="0.25">
      <c r="M17761" s="30"/>
    </row>
    <row r="17762" spans="13:13" s="60" customFormat="1" ht="15.75" hidden="1" x14ac:dyDescent="0.25">
      <c r="M17762" s="30"/>
    </row>
    <row r="17763" spans="13:13" s="60" customFormat="1" ht="15.75" hidden="1" x14ac:dyDescent="0.25">
      <c r="M17763" s="30"/>
    </row>
    <row r="17764" spans="13:13" s="60" customFormat="1" ht="15.75" hidden="1" x14ac:dyDescent="0.25">
      <c r="M17764" s="30"/>
    </row>
    <row r="17765" spans="13:13" s="60" customFormat="1" ht="15.75" hidden="1" x14ac:dyDescent="0.25">
      <c r="M17765" s="30"/>
    </row>
    <row r="17766" spans="13:13" s="60" customFormat="1" ht="15.75" hidden="1" x14ac:dyDescent="0.25">
      <c r="M17766" s="30"/>
    </row>
    <row r="17767" spans="13:13" s="60" customFormat="1" ht="15.75" hidden="1" x14ac:dyDescent="0.25">
      <c r="M17767" s="30"/>
    </row>
    <row r="17768" spans="13:13" s="60" customFormat="1" ht="15.75" hidden="1" x14ac:dyDescent="0.25">
      <c r="M17768" s="30"/>
    </row>
    <row r="17769" spans="13:13" s="60" customFormat="1" ht="15.75" hidden="1" x14ac:dyDescent="0.25">
      <c r="M17769" s="30"/>
    </row>
    <row r="17770" spans="13:13" s="60" customFormat="1" ht="15.75" hidden="1" x14ac:dyDescent="0.25">
      <c r="M17770" s="30"/>
    </row>
    <row r="17771" spans="13:13" s="60" customFormat="1" ht="15.75" hidden="1" x14ac:dyDescent="0.25">
      <c r="M17771" s="30"/>
    </row>
    <row r="17772" spans="13:13" s="60" customFormat="1" ht="15.75" hidden="1" x14ac:dyDescent="0.25">
      <c r="M17772" s="30"/>
    </row>
    <row r="17773" spans="13:13" s="60" customFormat="1" ht="15.75" hidden="1" x14ac:dyDescent="0.25">
      <c r="M17773" s="30"/>
    </row>
    <row r="17774" spans="13:13" s="60" customFormat="1" ht="15.75" hidden="1" x14ac:dyDescent="0.25">
      <c r="M17774" s="30"/>
    </row>
    <row r="17775" spans="13:13" s="60" customFormat="1" ht="15.75" hidden="1" x14ac:dyDescent="0.25">
      <c r="M17775" s="30"/>
    </row>
    <row r="17776" spans="13:13" s="60" customFormat="1" ht="15.75" hidden="1" x14ac:dyDescent="0.25">
      <c r="M17776" s="30"/>
    </row>
    <row r="17777" spans="13:13" s="60" customFormat="1" ht="15.75" hidden="1" x14ac:dyDescent="0.25">
      <c r="M17777" s="30"/>
    </row>
    <row r="17778" spans="13:13" s="60" customFormat="1" ht="15.75" hidden="1" x14ac:dyDescent="0.25">
      <c r="M17778" s="30"/>
    </row>
    <row r="17779" spans="13:13" s="60" customFormat="1" ht="15.75" hidden="1" x14ac:dyDescent="0.25">
      <c r="M17779" s="30"/>
    </row>
    <row r="17780" spans="13:13" s="60" customFormat="1" ht="15.75" hidden="1" x14ac:dyDescent="0.25">
      <c r="M17780" s="30"/>
    </row>
    <row r="17781" spans="13:13" s="60" customFormat="1" ht="15.75" hidden="1" x14ac:dyDescent="0.25">
      <c r="M17781" s="30"/>
    </row>
    <row r="17782" spans="13:13" s="60" customFormat="1" ht="15.75" hidden="1" x14ac:dyDescent="0.25">
      <c r="M17782" s="30"/>
    </row>
    <row r="17783" spans="13:13" s="60" customFormat="1" ht="15.75" hidden="1" x14ac:dyDescent="0.25">
      <c r="M17783" s="30"/>
    </row>
    <row r="17784" spans="13:13" s="60" customFormat="1" ht="15.75" hidden="1" x14ac:dyDescent="0.25">
      <c r="M17784" s="30"/>
    </row>
    <row r="17785" spans="13:13" s="60" customFormat="1" ht="15.75" hidden="1" x14ac:dyDescent="0.25">
      <c r="M17785" s="30"/>
    </row>
    <row r="17786" spans="13:13" s="60" customFormat="1" ht="15.75" hidden="1" x14ac:dyDescent="0.25">
      <c r="M17786" s="30"/>
    </row>
    <row r="17787" spans="13:13" s="60" customFormat="1" ht="15.75" hidden="1" x14ac:dyDescent="0.25">
      <c r="M17787" s="30"/>
    </row>
    <row r="17788" spans="13:13" s="60" customFormat="1" ht="15.75" hidden="1" x14ac:dyDescent="0.25">
      <c r="M17788" s="30"/>
    </row>
    <row r="17789" spans="13:13" s="60" customFormat="1" ht="15.75" hidden="1" x14ac:dyDescent="0.25">
      <c r="M17789" s="30"/>
    </row>
    <row r="17790" spans="13:13" s="60" customFormat="1" ht="15.75" hidden="1" x14ac:dyDescent="0.25">
      <c r="M17790" s="30"/>
    </row>
    <row r="17791" spans="13:13" s="60" customFormat="1" ht="15.75" hidden="1" x14ac:dyDescent="0.25">
      <c r="M17791" s="30"/>
    </row>
    <row r="17792" spans="13:13" s="60" customFormat="1" ht="15.75" hidden="1" x14ac:dyDescent="0.25">
      <c r="M17792" s="30"/>
    </row>
    <row r="17793" spans="13:13" s="60" customFormat="1" ht="15.75" hidden="1" x14ac:dyDescent="0.25">
      <c r="M17793" s="30"/>
    </row>
    <row r="17794" spans="13:13" s="60" customFormat="1" ht="15.75" hidden="1" x14ac:dyDescent="0.25">
      <c r="M17794" s="30"/>
    </row>
    <row r="17795" spans="13:13" s="60" customFormat="1" ht="15.75" hidden="1" x14ac:dyDescent="0.25">
      <c r="M17795" s="30"/>
    </row>
    <row r="17796" spans="13:13" s="60" customFormat="1" ht="15.75" hidden="1" x14ac:dyDescent="0.25">
      <c r="M17796" s="30"/>
    </row>
    <row r="17797" spans="13:13" s="60" customFormat="1" ht="15.75" hidden="1" x14ac:dyDescent="0.25">
      <c r="M17797" s="30"/>
    </row>
    <row r="17798" spans="13:13" s="60" customFormat="1" ht="15.75" hidden="1" x14ac:dyDescent="0.25">
      <c r="M17798" s="30"/>
    </row>
    <row r="17799" spans="13:13" s="60" customFormat="1" ht="15.75" hidden="1" x14ac:dyDescent="0.25">
      <c r="M17799" s="30"/>
    </row>
    <row r="17800" spans="13:13" s="60" customFormat="1" ht="15.75" hidden="1" x14ac:dyDescent="0.25">
      <c r="M17800" s="30"/>
    </row>
    <row r="17801" spans="13:13" s="60" customFormat="1" ht="15.75" hidden="1" x14ac:dyDescent="0.25">
      <c r="M17801" s="30"/>
    </row>
    <row r="17802" spans="13:13" s="60" customFormat="1" ht="15.75" hidden="1" x14ac:dyDescent="0.25">
      <c r="M17802" s="30"/>
    </row>
    <row r="17803" spans="13:13" s="60" customFormat="1" ht="15.75" hidden="1" x14ac:dyDescent="0.25">
      <c r="M17803" s="30"/>
    </row>
    <row r="17804" spans="13:13" s="60" customFormat="1" ht="15.75" hidden="1" x14ac:dyDescent="0.25">
      <c r="M17804" s="30"/>
    </row>
    <row r="17805" spans="13:13" s="60" customFormat="1" ht="15.75" hidden="1" x14ac:dyDescent="0.25">
      <c r="M17805" s="30"/>
    </row>
    <row r="17806" spans="13:13" s="60" customFormat="1" ht="15.75" hidden="1" x14ac:dyDescent="0.25">
      <c r="M17806" s="30"/>
    </row>
    <row r="17807" spans="13:13" s="60" customFormat="1" ht="15.75" hidden="1" x14ac:dyDescent="0.25">
      <c r="M17807" s="30"/>
    </row>
    <row r="17808" spans="13:13" s="60" customFormat="1" ht="15.75" hidden="1" x14ac:dyDescent="0.25">
      <c r="M17808" s="30"/>
    </row>
    <row r="17809" spans="13:13" s="60" customFormat="1" ht="15.75" hidden="1" x14ac:dyDescent="0.25">
      <c r="M17809" s="30"/>
    </row>
    <row r="17810" spans="13:13" s="60" customFormat="1" ht="15.75" hidden="1" x14ac:dyDescent="0.25">
      <c r="M17810" s="30"/>
    </row>
    <row r="17811" spans="13:13" s="60" customFormat="1" ht="15.75" hidden="1" x14ac:dyDescent="0.25">
      <c r="M17811" s="30"/>
    </row>
    <row r="17812" spans="13:13" s="60" customFormat="1" ht="15.75" hidden="1" x14ac:dyDescent="0.25">
      <c r="M17812" s="30"/>
    </row>
    <row r="17813" spans="13:13" s="60" customFormat="1" ht="15.75" hidden="1" x14ac:dyDescent="0.25">
      <c r="M17813" s="30"/>
    </row>
    <row r="17814" spans="13:13" s="60" customFormat="1" ht="15.75" hidden="1" x14ac:dyDescent="0.25">
      <c r="M17814" s="30"/>
    </row>
    <row r="17815" spans="13:13" s="60" customFormat="1" ht="15.75" hidden="1" x14ac:dyDescent="0.25">
      <c r="M17815" s="30"/>
    </row>
    <row r="17816" spans="13:13" s="60" customFormat="1" ht="15.75" hidden="1" x14ac:dyDescent="0.25">
      <c r="M17816" s="30"/>
    </row>
    <row r="17817" spans="13:13" s="60" customFormat="1" ht="15.75" hidden="1" x14ac:dyDescent="0.25">
      <c r="M17817" s="30"/>
    </row>
    <row r="17818" spans="13:13" s="60" customFormat="1" ht="15.75" hidden="1" x14ac:dyDescent="0.25">
      <c r="M17818" s="30"/>
    </row>
    <row r="17819" spans="13:13" s="60" customFormat="1" ht="15.75" hidden="1" x14ac:dyDescent="0.25">
      <c r="M17819" s="30"/>
    </row>
    <row r="17820" spans="13:13" s="60" customFormat="1" ht="15.75" hidden="1" x14ac:dyDescent="0.25">
      <c r="M17820" s="30"/>
    </row>
    <row r="17821" spans="13:13" s="60" customFormat="1" ht="15.75" hidden="1" x14ac:dyDescent="0.25">
      <c r="M17821" s="30"/>
    </row>
    <row r="17822" spans="13:13" s="60" customFormat="1" ht="15.75" hidden="1" x14ac:dyDescent="0.25">
      <c r="M17822" s="30"/>
    </row>
    <row r="17823" spans="13:13" s="60" customFormat="1" ht="15.75" hidden="1" x14ac:dyDescent="0.25">
      <c r="M17823" s="30"/>
    </row>
    <row r="17824" spans="13:13" s="60" customFormat="1" ht="15.75" hidden="1" x14ac:dyDescent="0.25">
      <c r="M17824" s="30"/>
    </row>
    <row r="17825" spans="13:13" s="60" customFormat="1" ht="15.75" hidden="1" x14ac:dyDescent="0.25">
      <c r="M17825" s="30"/>
    </row>
    <row r="17826" spans="13:13" s="60" customFormat="1" ht="15.75" hidden="1" x14ac:dyDescent="0.25">
      <c r="M17826" s="30"/>
    </row>
    <row r="17827" spans="13:13" s="60" customFormat="1" ht="15.75" hidden="1" x14ac:dyDescent="0.25">
      <c r="M17827" s="30"/>
    </row>
    <row r="17828" spans="13:13" s="60" customFormat="1" ht="15.75" hidden="1" x14ac:dyDescent="0.25">
      <c r="M17828" s="30"/>
    </row>
    <row r="17829" spans="13:13" s="60" customFormat="1" ht="15.75" hidden="1" x14ac:dyDescent="0.25">
      <c r="M17829" s="30"/>
    </row>
    <row r="17830" spans="13:13" s="60" customFormat="1" ht="15.75" hidden="1" x14ac:dyDescent="0.25">
      <c r="M17830" s="30"/>
    </row>
    <row r="17831" spans="13:13" s="60" customFormat="1" ht="15.75" hidden="1" x14ac:dyDescent="0.25">
      <c r="M17831" s="30"/>
    </row>
    <row r="17832" spans="13:13" s="60" customFormat="1" ht="15.75" hidden="1" x14ac:dyDescent="0.25">
      <c r="M17832" s="30"/>
    </row>
    <row r="17833" spans="13:13" s="60" customFormat="1" ht="15.75" hidden="1" x14ac:dyDescent="0.25">
      <c r="M17833" s="30"/>
    </row>
    <row r="17834" spans="13:13" s="60" customFormat="1" ht="15.75" hidden="1" x14ac:dyDescent="0.25">
      <c r="M17834" s="30"/>
    </row>
    <row r="17835" spans="13:13" s="60" customFormat="1" ht="15.75" hidden="1" x14ac:dyDescent="0.25">
      <c r="M17835" s="30"/>
    </row>
    <row r="17836" spans="13:13" s="60" customFormat="1" ht="15.75" hidden="1" x14ac:dyDescent="0.25">
      <c r="M17836" s="30"/>
    </row>
    <row r="17837" spans="13:13" s="60" customFormat="1" ht="15.75" hidden="1" x14ac:dyDescent="0.25">
      <c r="M17837" s="30"/>
    </row>
    <row r="17838" spans="13:13" s="60" customFormat="1" ht="15.75" hidden="1" x14ac:dyDescent="0.25">
      <c r="M17838" s="30"/>
    </row>
    <row r="17839" spans="13:13" s="60" customFormat="1" ht="15.75" hidden="1" x14ac:dyDescent="0.25">
      <c r="M17839" s="30"/>
    </row>
    <row r="17840" spans="13:13" s="60" customFormat="1" ht="15.75" hidden="1" x14ac:dyDescent="0.25">
      <c r="M17840" s="30"/>
    </row>
    <row r="17841" spans="13:13" s="60" customFormat="1" ht="15.75" hidden="1" x14ac:dyDescent="0.25">
      <c r="M17841" s="30"/>
    </row>
    <row r="17842" spans="13:13" s="60" customFormat="1" ht="15.75" hidden="1" x14ac:dyDescent="0.25">
      <c r="M17842" s="30"/>
    </row>
    <row r="17843" spans="13:13" s="60" customFormat="1" ht="15.75" hidden="1" x14ac:dyDescent="0.25">
      <c r="M17843" s="30"/>
    </row>
    <row r="17844" spans="13:13" s="60" customFormat="1" ht="15.75" hidden="1" x14ac:dyDescent="0.25">
      <c r="M17844" s="30"/>
    </row>
    <row r="17845" spans="13:13" s="60" customFormat="1" ht="15.75" hidden="1" x14ac:dyDescent="0.25">
      <c r="M17845" s="30"/>
    </row>
    <row r="17846" spans="13:13" s="60" customFormat="1" ht="15.75" hidden="1" x14ac:dyDescent="0.25">
      <c r="M17846" s="30"/>
    </row>
    <row r="17847" spans="13:13" s="60" customFormat="1" ht="15.75" hidden="1" x14ac:dyDescent="0.25">
      <c r="M17847" s="30"/>
    </row>
    <row r="17848" spans="13:13" s="60" customFormat="1" ht="15.75" hidden="1" x14ac:dyDescent="0.25">
      <c r="M17848" s="30"/>
    </row>
    <row r="17849" spans="13:13" s="60" customFormat="1" ht="15.75" hidden="1" x14ac:dyDescent="0.25">
      <c r="M17849" s="30"/>
    </row>
    <row r="17850" spans="13:13" s="60" customFormat="1" ht="15.75" hidden="1" x14ac:dyDescent="0.25">
      <c r="M17850" s="30"/>
    </row>
    <row r="17851" spans="13:13" s="60" customFormat="1" ht="15.75" hidden="1" x14ac:dyDescent="0.25">
      <c r="M17851" s="30"/>
    </row>
    <row r="17852" spans="13:13" s="60" customFormat="1" ht="15.75" hidden="1" x14ac:dyDescent="0.25">
      <c r="M17852" s="30"/>
    </row>
    <row r="17853" spans="13:13" s="60" customFormat="1" ht="15.75" hidden="1" x14ac:dyDescent="0.25">
      <c r="M17853" s="30"/>
    </row>
    <row r="17854" spans="13:13" s="60" customFormat="1" ht="15.75" hidden="1" x14ac:dyDescent="0.25">
      <c r="M17854" s="30"/>
    </row>
    <row r="17855" spans="13:13" s="60" customFormat="1" ht="15.75" hidden="1" x14ac:dyDescent="0.25">
      <c r="M17855" s="30"/>
    </row>
    <row r="17856" spans="13:13" s="60" customFormat="1" ht="15.75" hidden="1" x14ac:dyDescent="0.25">
      <c r="M17856" s="30"/>
    </row>
    <row r="17857" spans="13:13" s="60" customFormat="1" ht="15.75" hidden="1" x14ac:dyDescent="0.25">
      <c r="M17857" s="30"/>
    </row>
    <row r="17858" spans="13:13" s="60" customFormat="1" ht="15.75" hidden="1" x14ac:dyDescent="0.25">
      <c r="M17858" s="30"/>
    </row>
    <row r="17859" spans="13:13" s="60" customFormat="1" ht="15.75" hidden="1" x14ac:dyDescent="0.25">
      <c r="M17859" s="30"/>
    </row>
    <row r="17860" spans="13:13" s="60" customFormat="1" ht="15.75" hidden="1" x14ac:dyDescent="0.25">
      <c r="M17860" s="30"/>
    </row>
    <row r="17861" spans="13:13" s="60" customFormat="1" ht="15.75" hidden="1" x14ac:dyDescent="0.25">
      <c r="M17861" s="30"/>
    </row>
    <row r="17862" spans="13:13" s="60" customFormat="1" ht="15.75" hidden="1" x14ac:dyDescent="0.25">
      <c r="M17862" s="30"/>
    </row>
    <row r="17863" spans="13:13" s="60" customFormat="1" ht="15.75" hidden="1" x14ac:dyDescent="0.25">
      <c r="M17863" s="30"/>
    </row>
    <row r="17864" spans="13:13" s="60" customFormat="1" ht="15.75" hidden="1" x14ac:dyDescent="0.25">
      <c r="M17864" s="30"/>
    </row>
    <row r="17865" spans="13:13" s="60" customFormat="1" ht="15.75" hidden="1" x14ac:dyDescent="0.25">
      <c r="M17865" s="30"/>
    </row>
    <row r="17866" spans="13:13" s="60" customFormat="1" ht="15.75" hidden="1" x14ac:dyDescent="0.25">
      <c r="M17866" s="30"/>
    </row>
    <row r="17867" spans="13:13" s="60" customFormat="1" ht="15.75" hidden="1" x14ac:dyDescent="0.25">
      <c r="M17867" s="30"/>
    </row>
    <row r="17868" spans="13:13" s="60" customFormat="1" ht="15.75" hidden="1" x14ac:dyDescent="0.25">
      <c r="M17868" s="30"/>
    </row>
    <row r="17869" spans="13:13" s="60" customFormat="1" ht="15.75" hidden="1" x14ac:dyDescent="0.25">
      <c r="M17869" s="30"/>
    </row>
    <row r="17870" spans="13:13" s="60" customFormat="1" ht="15.75" hidden="1" x14ac:dyDescent="0.25">
      <c r="M17870" s="30"/>
    </row>
    <row r="17871" spans="13:13" s="60" customFormat="1" ht="15.75" hidden="1" x14ac:dyDescent="0.25">
      <c r="M17871" s="30"/>
    </row>
    <row r="17872" spans="13:13" s="60" customFormat="1" ht="15.75" hidden="1" x14ac:dyDescent="0.25">
      <c r="M17872" s="30"/>
    </row>
    <row r="17873" spans="13:13" s="60" customFormat="1" ht="15.75" hidden="1" x14ac:dyDescent="0.25">
      <c r="M17873" s="30"/>
    </row>
    <row r="17874" spans="13:13" s="60" customFormat="1" ht="15.75" hidden="1" x14ac:dyDescent="0.25">
      <c r="M17874" s="30"/>
    </row>
    <row r="17875" spans="13:13" s="60" customFormat="1" ht="15.75" hidden="1" x14ac:dyDescent="0.25">
      <c r="M17875" s="30"/>
    </row>
    <row r="17876" spans="13:13" s="60" customFormat="1" ht="15.75" hidden="1" x14ac:dyDescent="0.25">
      <c r="M17876" s="30"/>
    </row>
    <row r="17877" spans="13:13" s="60" customFormat="1" ht="15.75" hidden="1" x14ac:dyDescent="0.25">
      <c r="M17877" s="30"/>
    </row>
    <row r="17878" spans="13:13" s="60" customFormat="1" ht="15.75" hidden="1" x14ac:dyDescent="0.25">
      <c r="M17878" s="30"/>
    </row>
    <row r="17879" spans="13:13" s="60" customFormat="1" ht="15.75" hidden="1" x14ac:dyDescent="0.25">
      <c r="M17879" s="30"/>
    </row>
    <row r="17880" spans="13:13" s="60" customFormat="1" ht="15.75" hidden="1" x14ac:dyDescent="0.25">
      <c r="M17880" s="30"/>
    </row>
    <row r="17881" spans="13:13" s="60" customFormat="1" ht="15.75" hidden="1" x14ac:dyDescent="0.25">
      <c r="M17881" s="30"/>
    </row>
    <row r="17882" spans="13:13" s="60" customFormat="1" ht="15.75" hidden="1" x14ac:dyDescent="0.25">
      <c r="M17882" s="30"/>
    </row>
    <row r="17883" spans="13:13" s="60" customFormat="1" ht="15.75" hidden="1" x14ac:dyDescent="0.25">
      <c r="M17883" s="30"/>
    </row>
    <row r="17884" spans="13:13" s="60" customFormat="1" ht="15.75" hidden="1" x14ac:dyDescent="0.25">
      <c r="M17884" s="30"/>
    </row>
    <row r="17885" spans="13:13" s="60" customFormat="1" ht="15.75" hidden="1" x14ac:dyDescent="0.25">
      <c r="M17885" s="30"/>
    </row>
    <row r="17886" spans="13:13" s="60" customFormat="1" ht="15.75" hidden="1" x14ac:dyDescent="0.25">
      <c r="M17886" s="30"/>
    </row>
    <row r="17887" spans="13:13" s="60" customFormat="1" ht="15.75" hidden="1" x14ac:dyDescent="0.25">
      <c r="M17887" s="30"/>
    </row>
    <row r="17888" spans="13:13" s="60" customFormat="1" ht="15.75" hidden="1" x14ac:dyDescent="0.25">
      <c r="M17888" s="30"/>
    </row>
    <row r="17889" spans="13:13" s="60" customFormat="1" ht="15.75" hidden="1" x14ac:dyDescent="0.25">
      <c r="M17889" s="30"/>
    </row>
    <row r="17890" spans="13:13" s="60" customFormat="1" ht="15.75" hidden="1" x14ac:dyDescent="0.25">
      <c r="M17890" s="30"/>
    </row>
    <row r="17891" spans="13:13" s="60" customFormat="1" ht="15.75" hidden="1" x14ac:dyDescent="0.25">
      <c r="M17891" s="30"/>
    </row>
    <row r="17892" spans="13:13" s="60" customFormat="1" ht="15.75" hidden="1" x14ac:dyDescent="0.25">
      <c r="M17892" s="30"/>
    </row>
    <row r="17893" spans="13:13" s="60" customFormat="1" ht="15.75" hidden="1" x14ac:dyDescent="0.25">
      <c r="M17893" s="30"/>
    </row>
    <row r="17894" spans="13:13" s="60" customFormat="1" ht="15.75" hidden="1" x14ac:dyDescent="0.25">
      <c r="M17894" s="30"/>
    </row>
    <row r="17895" spans="13:13" s="60" customFormat="1" ht="15.75" hidden="1" x14ac:dyDescent="0.25">
      <c r="M17895" s="30"/>
    </row>
    <row r="17896" spans="13:13" s="60" customFormat="1" ht="15.75" hidden="1" x14ac:dyDescent="0.25">
      <c r="M17896" s="30"/>
    </row>
    <row r="17897" spans="13:13" s="60" customFormat="1" ht="15.75" hidden="1" x14ac:dyDescent="0.25">
      <c r="M17897" s="30"/>
    </row>
    <row r="17898" spans="13:13" s="60" customFormat="1" ht="15.75" hidden="1" x14ac:dyDescent="0.25">
      <c r="M17898" s="30"/>
    </row>
    <row r="17899" spans="13:13" s="60" customFormat="1" ht="15.75" hidden="1" x14ac:dyDescent="0.25">
      <c r="M17899" s="30"/>
    </row>
    <row r="17900" spans="13:13" s="60" customFormat="1" ht="15.75" hidden="1" x14ac:dyDescent="0.25">
      <c r="M17900" s="30"/>
    </row>
    <row r="17901" spans="13:13" s="60" customFormat="1" ht="15.75" hidden="1" x14ac:dyDescent="0.25">
      <c r="M17901" s="30"/>
    </row>
    <row r="17902" spans="13:13" s="60" customFormat="1" ht="15.75" hidden="1" x14ac:dyDescent="0.25">
      <c r="M17902" s="30"/>
    </row>
    <row r="17903" spans="13:13" s="60" customFormat="1" ht="15.75" hidden="1" x14ac:dyDescent="0.25">
      <c r="M17903" s="30"/>
    </row>
    <row r="17904" spans="13:13" s="60" customFormat="1" ht="15.75" hidden="1" x14ac:dyDescent="0.25">
      <c r="M17904" s="30"/>
    </row>
    <row r="17905" spans="13:13" s="60" customFormat="1" ht="15.75" hidden="1" x14ac:dyDescent="0.25">
      <c r="M17905" s="30"/>
    </row>
    <row r="17906" spans="13:13" s="60" customFormat="1" ht="15.75" hidden="1" x14ac:dyDescent="0.25">
      <c r="M17906" s="30"/>
    </row>
    <row r="17907" spans="13:13" s="60" customFormat="1" ht="15.75" hidden="1" x14ac:dyDescent="0.25">
      <c r="M17907" s="30"/>
    </row>
    <row r="17908" spans="13:13" s="60" customFormat="1" ht="15.75" hidden="1" x14ac:dyDescent="0.25">
      <c r="M17908" s="30"/>
    </row>
    <row r="17909" spans="13:13" s="60" customFormat="1" ht="15.75" hidden="1" x14ac:dyDescent="0.25">
      <c r="M17909" s="30"/>
    </row>
    <row r="17910" spans="13:13" s="60" customFormat="1" ht="15.75" hidden="1" x14ac:dyDescent="0.25">
      <c r="M17910" s="30"/>
    </row>
    <row r="17911" spans="13:13" s="60" customFormat="1" ht="15.75" hidden="1" x14ac:dyDescent="0.25">
      <c r="M17911" s="30"/>
    </row>
    <row r="17912" spans="13:13" s="60" customFormat="1" ht="15.75" hidden="1" x14ac:dyDescent="0.25">
      <c r="M17912" s="30"/>
    </row>
    <row r="17913" spans="13:13" s="60" customFormat="1" ht="15.75" hidden="1" x14ac:dyDescent="0.25">
      <c r="M17913" s="30"/>
    </row>
    <row r="17914" spans="13:13" s="60" customFormat="1" ht="15.75" hidden="1" x14ac:dyDescent="0.25">
      <c r="M17914" s="30"/>
    </row>
    <row r="17915" spans="13:13" s="60" customFormat="1" ht="15.75" hidden="1" x14ac:dyDescent="0.25">
      <c r="M17915" s="30"/>
    </row>
    <row r="17916" spans="13:13" s="60" customFormat="1" ht="15.75" hidden="1" x14ac:dyDescent="0.25">
      <c r="M17916" s="30"/>
    </row>
    <row r="17917" spans="13:13" s="60" customFormat="1" ht="15.75" hidden="1" x14ac:dyDescent="0.25">
      <c r="M17917" s="30"/>
    </row>
    <row r="17918" spans="13:13" s="60" customFormat="1" ht="15.75" hidden="1" x14ac:dyDescent="0.25">
      <c r="M17918" s="30"/>
    </row>
    <row r="17919" spans="13:13" s="60" customFormat="1" ht="15.75" hidden="1" x14ac:dyDescent="0.25">
      <c r="M17919" s="30"/>
    </row>
    <row r="17920" spans="13:13" s="60" customFormat="1" ht="15.75" hidden="1" x14ac:dyDescent="0.25">
      <c r="M17920" s="30"/>
    </row>
    <row r="17921" spans="13:13" s="60" customFormat="1" ht="15.75" hidden="1" x14ac:dyDescent="0.25">
      <c r="M17921" s="30"/>
    </row>
    <row r="17922" spans="13:13" s="60" customFormat="1" ht="15.75" hidden="1" x14ac:dyDescent="0.25">
      <c r="M17922" s="30"/>
    </row>
    <row r="17923" spans="13:13" s="60" customFormat="1" ht="15.75" hidden="1" x14ac:dyDescent="0.25">
      <c r="M17923" s="30"/>
    </row>
    <row r="17924" spans="13:13" s="60" customFormat="1" ht="15.75" hidden="1" x14ac:dyDescent="0.25">
      <c r="M17924" s="30"/>
    </row>
    <row r="17925" spans="13:13" s="60" customFormat="1" ht="15.75" hidden="1" x14ac:dyDescent="0.25">
      <c r="M17925" s="30"/>
    </row>
    <row r="17926" spans="13:13" s="60" customFormat="1" ht="15.75" hidden="1" x14ac:dyDescent="0.25">
      <c r="M17926" s="30"/>
    </row>
    <row r="17927" spans="13:13" s="60" customFormat="1" ht="15.75" hidden="1" x14ac:dyDescent="0.25">
      <c r="M17927" s="30"/>
    </row>
    <row r="17928" spans="13:13" s="60" customFormat="1" ht="15.75" hidden="1" x14ac:dyDescent="0.25">
      <c r="M17928" s="30"/>
    </row>
    <row r="17929" spans="13:13" s="60" customFormat="1" ht="15.75" hidden="1" x14ac:dyDescent="0.25">
      <c r="M17929" s="30"/>
    </row>
    <row r="17930" spans="13:13" s="60" customFormat="1" ht="15.75" hidden="1" x14ac:dyDescent="0.25">
      <c r="M17930" s="30"/>
    </row>
    <row r="17931" spans="13:13" s="60" customFormat="1" ht="15.75" hidden="1" x14ac:dyDescent="0.25">
      <c r="M17931" s="30"/>
    </row>
    <row r="17932" spans="13:13" s="60" customFormat="1" ht="15.75" hidden="1" x14ac:dyDescent="0.25">
      <c r="M17932" s="30"/>
    </row>
    <row r="17933" spans="13:13" s="60" customFormat="1" ht="15.75" hidden="1" x14ac:dyDescent="0.25">
      <c r="M17933" s="30"/>
    </row>
    <row r="17934" spans="13:13" s="60" customFormat="1" ht="15.75" hidden="1" x14ac:dyDescent="0.25">
      <c r="M17934" s="30"/>
    </row>
    <row r="17935" spans="13:13" s="60" customFormat="1" ht="15.75" hidden="1" x14ac:dyDescent="0.25">
      <c r="M17935" s="30"/>
    </row>
    <row r="17936" spans="13:13" s="60" customFormat="1" ht="15.75" hidden="1" x14ac:dyDescent="0.25">
      <c r="M17936" s="30"/>
    </row>
    <row r="17937" spans="13:13" s="60" customFormat="1" ht="15.75" hidden="1" x14ac:dyDescent="0.25">
      <c r="M17937" s="30"/>
    </row>
    <row r="17938" spans="13:13" s="60" customFormat="1" ht="15.75" hidden="1" x14ac:dyDescent="0.25">
      <c r="M17938" s="30"/>
    </row>
    <row r="17939" spans="13:13" s="60" customFormat="1" ht="15.75" hidden="1" x14ac:dyDescent="0.25">
      <c r="M17939" s="30"/>
    </row>
    <row r="17940" spans="13:13" s="60" customFormat="1" ht="15.75" hidden="1" x14ac:dyDescent="0.25">
      <c r="M17940" s="30"/>
    </row>
    <row r="17941" spans="13:13" s="60" customFormat="1" ht="15.75" hidden="1" x14ac:dyDescent="0.25">
      <c r="M17941" s="30"/>
    </row>
    <row r="17942" spans="13:13" s="60" customFormat="1" ht="15.75" hidden="1" x14ac:dyDescent="0.25">
      <c r="M17942" s="30"/>
    </row>
    <row r="17943" spans="13:13" s="60" customFormat="1" ht="15.75" hidden="1" x14ac:dyDescent="0.25">
      <c r="M17943" s="30"/>
    </row>
    <row r="17944" spans="13:13" s="60" customFormat="1" ht="15.75" hidden="1" x14ac:dyDescent="0.25">
      <c r="M17944" s="30"/>
    </row>
    <row r="17945" spans="13:13" s="60" customFormat="1" ht="15.75" hidden="1" x14ac:dyDescent="0.25">
      <c r="M17945" s="30"/>
    </row>
    <row r="17946" spans="13:13" s="60" customFormat="1" ht="15.75" hidden="1" x14ac:dyDescent="0.25">
      <c r="M17946" s="30"/>
    </row>
    <row r="17947" spans="13:13" s="60" customFormat="1" ht="15.75" hidden="1" x14ac:dyDescent="0.25">
      <c r="M17947" s="30"/>
    </row>
    <row r="17948" spans="13:13" s="60" customFormat="1" ht="15.75" hidden="1" x14ac:dyDescent="0.25">
      <c r="M17948" s="30"/>
    </row>
    <row r="17949" spans="13:13" s="60" customFormat="1" ht="15.75" hidden="1" x14ac:dyDescent="0.25">
      <c r="M17949" s="30"/>
    </row>
    <row r="17950" spans="13:13" s="60" customFormat="1" ht="15.75" hidden="1" x14ac:dyDescent="0.25">
      <c r="M17950" s="30"/>
    </row>
    <row r="17951" spans="13:13" s="60" customFormat="1" ht="15.75" hidden="1" x14ac:dyDescent="0.25">
      <c r="M17951" s="30"/>
    </row>
    <row r="17952" spans="13:13" s="60" customFormat="1" ht="15.75" hidden="1" x14ac:dyDescent="0.25">
      <c r="M17952" s="30"/>
    </row>
    <row r="17953" spans="13:13" s="60" customFormat="1" ht="15.75" hidden="1" x14ac:dyDescent="0.25">
      <c r="M17953" s="30"/>
    </row>
    <row r="17954" spans="13:13" s="60" customFormat="1" ht="15.75" hidden="1" x14ac:dyDescent="0.25">
      <c r="M17954" s="30"/>
    </row>
    <row r="17955" spans="13:13" s="60" customFormat="1" ht="15.75" hidden="1" x14ac:dyDescent="0.25">
      <c r="M17955" s="30"/>
    </row>
    <row r="17956" spans="13:13" s="60" customFormat="1" ht="15.75" hidden="1" x14ac:dyDescent="0.25">
      <c r="M17956" s="30"/>
    </row>
    <row r="17957" spans="13:13" s="60" customFormat="1" ht="15.75" hidden="1" x14ac:dyDescent="0.25">
      <c r="M17957" s="30"/>
    </row>
    <row r="17958" spans="13:13" s="60" customFormat="1" ht="15.75" hidden="1" x14ac:dyDescent="0.25">
      <c r="M17958" s="30"/>
    </row>
    <row r="17959" spans="13:13" s="60" customFormat="1" ht="15.75" hidden="1" x14ac:dyDescent="0.25">
      <c r="M17959" s="30"/>
    </row>
    <row r="17960" spans="13:13" s="60" customFormat="1" ht="15.75" hidden="1" x14ac:dyDescent="0.25">
      <c r="M17960" s="30"/>
    </row>
    <row r="17961" spans="13:13" s="60" customFormat="1" ht="15.75" hidden="1" x14ac:dyDescent="0.25">
      <c r="M17961" s="30"/>
    </row>
    <row r="17962" spans="13:13" s="60" customFormat="1" ht="15.75" hidden="1" x14ac:dyDescent="0.25">
      <c r="M17962" s="30"/>
    </row>
    <row r="17963" spans="13:13" s="60" customFormat="1" ht="15.75" hidden="1" x14ac:dyDescent="0.25">
      <c r="M17963" s="30"/>
    </row>
    <row r="17964" spans="13:13" s="60" customFormat="1" ht="15.75" hidden="1" x14ac:dyDescent="0.25">
      <c r="M17964" s="30"/>
    </row>
    <row r="17965" spans="13:13" s="60" customFormat="1" ht="15.75" hidden="1" x14ac:dyDescent="0.25">
      <c r="M17965" s="30"/>
    </row>
    <row r="17966" spans="13:13" s="60" customFormat="1" ht="15.75" hidden="1" x14ac:dyDescent="0.25">
      <c r="M17966" s="30"/>
    </row>
    <row r="17967" spans="13:13" s="60" customFormat="1" ht="15.75" hidden="1" x14ac:dyDescent="0.25">
      <c r="M17967" s="30"/>
    </row>
    <row r="17968" spans="13:13" s="60" customFormat="1" ht="15.75" hidden="1" x14ac:dyDescent="0.25">
      <c r="M17968" s="30"/>
    </row>
    <row r="17969" spans="13:13" s="60" customFormat="1" ht="15.75" hidden="1" x14ac:dyDescent="0.25">
      <c r="M17969" s="30"/>
    </row>
    <row r="17970" spans="13:13" s="60" customFormat="1" ht="15.75" hidden="1" x14ac:dyDescent="0.25">
      <c r="M17970" s="30"/>
    </row>
    <row r="17971" spans="13:13" s="60" customFormat="1" ht="15.75" hidden="1" x14ac:dyDescent="0.25">
      <c r="M17971" s="30"/>
    </row>
    <row r="17972" spans="13:13" s="60" customFormat="1" ht="15.75" hidden="1" x14ac:dyDescent="0.25">
      <c r="M17972" s="30"/>
    </row>
    <row r="17973" spans="13:13" s="60" customFormat="1" ht="15.75" hidden="1" x14ac:dyDescent="0.25">
      <c r="M17973" s="30"/>
    </row>
    <row r="17974" spans="13:13" s="60" customFormat="1" ht="15.75" hidden="1" x14ac:dyDescent="0.25">
      <c r="M17974" s="30"/>
    </row>
    <row r="17975" spans="13:13" s="60" customFormat="1" ht="15.75" hidden="1" x14ac:dyDescent="0.25">
      <c r="M17975" s="30"/>
    </row>
    <row r="17976" spans="13:13" s="60" customFormat="1" ht="15.75" hidden="1" x14ac:dyDescent="0.25">
      <c r="M17976" s="30"/>
    </row>
    <row r="17977" spans="13:13" s="60" customFormat="1" ht="15.75" hidden="1" x14ac:dyDescent="0.25">
      <c r="M17977" s="30"/>
    </row>
    <row r="17978" spans="13:13" s="60" customFormat="1" ht="15.75" hidden="1" x14ac:dyDescent="0.25">
      <c r="M17978" s="30"/>
    </row>
    <row r="17979" spans="13:13" s="60" customFormat="1" ht="15.75" hidden="1" x14ac:dyDescent="0.25">
      <c r="M17979" s="30"/>
    </row>
    <row r="17980" spans="13:13" s="60" customFormat="1" ht="15.75" hidden="1" x14ac:dyDescent="0.25">
      <c r="M17980" s="30"/>
    </row>
    <row r="17981" spans="13:13" s="60" customFormat="1" ht="15.75" hidden="1" x14ac:dyDescent="0.25">
      <c r="M17981" s="30"/>
    </row>
    <row r="17982" spans="13:13" s="60" customFormat="1" ht="15.75" hidden="1" x14ac:dyDescent="0.25">
      <c r="M17982" s="30"/>
    </row>
    <row r="17983" spans="13:13" s="60" customFormat="1" ht="15.75" hidden="1" x14ac:dyDescent="0.25">
      <c r="M17983" s="30"/>
    </row>
    <row r="17984" spans="13:13" s="60" customFormat="1" ht="15.75" hidden="1" x14ac:dyDescent="0.25">
      <c r="M17984" s="30"/>
    </row>
    <row r="17985" spans="13:13" s="60" customFormat="1" ht="15.75" hidden="1" x14ac:dyDescent="0.25">
      <c r="M17985" s="30"/>
    </row>
    <row r="17986" spans="13:13" s="60" customFormat="1" ht="15.75" hidden="1" x14ac:dyDescent="0.25">
      <c r="M17986" s="30"/>
    </row>
    <row r="17987" spans="13:13" s="60" customFormat="1" ht="15.75" hidden="1" x14ac:dyDescent="0.25">
      <c r="M17987" s="30"/>
    </row>
    <row r="17988" spans="13:13" s="60" customFormat="1" ht="15.75" hidden="1" x14ac:dyDescent="0.25">
      <c r="M17988" s="30"/>
    </row>
    <row r="17989" spans="13:13" s="60" customFormat="1" ht="15.75" hidden="1" x14ac:dyDescent="0.25">
      <c r="M17989" s="30"/>
    </row>
    <row r="17990" spans="13:13" s="60" customFormat="1" ht="15.75" hidden="1" x14ac:dyDescent="0.25">
      <c r="M17990" s="30"/>
    </row>
    <row r="17991" spans="13:13" s="60" customFormat="1" ht="15.75" hidden="1" x14ac:dyDescent="0.25">
      <c r="M17991" s="30"/>
    </row>
    <row r="17992" spans="13:13" s="60" customFormat="1" ht="15.75" hidden="1" x14ac:dyDescent="0.25">
      <c r="M17992" s="30"/>
    </row>
    <row r="17993" spans="13:13" s="60" customFormat="1" ht="15.75" hidden="1" x14ac:dyDescent="0.25">
      <c r="M17993" s="30"/>
    </row>
    <row r="17994" spans="13:13" s="60" customFormat="1" ht="15.75" hidden="1" x14ac:dyDescent="0.25">
      <c r="M17994" s="30"/>
    </row>
    <row r="17995" spans="13:13" s="60" customFormat="1" ht="15.75" hidden="1" x14ac:dyDescent="0.25">
      <c r="M17995" s="30"/>
    </row>
    <row r="17996" spans="13:13" s="60" customFormat="1" ht="15.75" hidden="1" x14ac:dyDescent="0.25">
      <c r="M17996" s="30"/>
    </row>
    <row r="17997" spans="13:13" s="60" customFormat="1" ht="15.75" hidden="1" x14ac:dyDescent="0.25">
      <c r="M17997" s="30"/>
    </row>
    <row r="17998" spans="13:13" s="60" customFormat="1" ht="15.75" hidden="1" x14ac:dyDescent="0.25">
      <c r="M17998" s="30"/>
    </row>
    <row r="17999" spans="13:13" s="60" customFormat="1" ht="15.75" hidden="1" x14ac:dyDescent="0.25">
      <c r="M17999" s="30"/>
    </row>
    <row r="18000" spans="13:13" s="60" customFormat="1" ht="15.75" hidden="1" x14ac:dyDescent="0.25">
      <c r="M18000" s="30"/>
    </row>
    <row r="18001" spans="13:13" s="60" customFormat="1" ht="15.75" hidden="1" x14ac:dyDescent="0.25">
      <c r="M18001" s="30"/>
    </row>
    <row r="18002" spans="13:13" s="60" customFormat="1" ht="15.75" hidden="1" x14ac:dyDescent="0.25">
      <c r="M18002" s="30"/>
    </row>
    <row r="18003" spans="13:13" s="60" customFormat="1" ht="15.75" hidden="1" x14ac:dyDescent="0.25">
      <c r="M18003" s="30"/>
    </row>
    <row r="18004" spans="13:13" s="60" customFormat="1" ht="15.75" hidden="1" x14ac:dyDescent="0.25">
      <c r="M18004" s="30"/>
    </row>
    <row r="18005" spans="13:13" s="60" customFormat="1" ht="15.75" hidden="1" x14ac:dyDescent="0.25">
      <c r="M18005" s="30"/>
    </row>
    <row r="18006" spans="13:13" s="60" customFormat="1" ht="15.75" hidden="1" x14ac:dyDescent="0.25">
      <c r="M18006" s="30"/>
    </row>
    <row r="18007" spans="13:13" s="60" customFormat="1" ht="15.75" hidden="1" x14ac:dyDescent="0.25">
      <c r="M18007" s="30"/>
    </row>
    <row r="18008" spans="13:13" s="60" customFormat="1" ht="15.75" hidden="1" x14ac:dyDescent="0.25">
      <c r="M18008" s="30"/>
    </row>
    <row r="18009" spans="13:13" s="60" customFormat="1" ht="15.75" hidden="1" x14ac:dyDescent="0.25">
      <c r="M18009" s="30"/>
    </row>
    <row r="18010" spans="13:13" s="60" customFormat="1" ht="15.75" hidden="1" x14ac:dyDescent="0.25">
      <c r="M18010" s="30"/>
    </row>
    <row r="18011" spans="13:13" s="60" customFormat="1" ht="15.75" hidden="1" x14ac:dyDescent="0.25">
      <c r="M18011" s="30"/>
    </row>
    <row r="18012" spans="13:13" s="60" customFormat="1" ht="15.75" hidden="1" x14ac:dyDescent="0.25">
      <c r="M18012" s="30"/>
    </row>
    <row r="18013" spans="13:13" s="60" customFormat="1" ht="15.75" hidden="1" x14ac:dyDescent="0.25">
      <c r="M18013" s="30"/>
    </row>
    <row r="18014" spans="13:13" s="60" customFormat="1" ht="15.75" hidden="1" x14ac:dyDescent="0.25">
      <c r="M18014" s="30"/>
    </row>
    <row r="18015" spans="13:13" s="60" customFormat="1" ht="15.75" hidden="1" x14ac:dyDescent="0.25">
      <c r="M18015" s="30"/>
    </row>
    <row r="18016" spans="13:13" s="60" customFormat="1" ht="15.75" hidden="1" x14ac:dyDescent="0.25">
      <c r="M18016" s="30"/>
    </row>
    <row r="18017" spans="13:13" s="60" customFormat="1" ht="15.75" hidden="1" x14ac:dyDescent="0.25">
      <c r="M18017" s="30"/>
    </row>
    <row r="18018" spans="13:13" s="60" customFormat="1" ht="15.75" hidden="1" x14ac:dyDescent="0.25">
      <c r="M18018" s="30"/>
    </row>
    <row r="18019" spans="13:13" s="60" customFormat="1" ht="15.75" hidden="1" x14ac:dyDescent="0.25">
      <c r="M18019" s="30"/>
    </row>
    <row r="18020" spans="13:13" s="60" customFormat="1" ht="15.75" hidden="1" x14ac:dyDescent="0.25">
      <c r="M18020" s="30"/>
    </row>
    <row r="18021" spans="13:13" s="60" customFormat="1" ht="15.75" hidden="1" x14ac:dyDescent="0.25">
      <c r="M18021" s="30"/>
    </row>
    <row r="18022" spans="13:13" s="60" customFormat="1" ht="15.75" hidden="1" x14ac:dyDescent="0.25">
      <c r="M18022" s="30"/>
    </row>
    <row r="18023" spans="13:13" s="60" customFormat="1" ht="15.75" hidden="1" x14ac:dyDescent="0.25">
      <c r="M18023" s="30"/>
    </row>
    <row r="18024" spans="13:13" s="60" customFormat="1" ht="15.75" hidden="1" x14ac:dyDescent="0.25">
      <c r="M18024" s="30"/>
    </row>
    <row r="18025" spans="13:13" s="60" customFormat="1" ht="15.75" hidden="1" x14ac:dyDescent="0.25">
      <c r="M18025" s="30"/>
    </row>
    <row r="18026" spans="13:13" s="60" customFormat="1" ht="15.75" hidden="1" x14ac:dyDescent="0.25">
      <c r="M18026" s="30"/>
    </row>
    <row r="18027" spans="13:13" s="60" customFormat="1" ht="15.75" hidden="1" x14ac:dyDescent="0.25">
      <c r="M18027" s="30"/>
    </row>
    <row r="18028" spans="13:13" s="60" customFormat="1" ht="15.75" hidden="1" x14ac:dyDescent="0.25">
      <c r="M18028" s="30"/>
    </row>
    <row r="18029" spans="13:13" s="60" customFormat="1" ht="15.75" hidden="1" x14ac:dyDescent="0.25">
      <c r="M18029" s="30"/>
    </row>
    <row r="18030" spans="13:13" s="60" customFormat="1" ht="15.75" hidden="1" x14ac:dyDescent="0.25">
      <c r="M18030" s="30"/>
    </row>
    <row r="18031" spans="13:13" s="60" customFormat="1" ht="15.75" hidden="1" x14ac:dyDescent="0.25">
      <c r="M18031" s="30"/>
    </row>
    <row r="18032" spans="13:13" s="60" customFormat="1" ht="15.75" hidden="1" x14ac:dyDescent="0.25">
      <c r="M18032" s="30"/>
    </row>
    <row r="18033" spans="13:13" s="60" customFormat="1" ht="15.75" hidden="1" x14ac:dyDescent="0.25">
      <c r="M18033" s="30"/>
    </row>
    <row r="18034" spans="13:13" s="60" customFormat="1" ht="15.75" hidden="1" x14ac:dyDescent="0.25">
      <c r="M18034" s="30"/>
    </row>
    <row r="18035" spans="13:13" s="60" customFormat="1" ht="15.75" hidden="1" x14ac:dyDescent="0.25">
      <c r="M18035" s="30"/>
    </row>
    <row r="18036" spans="13:13" s="60" customFormat="1" ht="15.75" hidden="1" x14ac:dyDescent="0.25">
      <c r="M18036" s="30"/>
    </row>
    <row r="18037" spans="13:13" s="60" customFormat="1" ht="15.75" hidden="1" x14ac:dyDescent="0.25">
      <c r="M18037" s="30"/>
    </row>
    <row r="18038" spans="13:13" s="60" customFormat="1" ht="15.75" hidden="1" x14ac:dyDescent="0.25">
      <c r="M18038" s="30"/>
    </row>
    <row r="18039" spans="13:13" s="60" customFormat="1" ht="15.75" hidden="1" x14ac:dyDescent="0.25">
      <c r="M18039" s="30"/>
    </row>
    <row r="18040" spans="13:13" s="60" customFormat="1" ht="15.75" hidden="1" x14ac:dyDescent="0.25">
      <c r="M18040" s="30"/>
    </row>
    <row r="18041" spans="13:13" s="60" customFormat="1" ht="15.75" hidden="1" x14ac:dyDescent="0.25">
      <c r="M18041" s="30"/>
    </row>
    <row r="18042" spans="13:13" s="60" customFormat="1" ht="15.75" hidden="1" x14ac:dyDescent="0.25">
      <c r="M18042" s="30"/>
    </row>
    <row r="18043" spans="13:13" s="60" customFormat="1" ht="15.75" hidden="1" x14ac:dyDescent="0.25">
      <c r="M18043" s="30"/>
    </row>
    <row r="18044" spans="13:13" s="60" customFormat="1" ht="15.75" hidden="1" x14ac:dyDescent="0.25">
      <c r="M18044" s="30"/>
    </row>
    <row r="18045" spans="13:13" s="60" customFormat="1" ht="15.75" hidden="1" x14ac:dyDescent="0.25">
      <c r="M18045" s="30"/>
    </row>
    <row r="18046" spans="13:13" s="60" customFormat="1" ht="15.75" hidden="1" x14ac:dyDescent="0.25">
      <c r="M18046" s="30"/>
    </row>
    <row r="18047" spans="13:13" s="60" customFormat="1" ht="15.75" hidden="1" x14ac:dyDescent="0.25">
      <c r="M18047" s="30"/>
    </row>
    <row r="18048" spans="13:13" s="60" customFormat="1" ht="15.75" hidden="1" x14ac:dyDescent="0.25">
      <c r="M18048" s="30"/>
    </row>
    <row r="18049" spans="13:13" s="60" customFormat="1" ht="15.75" hidden="1" x14ac:dyDescent="0.25">
      <c r="M18049" s="30"/>
    </row>
    <row r="18050" spans="13:13" s="60" customFormat="1" ht="15.75" hidden="1" x14ac:dyDescent="0.25">
      <c r="M18050" s="30"/>
    </row>
    <row r="18051" spans="13:13" s="60" customFormat="1" ht="15.75" hidden="1" x14ac:dyDescent="0.25">
      <c r="M18051" s="30"/>
    </row>
    <row r="18052" spans="13:13" s="60" customFormat="1" ht="15.75" hidden="1" x14ac:dyDescent="0.25">
      <c r="M18052" s="30"/>
    </row>
    <row r="18053" spans="13:13" s="60" customFormat="1" ht="15.75" hidden="1" x14ac:dyDescent="0.25">
      <c r="M18053" s="30"/>
    </row>
    <row r="18054" spans="13:13" s="60" customFormat="1" ht="15.75" hidden="1" x14ac:dyDescent="0.25">
      <c r="M18054" s="30"/>
    </row>
    <row r="18055" spans="13:13" s="60" customFormat="1" ht="15.75" hidden="1" x14ac:dyDescent="0.25">
      <c r="M18055" s="30"/>
    </row>
    <row r="18056" spans="13:13" s="60" customFormat="1" ht="15.75" hidden="1" x14ac:dyDescent="0.25">
      <c r="M18056" s="30"/>
    </row>
    <row r="18057" spans="13:13" s="60" customFormat="1" ht="15.75" hidden="1" x14ac:dyDescent="0.25">
      <c r="M18057" s="30"/>
    </row>
    <row r="18058" spans="13:13" s="60" customFormat="1" ht="15.75" hidden="1" x14ac:dyDescent="0.25">
      <c r="M18058" s="30"/>
    </row>
    <row r="18059" spans="13:13" s="60" customFormat="1" ht="15.75" hidden="1" x14ac:dyDescent="0.25">
      <c r="M18059" s="30"/>
    </row>
    <row r="18060" spans="13:13" s="60" customFormat="1" ht="15.75" hidden="1" x14ac:dyDescent="0.25">
      <c r="M18060" s="30"/>
    </row>
    <row r="18061" spans="13:13" s="60" customFormat="1" ht="15.75" hidden="1" x14ac:dyDescent="0.25">
      <c r="M18061" s="30"/>
    </row>
    <row r="18062" spans="13:13" s="60" customFormat="1" ht="15.75" hidden="1" x14ac:dyDescent="0.25">
      <c r="M18062" s="30"/>
    </row>
    <row r="18063" spans="13:13" s="60" customFormat="1" ht="15.75" hidden="1" x14ac:dyDescent="0.25">
      <c r="M18063" s="30"/>
    </row>
    <row r="18064" spans="13:13" s="60" customFormat="1" ht="15.75" hidden="1" x14ac:dyDescent="0.25">
      <c r="M18064" s="30"/>
    </row>
    <row r="18065" spans="13:13" s="60" customFormat="1" ht="15.75" hidden="1" x14ac:dyDescent="0.25">
      <c r="M18065" s="30"/>
    </row>
    <row r="18066" spans="13:13" s="60" customFormat="1" ht="15.75" hidden="1" x14ac:dyDescent="0.25">
      <c r="M18066" s="30"/>
    </row>
    <row r="18067" spans="13:13" s="60" customFormat="1" ht="15.75" hidden="1" x14ac:dyDescent="0.25">
      <c r="M18067" s="30"/>
    </row>
    <row r="18068" spans="13:13" s="60" customFormat="1" ht="15.75" hidden="1" x14ac:dyDescent="0.25">
      <c r="M18068" s="30"/>
    </row>
    <row r="18069" spans="13:13" s="60" customFormat="1" ht="15.75" hidden="1" x14ac:dyDescent="0.25">
      <c r="M18069" s="30"/>
    </row>
    <row r="18070" spans="13:13" s="60" customFormat="1" ht="15.75" hidden="1" x14ac:dyDescent="0.25">
      <c r="M18070" s="30"/>
    </row>
    <row r="18071" spans="13:13" s="60" customFormat="1" ht="15.75" hidden="1" x14ac:dyDescent="0.25">
      <c r="M18071" s="30"/>
    </row>
    <row r="18072" spans="13:13" s="60" customFormat="1" ht="15.75" hidden="1" x14ac:dyDescent="0.25">
      <c r="M18072" s="30"/>
    </row>
    <row r="18073" spans="13:13" s="60" customFormat="1" ht="15.75" hidden="1" x14ac:dyDescent="0.25">
      <c r="M18073" s="30"/>
    </row>
    <row r="18074" spans="13:13" s="60" customFormat="1" ht="15.75" hidden="1" x14ac:dyDescent="0.25">
      <c r="M18074" s="30"/>
    </row>
    <row r="18075" spans="13:13" s="60" customFormat="1" ht="15.75" hidden="1" x14ac:dyDescent="0.25">
      <c r="M18075" s="30"/>
    </row>
    <row r="18076" spans="13:13" s="60" customFormat="1" ht="15.75" hidden="1" x14ac:dyDescent="0.25">
      <c r="M18076" s="30"/>
    </row>
    <row r="18077" spans="13:13" s="60" customFormat="1" ht="15.75" hidden="1" x14ac:dyDescent="0.25">
      <c r="M18077" s="30"/>
    </row>
    <row r="18078" spans="13:13" s="60" customFormat="1" ht="15.75" hidden="1" x14ac:dyDescent="0.25">
      <c r="M18078" s="30"/>
    </row>
    <row r="18079" spans="13:13" s="60" customFormat="1" ht="15.75" hidden="1" x14ac:dyDescent="0.25">
      <c r="M18079" s="30"/>
    </row>
    <row r="18080" spans="13:13" s="60" customFormat="1" ht="15.75" hidden="1" x14ac:dyDescent="0.25">
      <c r="M18080" s="30"/>
    </row>
    <row r="18081" spans="13:13" s="60" customFormat="1" ht="15.75" hidden="1" x14ac:dyDescent="0.25">
      <c r="M18081" s="30"/>
    </row>
    <row r="18082" spans="13:13" s="60" customFormat="1" ht="15.75" hidden="1" x14ac:dyDescent="0.25">
      <c r="M18082" s="30"/>
    </row>
    <row r="18083" spans="13:13" s="60" customFormat="1" ht="15.75" hidden="1" x14ac:dyDescent="0.25">
      <c r="M18083" s="30"/>
    </row>
    <row r="18084" spans="13:13" s="60" customFormat="1" ht="15.75" hidden="1" x14ac:dyDescent="0.25">
      <c r="M18084" s="30"/>
    </row>
    <row r="18085" spans="13:13" s="60" customFormat="1" ht="15.75" hidden="1" x14ac:dyDescent="0.25">
      <c r="M18085" s="30"/>
    </row>
    <row r="18086" spans="13:13" s="60" customFormat="1" ht="15.75" hidden="1" x14ac:dyDescent="0.25">
      <c r="M18086" s="30"/>
    </row>
    <row r="18087" spans="13:13" s="60" customFormat="1" ht="15.75" hidden="1" x14ac:dyDescent="0.25">
      <c r="M18087" s="30"/>
    </row>
    <row r="18088" spans="13:13" s="60" customFormat="1" ht="15.75" hidden="1" x14ac:dyDescent="0.25">
      <c r="M18088" s="30"/>
    </row>
    <row r="18089" spans="13:13" s="60" customFormat="1" ht="15.75" hidden="1" x14ac:dyDescent="0.25">
      <c r="M18089" s="30"/>
    </row>
    <row r="18090" spans="13:13" s="60" customFormat="1" ht="15.75" hidden="1" x14ac:dyDescent="0.25">
      <c r="M18090" s="30"/>
    </row>
    <row r="18091" spans="13:13" s="60" customFormat="1" ht="15.75" hidden="1" x14ac:dyDescent="0.25">
      <c r="M18091" s="30"/>
    </row>
    <row r="18092" spans="13:13" s="60" customFormat="1" ht="15.75" hidden="1" x14ac:dyDescent="0.25">
      <c r="M18092" s="30"/>
    </row>
    <row r="18093" spans="13:13" s="60" customFormat="1" ht="15.75" hidden="1" x14ac:dyDescent="0.25">
      <c r="M18093" s="30"/>
    </row>
    <row r="18094" spans="13:13" s="60" customFormat="1" ht="15.75" hidden="1" x14ac:dyDescent="0.25">
      <c r="M18094" s="30"/>
    </row>
    <row r="18095" spans="13:13" s="60" customFormat="1" ht="15.75" hidden="1" x14ac:dyDescent="0.25">
      <c r="M18095" s="30"/>
    </row>
    <row r="18096" spans="13:13" s="60" customFormat="1" ht="15.75" hidden="1" x14ac:dyDescent="0.25">
      <c r="M18096" s="30"/>
    </row>
    <row r="18097" spans="13:13" s="60" customFormat="1" ht="15.75" hidden="1" x14ac:dyDescent="0.25">
      <c r="M18097" s="30"/>
    </row>
    <row r="18098" spans="13:13" s="60" customFormat="1" ht="15.75" hidden="1" x14ac:dyDescent="0.25">
      <c r="M18098" s="30"/>
    </row>
    <row r="18099" spans="13:13" s="60" customFormat="1" ht="15.75" hidden="1" x14ac:dyDescent="0.25">
      <c r="M18099" s="30"/>
    </row>
    <row r="18100" spans="13:13" s="60" customFormat="1" ht="15.75" hidden="1" x14ac:dyDescent="0.25">
      <c r="M18100" s="30"/>
    </row>
    <row r="18101" spans="13:13" s="60" customFormat="1" ht="15.75" hidden="1" x14ac:dyDescent="0.25">
      <c r="M18101" s="30"/>
    </row>
    <row r="18102" spans="13:13" s="60" customFormat="1" ht="15.75" hidden="1" x14ac:dyDescent="0.25">
      <c r="M18102" s="30"/>
    </row>
    <row r="18103" spans="13:13" s="60" customFormat="1" ht="15.75" hidden="1" x14ac:dyDescent="0.25">
      <c r="M18103" s="30"/>
    </row>
    <row r="18104" spans="13:13" s="60" customFormat="1" ht="15.75" hidden="1" x14ac:dyDescent="0.25">
      <c r="M18104" s="30"/>
    </row>
    <row r="18105" spans="13:13" s="60" customFormat="1" ht="15.75" hidden="1" x14ac:dyDescent="0.25">
      <c r="M18105" s="30"/>
    </row>
    <row r="18106" spans="13:13" s="60" customFormat="1" ht="15.75" hidden="1" x14ac:dyDescent="0.25">
      <c r="M18106" s="30"/>
    </row>
    <row r="18107" spans="13:13" s="60" customFormat="1" ht="15.75" hidden="1" x14ac:dyDescent="0.25">
      <c r="M18107" s="30"/>
    </row>
    <row r="18108" spans="13:13" s="60" customFormat="1" ht="15.75" hidden="1" x14ac:dyDescent="0.25">
      <c r="M18108" s="30"/>
    </row>
    <row r="18109" spans="13:13" s="60" customFormat="1" ht="15.75" hidden="1" x14ac:dyDescent="0.25">
      <c r="M18109" s="30"/>
    </row>
    <row r="18110" spans="13:13" s="60" customFormat="1" ht="15.75" hidden="1" x14ac:dyDescent="0.25">
      <c r="M18110" s="30"/>
    </row>
    <row r="18111" spans="13:13" s="60" customFormat="1" ht="15.75" hidden="1" x14ac:dyDescent="0.25">
      <c r="M18111" s="30"/>
    </row>
    <row r="18112" spans="13:13" s="60" customFormat="1" ht="15.75" hidden="1" x14ac:dyDescent="0.25">
      <c r="M18112" s="30"/>
    </row>
    <row r="18113" spans="13:13" s="60" customFormat="1" ht="15.75" hidden="1" x14ac:dyDescent="0.25">
      <c r="M18113" s="30"/>
    </row>
    <row r="18114" spans="13:13" s="60" customFormat="1" ht="15.75" hidden="1" x14ac:dyDescent="0.25">
      <c r="M18114" s="30"/>
    </row>
    <row r="18115" spans="13:13" s="60" customFormat="1" ht="15.75" hidden="1" x14ac:dyDescent="0.25">
      <c r="M18115" s="30"/>
    </row>
    <row r="18116" spans="13:13" s="60" customFormat="1" ht="15.75" hidden="1" x14ac:dyDescent="0.25">
      <c r="M18116" s="30"/>
    </row>
    <row r="18117" spans="13:13" s="60" customFormat="1" ht="15.75" hidden="1" x14ac:dyDescent="0.25">
      <c r="M18117" s="30"/>
    </row>
    <row r="18118" spans="13:13" s="60" customFormat="1" ht="15.75" hidden="1" x14ac:dyDescent="0.25">
      <c r="M18118" s="30"/>
    </row>
    <row r="18119" spans="13:13" s="60" customFormat="1" ht="15.75" hidden="1" x14ac:dyDescent="0.25">
      <c r="M18119" s="30"/>
    </row>
    <row r="18120" spans="13:13" s="60" customFormat="1" ht="15.75" hidden="1" x14ac:dyDescent="0.25">
      <c r="M18120" s="30"/>
    </row>
    <row r="18121" spans="13:13" s="60" customFormat="1" ht="15.75" hidden="1" x14ac:dyDescent="0.25">
      <c r="M18121" s="30"/>
    </row>
    <row r="18122" spans="13:13" s="60" customFormat="1" ht="15.75" hidden="1" x14ac:dyDescent="0.25">
      <c r="M18122" s="30"/>
    </row>
    <row r="18123" spans="13:13" s="60" customFormat="1" ht="15.75" hidden="1" x14ac:dyDescent="0.25">
      <c r="M18123" s="30"/>
    </row>
    <row r="18124" spans="13:13" s="60" customFormat="1" ht="15.75" hidden="1" x14ac:dyDescent="0.25">
      <c r="M18124" s="30"/>
    </row>
    <row r="18125" spans="13:13" s="60" customFormat="1" ht="15.75" hidden="1" x14ac:dyDescent="0.25">
      <c r="M18125" s="30"/>
    </row>
    <row r="18126" spans="13:13" s="60" customFormat="1" ht="15.75" hidden="1" x14ac:dyDescent="0.25">
      <c r="M18126" s="30"/>
    </row>
    <row r="18127" spans="13:13" s="60" customFormat="1" ht="15.75" hidden="1" x14ac:dyDescent="0.25">
      <c r="M18127" s="30"/>
    </row>
    <row r="18128" spans="13:13" s="60" customFormat="1" ht="15.75" hidden="1" x14ac:dyDescent="0.25">
      <c r="M18128" s="30"/>
    </row>
    <row r="18129" spans="13:13" s="60" customFormat="1" ht="15.75" hidden="1" x14ac:dyDescent="0.25">
      <c r="M18129" s="30"/>
    </row>
    <row r="18130" spans="13:13" s="60" customFormat="1" ht="15.75" hidden="1" x14ac:dyDescent="0.25">
      <c r="M18130" s="30"/>
    </row>
    <row r="18131" spans="13:13" s="60" customFormat="1" ht="15.75" hidden="1" x14ac:dyDescent="0.25">
      <c r="M18131" s="30"/>
    </row>
    <row r="18132" spans="13:13" s="60" customFormat="1" ht="15.75" hidden="1" x14ac:dyDescent="0.25">
      <c r="M18132" s="30"/>
    </row>
    <row r="18133" spans="13:13" s="60" customFormat="1" ht="15.75" hidden="1" x14ac:dyDescent="0.25">
      <c r="M18133" s="30"/>
    </row>
    <row r="18134" spans="13:13" s="60" customFormat="1" ht="15.75" hidden="1" x14ac:dyDescent="0.25">
      <c r="M18134" s="30"/>
    </row>
    <row r="18135" spans="13:13" s="60" customFormat="1" ht="15.75" hidden="1" x14ac:dyDescent="0.25">
      <c r="M18135" s="30"/>
    </row>
    <row r="18136" spans="13:13" s="60" customFormat="1" ht="15.75" hidden="1" x14ac:dyDescent="0.25">
      <c r="M18136" s="30"/>
    </row>
    <row r="18137" spans="13:13" s="60" customFormat="1" ht="15.75" hidden="1" x14ac:dyDescent="0.25">
      <c r="M18137" s="30"/>
    </row>
    <row r="18138" spans="13:13" s="60" customFormat="1" ht="15.75" hidden="1" x14ac:dyDescent="0.25">
      <c r="M18138" s="30"/>
    </row>
    <row r="18139" spans="13:13" s="60" customFormat="1" ht="15.75" hidden="1" x14ac:dyDescent="0.25">
      <c r="M18139" s="30"/>
    </row>
    <row r="18140" spans="13:13" s="60" customFormat="1" ht="15.75" hidden="1" x14ac:dyDescent="0.25">
      <c r="M18140" s="30"/>
    </row>
    <row r="18141" spans="13:13" s="60" customFormat="1" ht="15.75" hidden="1" x14ac:dyDescent="0.25">
      <c r="M18141" s="30"/>
    </row>
    <row r="18142" spans="13:13" s="60" customFormat="1" ht="15.75" hidden="1" x14ac:dyDescent="0.25">
      <c r="M18142" s="30"/>
    </row>
    <row r="18143" spans="13:13" s="60" customFormat="1" ht="15.75" hidden="1" x14ac:dyDescent="0.25">
      <c r="M18143" s="30"/>
    </row>
    <row r="18144" spans="13:13" s="60" customFormat="1" ht="15.75" hidden="1" x14ac:dyDescent="0.25">
      <c r="M18144" s="30"/>
    </row>
    <row r="18145" spans="13:13" s="60" customFormat="1" ht="15.75" hidden="1" x14ac:dyDescent="0.25">
      <c r="M18145" s="30"/>
    </row>
    <row r="18146" spans="13:13" s="60" customFormat="1" ht="15.75" hidden="1" x14ac:dyDescent="0.25">
      <c r="M18146" s="30"/>
    </row>
    <row r="18147" spans="13:13" s="60" customFormat="1" ht="15.75" hidden="1" x14ac:dyDescent="0.25">
      <c r="M18147" s="30"/>
    </row>
    <row r="18148" spans="13:13" s="60" customFormat="1" ht="15.75" hidden="1" x14ac:dyDescent="0.25">
      <c r="M18148" s="30"/>
    </row>
    <row r="18149" spans="13:13" s="60" customFormat="1" ht="15.75" hidden="1" x14ac:dyDescent="0.25">
      <c r="M18149" s="30"/>
    </row>
    <row r="18150" spans="13:13" s="60" customFormat="1" ht="15.75" hidden="1" x14ac:dyDescent="0.25">
      <c r="M18150" s="30"/>
    </row>
    <row r="18151" spans="13:13" s="60" customFormat="1" ht="15.75" hidden="1" x14ac:dyDescent="0.25">
      <c r="M18151" s="30"/>
    </row>
    <row r="18152" spans="13:13" s="60" customFormat="1" ht="15.75" hidden="1" x14ac:dyDescent="0.25">
      <c r="M18152" s="30"/>
    </row>
    <row r="18153" spans="13:13" s="60" customFormat="1" ht="15.75" hidden="1" x14ac:dyDescent="0.25">
      <c r="M18153" s="30"/>
    </row>
    <row r="18154" spans="13:13" s="60" customFormat="1" ht="15.75" hidden="1" x14ac:dyDescent="0.25">
      <c r="M18154" s="30"/>
    </row>
    <row r="18155" spans="13:13" s="60" customFormat="1" ht="15.75" hidden="1" x14ac:dyDescent="0.25">
      <c r="M18155" s="30"/>
    </row>
    <row r="18156" spans="13:13" s="60" customFormat="1" ht="15.75" hidden="1" x14ac:dyDescent="0.25">
      <c r="M18156" s="30"/>
    </row>
    <row r="18157" spans="13:13" s="60" customFormat="1" ht="15.75" hidden="1" x14ac:dyDescent="0.25">
      <c r="M18157" s="30"/>
    </row>
    <row r="18158" spans="13:13" s="60" customFormat="1" ht="15.75" hidden="1" x14ac:dyDescent="0.25">
      <c r="M18158" s="30"/>
    </row>
    <row r="18159" spans="13:13" s="60" customFormat="1" ht="15.75" hidden="1" x14ac:dyDescent="0.25">
      <c r="M18159" s="30"/>
    </row>
    <row r="18160" spans="13:13" s="60" customFormat="1" ht="15.75" hidden="1" x14ac:dyDescent="0.25">
      <c r="M18160" s="30"/>
    </row>
    <row r="18161" spans="13:13" s="60" customFormat="1" ht="15.75" hidden="1" x14ac:dyDescent="0.25">
      <c r="M18161" s="30"/>
    </row>
    <row r="18162" spans="13:13" s="60" customFormat="1" ht="15.75" hidden="1" x14ac:dyDescent="0.25">
      <c r="M18162" s="30"/>
    </row>
    <row r="18163" spans="13:13" s="60" customFormat="1" ht="15.75" hidden="1" x14ac:dyDescent="0.25">
      <c r="M18163" s="30"/>
    </row>
    <row r="18164" spans="13:13" s="60" customFormat="1" ht="15.75" hidden="1" x14ac:dyDescent="0.25">
      <c r="M18164" s="30"/>
    </row>
    <row r="18165" spans="13:13" s="60" customFormat="1" ht="15.75" hidden="1" x14ac:dyDescent="0.25">
      <c r="M18165" s="30"/>
    </row>
    <row r="18166" spans="13:13" s="60" customFormat="1" ht="15.75" hidden="1" x14ac:dyDescent="0.25">
      <c r="M18166" s="30"/>
    </row>
    <row r="18167" spans="13:13" s="60" customFormat="1" ht="15.75" hidden="1" x14ac:dyDescent="0.25">
      <c r="M18167" s="30"/>
    </row>
    <row r="18168" spans="13:13" s="60" customFormat="1" ht="15.75" hidden="1" x14ac:dyDescent="0.25">
      <c r="M18168" s="30"/>
    </row>
    <row r="18169" spans="13:13" s="60" customFormat="1" ht="15.75" hidden="1" x14ac:dyDescent="0.25">
      <c r="M18169" s="30"/>
    </row>
    <row r="18170" spans="13:13" s="60" customFormat="1" ht="15.75" hidden="1" x14ac:dyDescent="0.25">
      <c r="M18170" s="30"/>
    </row>
    <row r="18171" spans="13:13" s="60" customFormat="1" ht="15.75" hidden="1" x14ac:dyDescent="0.25">
      <c r="M18171" s="30"/>
    </row>
    <row r="18172" spans="13:13" s="60" customFormat="1" ht="15.75" hidden="1" x14ac:dyDescent="0.25">
      <c r="M18172" s="30"/>
    </row>
    <row r="18173" spans="13:13" s="60" customFormat="1" ht="15.75" hidden="1" x14ac:dyDescent="0.25">
      <c r="M18173" s="30"/>
    </row>
    <row r="18174" spans="13:13" s="60" customFormat="1" ht="15.75" hidden="1" x14ac:dyDescent="0.25">
      <c r="M18174" s="30"/>
    </row>
    <row r="18175" spans="13:13" s="60" customFormat="1" ht="15.75" hidden="1" x14ac:dyDescent="0.25">
      <c r="M18175" s="30"/>
    </row>
    <row r="18176" spans="13:13" s="60" customFormat="1" ht="15.75" hidden="1" x14ac:dyDescent="0.25">
      <c r="M18176" s="30"/>
    </row>
    <row r="18177" spans="13:13" s="60" customFormat="1" ht="15.75" hidden="1" x14ac:dyDescent="0.25">
      <c r="M18177" s="30"/>
    </row>
    <row r="18178" spans="13:13" s="60" customFormat="1" ht="15.75" hidden="1" x14ac:dyDescent="0.25">
      <c r="M18178" s="30"/>
    </row>
    <row r="18179" spans="13:13" s="60" customFormat="1" ht="15.75" hidden="1" x14ac:dyDescent="0.25">
      <c r="M18179" s="30"/>
    </row>
    <row r="18180" spans="13:13" s="60" customFormat="1" ht="15.75" hidden="1" x14ac:dyDescent="0.25">
      <c r="M18180" s="30"/>
    </row>
    <row r="18181" spans="13:13" s="60" customFormat="1" ht="15.75" hidden="1" x14ac:dyDescent="0.25">
      <c r="M18181" s="30"/>
    </row>
    <row r="18182" spans="13:13" s="60" customFormat="1" ht="15.75" hidden="1" x14ac:dyDescent="0.25">
      <c r="M18182" s="30"/>
    </row>
    <row r="18183" spans="13:13" s="60" customFormat="1" ht="15.75" hidden="1" x14ac:dyDescent="0.25">
      <c r="M18183" s="30"/>
    </row>
    <row r="18184" spans="13:13" s="60" customFormat="1" ht="15.75" hidden="1" x14ac:dyDescent="0.25">
      <c r="M18184" s="30"/>
    </row>
    <row r="18185" spans="13:13" s="60" customFormat="1" ht="15.75" hidden="1" x14ac:dyDescent="0.25">
      <c r="M18185" s="30"/>
    </row>
    <row r="18186" spans="13:13" s="60" customFormat="1" ht="15.75" hidden="1" x14ac:dyDescent="0.25">
      <c r="M18186" s="30"/>
    </row>
    <row r="18187" spans="13:13" s="60" customFormat="1" ht="15.75" hidden="1" x14ac:dyDescent="0.25">
      <c r="M18187" s="30"/>
    </row>
    <row r="18188" spans="13:13" s="60" customFormat="1" ht="15.75" hidden="1" x14ac:dyDescent="0.25">
      <c r="M18188" s="30"/>
    </row>
    <row r="18189" spans="13:13" s="60" customFormat="1" ht="15.75" hidden="1" x14ac:dyDescent="0.25">
      <c r="M18189" s="30"/>
    </row>
    <row r="18190" spans="13:13" s="60" customFormat="1" ht="15.75" hidden="1" x14ac:dyDescent="0.25">
      <c r="M18190" s="30"/>
    </row>
    <row r="18191" spans="13:13" s="60" customFormat="1" ht="15.75" hidden="1" x14ac:dyDescent="0.25">
      <c r="M18191" s="30"/>
    </row>
    <row r="18192" spans="13:13" s="60" customFormat="1" ht="15.75" hidden="1" x14ac:dyDescent="0.25">
      <c r="M18192" s="30"/>
    </row>
    <row r="18193" spans="13:13" s="60" customFormat="1" ht="15.75" hidden="1" x14ac:dyDescent="0.25">
      <c r="M18193" s="30"/>
    </row>
    <row r="18194" spans="13:13" s="60" customFormat="1" ht="15.75" hidden="1" x14ac:dyDescent="0.25">
      <c r="M18194" s="30"/>
    </row>
    <row r="18195" spans="13:13" s="60" customFormat="1" ht="15.75" hidden="1" x14ac:dyDescent="0.25">
      <c r="M18195" s="30"/>
    </row>
    <row r="18196" spans="13:13" s="60" customFormat="1" ht="15.75" hidden="1" x14ac:dyDescent="0.25">
      <c r="M18196" s="30"/>
    </row>
    <row r="18197" spans="13:13" s="60" customFormat="1" ht="15.75" hidden="1" x14ac:dyDescent="0.25">
      <c r="M18197" s="30"/>
    </row>
    <row r="18198" spans="13:13" s="60" customFormat="1" ht="15.75" hidden="1" x14ac:dyDescent="0.25">
      <c r="M18198" s="30"/>
    </row>
    <row r="18199" spans="13:13" s="60" customFormat="1" ht="15.75" hidden="1" x14ac:dyDescent="0.25">
      <c r="M18199" s="30"/>
    </row>
    <row r="18200" spans="13:13" s="60" customFormat="1" ht="15.75" hidden="1" x14ac:dyDescent="0.25">
      <c r="M18200" s="30"/>
    </row>
    <row r="18201" spans="13:13" s="60" customFormat="1" ht="15.75" hidden="1" x14ac:dyDescent="0.25">
      <c r="M18201" s="30"/>
    </row>
    <row r="18202" spans="13:13" s="60" customFormat="1" ht="15.75" hidden="1" x14ac:dyDescent="0.25">
      <c r="M18202" s="30"/>
    </row>
    <row r="18203" spans="13:13" s="60" customFormat="1" ht="15.75" hidden="1" x14ac:dyDescent="0.25">
      <c r="M18203" s="30"/>
    </row>
    <row r="18204" spans="13:13" s="60" customFormat="1" ht="15.75" hidden="1" x14ac:dyDescent="0.25">
      <c r="M18204" s="30"/>
    </row>
    <row r="18205" spans="13:13" s="60" customFormat="1" ht="15.75" hidden="1" x14ac:dyDescent="0.25">
      <c r="M18205" s="30"/>
    </row>
    <row r="18206" spans="13:13" s="60" customFormat="1" ht="15.75" hidden="1" x14ac:dyDescent="0.25">
      <c r="M18206" s="30"/>
    </row>
    <row r="18207" spans="13:13" s="60" customFormat="1" ht="15.75" hidden="1" x14ac:dyDescent="0.25">
      <c r="M18207" s="30"/>
    </row>
    <row r="18208" spans="13:13" s="60" customFormat="1" ht="15.75" hidden="1" x14ac:dyDescent="0.25">
      <c r="M18208" s="30"/>
    </row>
    <row r="18209" spans="13:13" s="60" customFormat="1" ht="15.75" hidden="1" x14ac:dyDescent="0.25">
      <c r="M18209" s="30"/>
    </row>
    <row r="18210" spans="13:13" s="60" customFormat="1" ht="15.75" hidden="1" x14ac:dyDescent="0.25">
      <c r="M18210" s="30"/>
    </row>
    <row r="18211" spans="13:13" s="60" customFormat="1" ht="15.75" hidden="1" x14ac:dyDescent="0.25">
      <c r="M18211" s="30"/>
    </row>
    <row r="18212" spans="13:13" s="60" customFormat="1" ht="15.75" hidden="1" x14ac:dyDescent="0.25">
      <c r="M18212" s="30"/>
    </row>
    <row r="18213" spans="13:13" s="60" customFormat="1" ht="15.75" hidden="1" x14ac:dyDescent="0.25">
      <c r="M18213" s="30"/>
    </row>
    <row r="18214" spans="13:13" s="60" customFormat="1" ht="15.75" hidden="1" x14ac:dyDescent="0.25">
      <c r="M18214" s="30"/>
    </row>
    <row r="18215" spans="13:13" s="60" customFormat="1" ht="15.75" hidden="1" x14ac:dyDescent="0.25">
      <c r="M18215" s="30"/>
    </row>
    <row r="18216" spans="13:13" s="60" customFormat="1" ht="15.75" hidden="1" x14ac:dyDescent="0.25">
      <c r="M18216" s="30"/>
    </row>
    <row r="18217" spans="13:13" s="60" customFormat="1" ht="15.75" hidden="1" x14ac:dyDescent="0.25">
      <c r="M18217" s="30"/>
    </row>
    <row r="18218" spans="13:13" s="60" customFormat="1" ht="15.75" hidden="1" x14ac:dyDescent="0.25">
      <c r="M18218" s="30"/>
    </row>
    <row r="18219" spans="13:13" s="60" customFormat="1" ht="15.75" hidden="1" x14ac:dyDescent="0.25">
      <c r="M18219" s="30"/>
    </row>
    <row r="18220" spans="13:13" s="60" customFormat="1" ht="15.75" hidden="1" x14ac:dyDescent="0.25">
      <c r="M18220" s="30"/>
    </row>
    <row r="18221" spans="13:13" s="60" customFormat="1" ht="15.75" hidden="1" x14ac:dyDescent="0.25">
      <c r="M18221" s="30"/>
    </row>
    <row r="18222" spans="13:13" s="60" customFormat="1" ht="15.75" hidden="1" x14ac:dyDescent="0.25">
      <c r="M18222" s="30"/>
    </row>
    <row r="18223" spans="13:13" s="60" customFormat="1" ht="15.75" hidden="1" x14ac:dyDescent="0.25">
      <c r="M18223" s="30"/>
    </row>
    <row r="18224" spans="13:13" s="60" customFormat="1" ht="15.75" hidden="1" x14ac:dyDescent="0.25">
      <c r="M18224" s="30"/>
    </row>
    <row r="18225" spans="13:13" s="60" customFormat="1" ht="15.75" hidden="1" x14ac:dyDescent="0.25">
      <c r="M18225" s="30"/>
    </row>
    <row r="18226" spans="13:13" s="60" customFormat="1" ht="15.75" hidden="1" x14ac:dyDescent="0.25">
      <c r="M18226" s="30"/>
    </row>
    <row r="18227" spans="13:13" s="60" customFormat="1" ht="15.75" hidden="1" x14ac:dyDescent="0.25">
      <c r="M18227" s="30"/>
    </row>
    <row r="18228" spans="13:13" s="60" customFormat="1" ht="15.75" hidden="1" x14ac:dyDescent="0.25">
      <c r="M18228" s="30"/>
    </row>
    <row r="18229" spans="13:13" s="60" customFormat="1" ht="15.75" hidden="1" x14ac:dyDescent="0.25">
      <c r="M18229" s="30"/>
    </row>
    <row r="18230" spans="13:13" s="60" customFormat="1" ht="15.75" hidden="1" x14ac:dyDescent="0.25">
      <c r="M18230" s="30"/>
    </row>
    <row r="18231" spans="13:13" s="60" customFormat="1" ht="15.75" hidden="1" x14ac:dyDescent="0.25">
      <c r="M18231" s="30"/>
    </row>
    <row r="18232" spans="13:13" s="60" customFormat="1" ht="15.75" hidden="1" x14ac:dyDescent="0.25">
      <c r="M18232" s="30"/>
    </row>
    <row r="18233" spans="13:13" s="60" customFormat="1" ht="15.75" hidden="1" x14ac:dyDescent="0.25">
      <c r="M18233" s="30"/>
    </row>
    <row r="18234" spans="13:13" s="60" customFormat="1" ht="15.75" hidden="1" x14ac:dyDescent="0.25">
      <c r="M18234" s="30"/>
    </row>
    <row r="18235" spans="13:13" s="60" customFormat="1" ht="15.75" hidden="1" x14ac:dyDescent="0.25">
      <c r="M18235" s="30"/>
    </row>
    <row r="18236" spans="13:13" s="60" customFormat="1" ht="15.75" hidden="1" x14ac:dyDescent="0.25">
      <c r="M18236" s="30"/>
    </row>
    <row r="18237" spans="13:13" s="60" customFormat="1" ht="15.75" hidden="1" x14ac:dyDescent="0.25">
      <c r="M18237" s="30"/>
    </row>
    <row r="18238" spans="13:13" s="60" customFormat="1" ht="15.75" hidden="1" x14ac:dyDescent="0.25">
      <c r="M18238" s="30"/>
    </row>
    <row r="18239" spans="13:13" s="60" customFormat="1" ht="15.75" hidden="1" x14ac:dyDescent="0.25">
      <c r="M18239" s="30"/>
    </row>
    <row r="18240" spans="13:13" s="60" customFormat="1" ht="15.75" hidden="1" x14ac:dyDescent="0.25">
      <c r="M18240" s="30"/>
    </row>
    <row r="18241" spans="13:13" s="60" customFormat="1" ht="15.75" hidden="1" x14ac:dyDescent="0.25">
      <c r="M18241" s="30"/>
    </row>
    <row r="18242" spans="13:13" s="60" customFormat="1" ht="15.75" hidden="1" x14ac:dyDescent="0.25">
      <c r="M18242" s="30"/>
    </row>
    <row r="18243" spans="13:13" s="60" customFormat="1" ht="15.75" hidden="1" x14ac:dyDescent="0.25">
      <c r="M18243" s="30"/>
    </row>
    <row r="18244" spans="13:13" s="60" customFormat="1" ht="15.75" hidden="1" x14ac:dyDescent="0.25">
      <c r="M18244" s="30"/>
    </row>
    <row r="18245" spans="13:13" s="60" customFormat="1" ht="15.75" hidden="1" x14ac:dyDescent="0.25">
      <c r="M18245" s="30"/>
    </row>
    <row r="18246" spans="13:13" s="60" customFormat="1" ht="15.75" hidden="1" x14ac:dyDescent="0.25">
      <c r="M18246" s="30"/>
    </row>
    <row r="18247" spans="13:13" s="60" customFormat="1" ht="15.75" hidden="1" x14ac:dyDescent="0.25">
      <c r="M18247" s="30"/>
    </row>
    <row r="18248" spans="13:13" s="60" customFormat="1" ht="15.75" hidden="1" x14ac:dyDescent="0.25">
      <c r="M18248" s="30"/>
    </row>
    <row r="18249" spans="13:13" s="60" customFormat="1" ht="15.75" hidden="1" x14ac:dyDescent="0.25">
      <c r="M18249" s="30"/>
    </row>
    <row r="18250" spans="13:13" s="60" customFormat="1" ht="15.75" hidden="1" x14ac:dyDescent="0.25">
      <c r="M18250" s="30"/>
    </row>
    <row r="18251" spans="13:13" s="60" customFormat="1" ht="15.75" hidden="1" x14ac:dyDescent="0.25">
      <c r="M18251" s="30"/>
    </row>
    <row r="18252" spans="13:13" s="60" customFormat="1" ht="15.75" hidden="1" x14ac:dyDescent="0.25">
      <c r="M18252" s="30"/>
    </row>
    <row r="18253" spans="13:13" s="60" customFormat="1" ht="15.75" hidden="1" x14ac:dyDescent="0.25">
      <c r="M18253" s="30"/>
    </row>
    <row r="18254" spans="13:13" s="60" customFormat="1" ht="15.75" hidden="1" x14ac:dyDescent="0.25">
      <c r="M18254" s="30"/>
    </row>
    <row r="18255" spans="13:13" s="60" customFormat="1" ht="15.75" hidden="1" x14ac:dyDescent="0.25">
      <c r="M18255" s="30"/>
    </row>
    <row r="18256" spans="13:13" s="60" customFormat="1" ht="15.75" hidden="1" x14ac:dyDescent="0.25">
      <c r="M18256" s="30"/>
    </row>
    <row r="18257" spans="13:13" s="60" customFormat="1" ht="15.75" hidden="1" x14ac:dyDescent="0.25">
      <c r="M18257" s="30"/>
    </row>
    <row r="18258" spans="13:13" s="60" customFormat="1" ht="15.75" hidden="1" x14ac:dyDescent="0.25">
      <c r="M18258" s="30"/>
    </row>
    <row r="18259" spans="13:13" s="60" customFormat="1" ht="15.75" hidden="1" x14ac:dyDescent="0.25">
      <c r="M18259" s="30"/>
    </row>
    <row r="18260" spans="13:13" s="60" customFormat="1" ht="15.75" hidden="1" x14ac:dyDescent="0.25">
      <c r="M18260" s="30"/>
    </row>
    <row r="18261" spans="13:13" s="60" customFormat="1" ht="15.75" hidden="1" x14ac:dyDescent="0.25">
      <c r="M18261" s="30"/>
    </row>
    <row r="18262" spans="13:13" s="60" customFormat="1" ht="15.75" hidden="1" x14ac:dyDescent="0.25">
      <c r="M18262" s="30"/>
    </row>
    <row r="18263" spans="13:13" s="60" customFormat="1" ht="15.75" hidden="1" x14ac:dyDescent="0.25">
      <c r="M18263" s="30"/>
    </row>
    <row r="18264" spans="13:13" s="60" customFormat="1" ht="15.75" hidden="1" x14ac:dyDescent="0.25">
      <c r="M18264" s="30"/>
    </row>
    <row r="18265" spans="13:13" s="60" customFormat="1" ht="15.75" hidden="1" x14ac:dyDescent="0.25">
      <c r="M18265" s="30"/>
    </row>
    <row r="18266" spans="13:13" s="60" customFormat="1" ht="15.75" hidden="1" x14ac:dyDescent="0.25">
      <c r="M18266" s="30"/>
    </row>
    <row r="18267" spans="13:13" s="60" customFormat="1" ht="15.75" hidden="1" x14ac:dyDescent="0.25">
      <c r="M18267" s="30"/>
    </row>
    <row r="18268" spans="13:13" s="60" customFormat="1" ht="15.75" hidden="1" x14ac:dyDescent="0.25">
      <c r="M18268" s="30"/>
    </row>
    <row r="18269" spans="13:13" s="60" customFormat="1" ht="15.75" hidden="1" x14ac:dyDescent="0.25">
      <c r="M18269" s="30"/>
    </row>
    <row r="18270" spans="13:13" s="60" customFormat="1" ht="15.75" hidden="1" x14ac:dyDescent="0.25">
      <c r="M18270" s="30"/>
    </row>
    <row r="18271" spans="13:13" s="60" customFormat="1" ht="15.75" hidden="1" x14ac:dyDescent="0.25">
      <c r="M18271" s="30"/>
    </row>
    <row r="18272" spans="13:13" s="60" customFormat="1" ht="15.75" hidden="1" x14ac:dyDescent="0.25">
      <c r="M18272" s="30"/>
    </row>
    <row r="18273" spans="13:13" s="60" customFormat="1" ht="15.75" hidden="1" x14ac:dyDescent="0.25">
      <c r="M18273" s="30"/>
    </row>
    <row r="18274" spans="13:13" s="60" customFormat="1" ht="15.75" hidden="1" x14ac:dyDescent="0.25">
      <c r="M18274" s="30"/>
    </row>
    <row r="18275" spans="13:13" s="60" customFormat="1" ht="15.75" hidden="1" x14ac:dyDescent="0.25">
      <c r="M18275" s="30"/>
    </row>
    <row r="18276" spans="13:13" s="60" customFormat="1" ht="15.75" hidden="1" x14ac:dyDescent="0.25">
      <c r="M18276" s="30"/>
    </row>
    <row r="18277" spans="13:13" s="60" customFormat="1" ht="15.75" hidden="1" x14ac:dyDescent="0.25">
      <c r="M18277" s="30"/>
    </row>
    <row r="18278" spans="13:13" s="60" customFormat="1" ht="15.75" hidden="1" x14ac:dyDescent="0.25">
      <c r="M18278" s="30"/>
    </row>
    <row r="18279" spans="13:13" s="60" customFormat="1" ht="15.75" hidden="1" x14ac:dyDescent="0.25">
      <c r="M18279" s="30"/>
    </row>
    <row r="18280" spans="13:13" s="60" customFormat="1" ht="15.75" hidden="1" x14ac:dyDescent="0.25">
      <c r="M18280" s="30"/>
    </row>
    <row r="18281" spans="13:13" s="60" customFormat="1" ht="15.75" hidden="1" x14ac:dyDescent="0.25">
      <c r="M18281" s="30"/>
    </row>
    <row r="18282" spans="13:13" s="60" customFormat="1" ht="15.75" hidden="1" x14ac:dyDescent="0.25">
      <c r="M18282" s="30"/>
    </row>
    <row r="18283" spans="13:13" s="60" customFormat="1" ht="15.75" hidden="1" x14ac:dyDescent="0.25">
      <c r="M18283" s="30"/>
    </row>
    <row r="18284" spans="13:13" s="60" customFormat="1" ht="15.75" hidden="1" x14ac:dyDescent="0.25">
      <c r="M18284" s="30"/>
    </row>
    <row r="18285" spans="13:13" s="60" customFormat="1" ht="15.75" hidden="1" x14ac:dyDescent="0.25">
      <c r="M18285" s="30"/>
    </row>
    <row r="18286" spans="13:13" s="60" customFormat="1" ht="15.75" hidden="1" x14ac:dyDescent="0.25">
      <c r="M18286" s="30"/>
    </row>
    <row r="18287" spans="13:13" s="60" customFormat="1" ht="15.75" hidden="1" x14ac:dyDescent="0.25">
      <c r="M18287" s="30"/>
    </row>
    <row r="18288" spans="13:13" s="60" customFormat="1" ht="15.75" hidden="1" x14ac:dyDescent="0.25">
      <c r="M18288" s="30"/>
    </row>
    <row r="18289" spans="13:13" s="60" customFormat="1" ht="15.75" hidden="1" x14ac:dyDescent="0.25">
      <c r="M18289" s="30"/>
    </row>
    <row r="18290" spans="13:13" s="60" customFormat="1" ht="15.75" hidden="1" x14ac:dyDescent="0.25">
      <c r="M18290" s="30"/>
    </row>
    <row r="18291" spans="13:13" s="60" customFormat="1" ht="15.75" hidden="1" x14ac:dyDescent="0.25">
      <c r="M18291" s="30"/>
    </row>
    <row r="18292" spans="13:13" s="60" customFormat="1" ht="15.75" hidden="1" x14ac:dyDescent="0.25">
      <c r="M18292" s="30"/>
    </row>
    <row r="18293" spans="13:13" s="60" customFormat="1" ht="15.75" hidden="1" x14ac:dyDescent="0.25">
      <c r="M18293" s="30"/>
    </row>
    <row r="18294" spans="13:13" s="60" customFormat="1" ht="15.75" hidden="1" x14ac:dyDescent="0.25">
      <c r="M18294" s="30"/>
    </row>
    <row r="18295" spans="13:13" s="60" customFormat="1" ht="15.75" hidden="1" x14ac:dyDescent="0.25">
      <c r="M18295" s="30"/>
    </row>
    <row r="18296" spans="13:13" s="60" customFormat="1" ht="15.75" hidden="1" x14ac:dyDescent="0.25">
      <c r="M18296" s="30"/>
    </row>
    <row r="18297" spans="13:13" s="60" customFormat="1" ht="15.75" hidden="1" x14ac:dyDescent="0.25">
      <c r="M18297" s="30"/>
    </row>
    <row r="18298" spans="13:13" s="60" customFormat="1" ht="15.75" hidden="1" x14ac:dyDescent="0.25">
      <c r="M18298" s="30"/>
    </row>
    <row r="18299" spans="13:13" s="60" customFormat="1" ht="15.75" hidden="1" x14ac:dyDescent="0.25">
      <c r="M18299" s="30"/>
    </row>
    <row r="18300" spans="13:13" s="60" customFormat="1" ht="15.75" hidden="1" x14ac:dyDescent="0.25">
      <c r="M18300" s="30"/>
    </row>
    <row r="18301" spans="13:13" s="60" customFormat="1" ht="15.75" hidden="1" x14ac:dyDescent="0.25">
      <c r="M18301" s="30"/>
    </row>
    <row r="18302" spans="13:13" s="60" customFormat="1" ht="15.75" hidden="1" x14ac:dyDescent="0.25">
      <c r="M18302" s="30"/>
    </row>
    <row r="18303" spans="13:13" s="60" customFormat="1" ht="15.75" hidden="1" x14ac:dyDescent="0.25">
      <c r="M18303" s="30"/>
    </row>
    <row r="18304" spans="13:13" s="60" customFormat="1" ht="15.75" hidden="1" x14ac:dyDescent="0.25">
      <c r="M18304" s="30"/>
    </row>
    <row r="18305" spans="13:13" s="60" customFormat="1" ht="15.75" hidden="1" x14ac:dyDescent="0.25">
      <c r="M18305" s="30"/>
    </row>
    <row r="18306" spans="13:13" s="60" customFormat="1" ht="15.75" hidden="1" x14ac:dyDescent="0.25">
      <c r="M18306" s="30"/>
    </row>
    <row r="18307" spans="13:13" s="60" customFormat="1" ht="15.75" hidden="1" x14ac:dyDescent="0.25">
      <c r="M18307" s="30"/>
    </row>
    <row r="18308" spans="13:13" s="60" customFormat="1" ht="15.75" hidden="1" x14ac:dyDescent="0.25">
      <c r="M18308" s="30"/>
    </row>
    <row r="18309" spans="13:13" s="60" customFormat="1" ht="15.75" hidden="1" x14ac:dyDescent="0.25">
      <c r="M18309" s="30"/>
    </row>
    <row r="18310" spans="13:13" s="60" customFormat="1" ht="15.75" hidden="1" x14ac:dyDescent="0.25">
      <c r="M18310" s="30"/>
    </row>
    <row r="18311" spans="13:13" s="60" customFormat="1" ht="15.75" hidden="1" x14ac:dyDescent="0.25">
      <c r="M18311" s="30"/>
    </row>
    <row r="18312" spans="13:13" s="60" customFormat="1" ht="15.75" hidden="1" x14ac:dyDescent="0.25">
      <c r="M18312" s="30"/>
    </row>
    <row r="18313" spans="13:13" s="60" customFormat="1" ht="15.75" hidden="1" x14ac:dyDescent="0.25">
      <c r="M18313" s="30"/>
    </row>
    <row r="18314" spans="13:13" s="60" customFormat="1" ht="15.75" hidden="1" x14ac:dyDescent="0.25">
      <c r="M18314" s="30"/>
    </row>
    <row r="18315" spans="13:13" s="60" customFormat="1" ht="15.75" hidden="1" x14ac:dyDescent="0.25">
      <c r="M18315" s="30"/>
    </row>
    <row r="18316" spans="13:13" s="60" customFormat="1" ht="15.75" hidden="1" x14ac:dyDescent="0.25">
      <c r="M18316" s="30"/>
    </row>
    <row r="18317" spans="13:13" s="60" customFormat="1" ht="15.75" hidden="1" x14ac:dyDescent="0.25">
      <c r="M18317" s="30"/>
    </row>
    <row r="18318" spans="13:13" s="60" customFormat="1" ht="15.75" hidden="1" x14ac:dyDescent="0.25">
      <c r="M18318" s="30"/>
    </row>
    <row r="18319" spans="13:13" s="60" customFormat="1" ht="15.75" hidden="1" x14ac:dyDescent="0.25">
      <c r="M18319" s="30"/>
    </row>
    <row r="18320" spans="13:13" s="60" customFormat="1" ht="15.75" hidden="1" x14ac:dyDescent="0.25">
      <c r="M18320" s="30"/>
    </row>
    <row r="18321" spans="13:13" s="60" customFormat="1" ht="15.75" hidden="1" x14ac:dyDescent="0.25">
      <c r="M18321" s="30"/>
    </row>
    <row r="18322" spans="13:13" s="60" customFormat="1" ht="15.75" hidden="1" x14ac:dyDescent="0.25">
      <c r="M18322" s="30"/>
    </row>
    <row r="18323" spans="13:13" s="60" customFormat="1" ht="15.75" hidden="1" x14ac:dyDescent="0.25">
      <c r="M18323" s="30"/>
    </row>
    <row r="18324" spans="13:13" s="60" customFormat="1" ht="15.75" hidden="1" x14ac:dyDescent="0.25">
      <c r="M18324" s="30"/>
    </row>
    <row r="18325" spans="13:13" s="60" customFormat="1" ht="15.75" hidden="1" x14ac:dyDescent="0.25">
      <c r="M18325" s="30"/>
    </row>
    <row r="18326" spans="13:13" s="60" customFormat="1" ht="15.75" hidden="1" x14ac:dyDescent="0.25">
      <c r="M18326" s="30"/>
    </row>
    <row r="18327" spans="13:13" s="60" customFormat="1" ht="15.75" hidden="1" x14ac:dyDescent="0.25">
      <c r="M18327" s="30"/>
    </row>
    <row r="18328" spans="13:13" s="60" customFormat="1" ht="15.75" hidden="1" x14ac:dyDescent="0.25">
      <c r="M18328" s="30"/>
    </row>
    <row r="18329" spans="13:13" s="60" customFormat="1" ht="15.75" hidden="1" x14ac:dyDescent="0.25">
      <c r="M18329" s="30"/>
    </row>
    <row r="18330" spans="13:13" s="60" customFormat="1" ht="15.75" hidden="1" x14ac:dyDescent="0.25">
      <c r="M18330" s="30"/>
    </row>
    <row r="18331" spans="13:13" s="60" customFormat="1" ht="15.75" hidden="1" x14ac:dyDescent="0.25">
      <c r="M18331" s="30"/>
    </row>
    <row r="18332" spans="13:13" s="60" customFormat="1" ht="15.75" hidden="1" x14ac:dyDescent="0.25">
      <c r="M18332" s="30"/>
    </row>
    <row r="18333" spans="13:13" s="60" customFormat="1" ht="15.75" hidden="1" x14ac:dyDescent="0.25">
      <c r="M18333" s="30"/>
    </row>
    <row r="18334" spans="13:13" s="60" customFormat="1" ht="15.75" hidden="1" x14ac:dyDescent="0.25">
      <c r="M18334" s="30"/>
    </row>
    <row r="18335" spans="13:13" s="60" customFormat="1" ht="15.75" hidden="1" x14ac:dyDescent="0.25">
      <c r="M18335" s="30"/>
    </row>
    <row r="18336" spans="13:13" s="60" customFormat="1" ht="15.75" hidden="1" x14ac:dyDescent="0.25">
      <c r="M18336" s="30"/>
    </row>
    <row r="18337" spans="13:13" s="60" customFormat="1" ht="15.75" hidden="1" x14ac:dyDescent="0.25">
      <c r="M18337" s="30"/>
    </row>
    <row r="18338" spans="13:13" s="60" customFormat="1" ht="15.75" hidden="1" x14ac:dyDescent="0.25">
      <c r="M18338" s="30"/>
    </row>
    <row r="18339" spans="13:13" s="60" customFormat="1" ht="15.75" hidden="1" x14ac:dyDescent="0.25">
      <c r="M18339" s="30"/>
    </row>
    <row r="18340" spans="13:13" s="60" customFormat="1" ht="15.75" hidden="1" x14ac:dyDescent="0.25">
      <c r="M18340" s="30"/>
    </row>
    <row r="18341" spans="13:13" s="60" customFormat="1" ht="15.75" hidden="1" x14ac:dyDescent="0.25">
      <c r="M18341" s="30"/>
    </row>
    <row r="18342" spans="13:13" s="60" customFormat="1" ht="15.75" hidden="1" x14ac:dyDescent="0.25">
      <c r="M18342" s="30"/>
    </row>
    <row r="18343" spans="13:13" s="60" customFormat="1" ht="15.75" hidden="1" x14ac:dyDescent="0.25">
      <c r="M18343" s="30"/>
    </row>
    <row r="18344" spans="13:13" s="60" customFormat="1" ht="15.75" hidden="1" x14ac:dyDescent="0.25">
      <c r="M18344" s="30"/>
    </row>
    <row r="18345" spans="13:13" s="60" customFormat="1" ht="15.75" hidden="1" x14ac:dyDescent="0.25">
      <c r="M18345" s="30"/>
    </row>
    <row r="18346" spans="13:13" s="60" customFormat="1" ht="15.75" hidden="1" x14ac:dyDescent="0.25">
      <c r="M18346" s="30"/>
    </row>
    <row r="18347" spans="13:13" s="60" customFormat="1" ht="15.75" hidden="1" x14ac:dyDescent="0.25">
      <c r="M18347" s="30"/>
    </row>
    <row r="18348" spans="13:13" s="60" customFormat="1" ht="15.75" hidden="1" x14ac:dyDescent="0.25">
      <c r="M18348" s="30"/>
    </row>
    <row r="18349" spans="13:13" s="60" customFormat="1" ht="15.75" hidden="1" x14ac:dyDescent="0.25">
      <c r="M18349" s="30"/>
    </row>
    <row r="18350" spans="13:13" s="60" customFormat="1" ht="15.75" hidden="1" x14ac:dyDescent="0.25">
      <c r="M18350" s="30"/>
    </row>
    <row r="18351" spans="13:13" s="60" customFormat="1" ht="15.75" hidden="1" x14ac:dyDescent="0.25">
      <c r="M18351" s="30"/>
    </row>
    <row r="18352" spans="13:13" s="60" customFormat="1" ht="15.75" hidden="1" x14ac:dyDescent="0.25">
      <c r="M18352" s="30"/>
    </row>
    <row r="18353" spans="13:13" s="60" customFormat="1" ht="15.75" hidden="1" x14ac:dyDescent="0.25">
      <c r="M18353" s="30"/>
    </row>
    <row r="18354" spans="13:13" s="60" customFormat="1" ht="15.75" hidden="1" x14ac:dyDescent="0.25">
      <c r="M18354" s="30"/>
    </row>
    <row r="18355" spans="13:13" s="60" customFormat="1" ht="15.75" hidden="1" x14ac:dyDescent="0.25">
      <c r="M18355" s="30"/>
    </row>
    <row r="18356" spans="13:13" s="60" customFormat="1" ht="15.75" hidden="1" x14ac:dyDescent="0.25">
      <c r="M18356" s="30"/>
    </row>
    <row r="18357" spans="13:13" s="60" customFormat="1" ht="15.75" hidden="1" x14ac:dyDescent="0.25">
      <c r="M18357" s="30"/>
    </row>
    <row r="18358" spans="13:13" s="60" customFormat="1" ht="15.75" hidden="1" x14ac:dyDescent="0.25">
      <c r="M18358" s="30"/>
    </row>
    <row r="18359" spans="13:13" s="60" customFormat="1" ht="15.75" hidden="1" x14ac:dyDescent="0.25">
      <c r="M18359" s="30"/>
    </row>
    <row r="18360" spans="13:13" s="60" customFormat="1" ht="15.75" hidden="1" x14ac:dyDescent="0.25">
      <c r="M18360" s="30"/>
    </row>
    <row r="18361" spans="13:13" s="60" customFormat="1" ht="15.75" hidden="1" x14ac:dyDescent="0.25">
      <c r="M18361" s="30"/>
    </row>
    <row r="18362" spans="13:13" s="60" customFormat="1" ht="15.75" hidden="1" x14ac:dyDescent="0.25">
      <c r="M18362" s="30"/>
    </row>
    <row r="18363" spans="13:13" s="60" customFormat="1" ht="15.75" hidden="1" x14ac:dyDescent="0.25">
      <c r="M18363" s="30"/>
    </row>
    <row r="18364" spans="13:13" s="60" customFormat="1" ht="15.75" hidden="1" x14ac:dyDescent="0.25">
      <c r="M18364" s="30"/>
    </row>
    <row r="18365" spans="13:13" s="60" customFormat="1" ht="15.75" hidden="1" x14ac:dyDescent="0.25">
      <c r="M18365" s="30"/>
    </row>
    <row r="18366" spans="13:13" s="60" customFormat="1" ht="15.75" hidden="1" x14ac:dyDescent="0.25">
      <c r="M18366" s="30"/>
    </row>
    <row r="18367" spans="13:13" s="60" customFormat="1" ht="15.75" hidden="1" x14ac:dyDescent="0.25">
      <c r="M18367" s="30"/>
    </row>
    <row r="18368" spans="13:13" s="60" customFormat="1" ht="15.75" hidden="1" x14ac:dyDescent="0.25">
      <c r="M18368" s="30"/>
    </row>
    <row r="18369" spans="13:13" s="60" customFormat="1" ht="15.75" hidden="1" x14ac:dyDescent="0.25">
      <c r="M18369" s="30"/>
    </row>
    <row r="18370" spans="13:13" s="60" customFormat="1" ht="15.75" hidden="1" x14ac:dyDescent="0.25">
      <c r="M18370" s="30"/>
    </row>
    <row r="18371" spans="13:13" s="60" customFormat="1" ht="15.75" hidden="1" x14ac:dyDescent="0.25">
      <c r="M18371" s="30"/>
    </row>
    <row r="18372" spans="13:13" s="60" customFormat="1" ht="15.75" hidden="1" x14ac:dyDescent="0.25">
      <c r="M18372" s="30"/>
    </row>
    <row r="18373" spans="13:13" s="60" customFormat="1" ht="15.75" hidden="1" x14ac:dyDescent="0.25">
      <c r="M18373" s="30"/>
    </row>
    <row r="18374" spans="13:13" s="60" customFormat="1" ht="15.75" hidden="1" x14ac:dyDescent="0.25">
      <c r="M18374" s="30"/>
    </row>
    <row r="18375" spans="13:13" s="60" customFormat="1" ht="15.75" hidden="1" x14ac:dyDescent="0.25">
      <c r="M18375" s="30"/>
    </row>
    <row r="18376" spans="13:13" s="60" customFormat="1" ht="15.75" hidden="1" x14ac:dyDescent="0.25">
      <c r="M18376" s="30"/>
    </row>
    <row r="18377" spans="13:13" s="60" customFormat="1" ht="15.75" hidden="1" x14ac:dyDescent="0.25">
      <c r="M18377" s="30"/>
    </row>
    <row r="18378" spans="13:13" s="60" customFormat="1" ht="15.75" hidden="1" x14ac:dyDescent="0.25">
      <c r="M18378" s="30"/>
    </row>
    <row r="18379" spans="13:13" s="60" customFormat="1" ht="15.75" hidden="1" x14ac:dyDescent="0.25">
      <c r="M18379" s="30"/>
    </row>
    <row r="18380" spans="13:13" s="60" customFormat="1" ht="15.75" hidden="1" x14ac:dyDescent="0.25">
      <c r="M18380" s="30"/>
    </row>
    <row r="18381" spans="13:13" s="60" customFormat="1" ht="15.75" hidden="1" x14ac:dyDescent="0.25">
      <c r="M18381" s="30"/>
    </row>
    <row r="18382" spans="13:13" s="60" customFormat="1" ht="15.75" hidden="1" x14ac:dyDescent="0.25">
      <c r="M18382" s="30"/>
    </row>
    <row r="18383" spans="13:13" s="60" customFormat="1" ht="15.75" hidden="1" x14ac:dyDescent="0.25">
      <c r="M18383" s="30"/>
    </row>
    <row r="18384" spans="13:13" s="60" customFormat="1" ht="15.75" hidden="1" x14ac:dyDescent="0.25">
      <c r="M18384" s="30"/>
    </row>
    <row r="18385" spans="13:13" s="60" customFormat="1" ht="15.75" hidden="1" x14ac:dyDescent="0.25">
      <c r="M18385" s="30"/>
    </row>
    <row r="18386" spans="13:13" s="60" customFormat="1" ht="15.75" hidden="1" x14ac:dyDescent="0.25">
      <c r="M18386" s="30"/>
    </row>
    <row r="18387" spans="13:13" s="60" customFormat="1" ht="15.75" hidden="1" x14ac:dyDescent="0.25">
      <c r="M18387" s="30"/>
    </row>
    <row r="18388" spans="13:13" s="60" customFormat="1" ht="15.75" hidden="1" x14ac:dyDescent="0.25">
      <c r="M18388" s="30"/>
    </row>
    <row r="18389" spans="13:13" s="60" customFormat="1" ht="15.75" hidden="1" x14ac:dyDescent="0.25">
      <c r="M18389" s="30"/>
    </row>
    <row r="18390" spans="13:13" s="60" customFormat="1" ht="15.75" hidden="1" x14ac:dyDescent="0.25">
      <c r="M18390" s="30"/>
    </row>
    <row r="18391" spans="13:13" s="60" customFormat="1" ht="15.75" hidden="1" x14ac:dyDescent="0.25">
      <c r="M18391" s="30"/>
    </row>
    <row r="18392" spans="13:13" s="60" customFormat="1" ht="15.75" hidden="1" x14ac:dyDescent="0.25">
      <c r="M18392" s="30"/>
    </row>
    <row r="18393" spans="13:13" s="60" customFormat="1" ht="15.75" hidden="1" x14ac:dyDescent="0.25">
      <c r="M18393" s="30"/>
    </row>
    <row r="18394" spans="13:13" s="60" customFormat="1" ht="15.75" hidden="1" x14ac:dyDescent="0.25">
      <c r="M18394" s="30"/>
    </row>
    <row r="18395" spans="13:13" s="60" customFormat="1" ht="15.75" hidden="1" x14ac:dyDescent="0.25">
      <c r="M18395" s="30"/>
    </row>
    <row r="18396" spans="13:13" s="60" customFormat="1" ht="15.75" hidden="1" x14ac:dyDescent="0.25">
      <c r="M18396" s="30"/>
    </row>
    <row r="18397" spans="13:13" s="60" customFormat="1" ht="15.75" hidden="1" x14ac:dyDescent="0.25">
      <c r="M18397" s="30"/>
    </row>
    <row r="18398" spans="13:13" s="60" customFormat="1" ht="15.75" hidden="1" x14ac:dyDescent="0.25">
      <c r="M18398" s="30"/>
    </row>
    <row r="18399" spans="13:13" s="60" customFormat="1" ht="15.75" hidden="1" x14ac:dyDescent="0.25">
      <c r="M18399" s="30"/>
    </row>
    <row r="18400" spans="13:13" s="60" customFormat="1" ht="15.75" hidden="1" x14ac:dyDescent="0.25">
      <c r="M18400" s="30"/>
    </row>
    <row r="18401" spans="13:13" s="60" customFormat="1" ht="15.75" hidden="1" x14ac:dyDescent="0.25">
      <c r="M18401" s="30"/>
    </row>
    <row r="18402" spans="13:13" s="60" customFormat="1" ht="15.75" hidden="1" x14ac:dyDescent="0.25">
      <c r="M18402" s="30"/>
    </row>
    <row r="18403" spans="13:13" s="60" customFormat="1" ht="15.75" hidden="1" x14ac:dyDescent="0.25">
      <c r="M18403" s="30"/>
    </row>
    <row r="18404" spans="13:13" s="60" customFormat="1" ht="15.75" hidden="1" x14ac:dyDescent="0.25">
      <c r="M18404" s="30"/>
    </row>
    <row r="18405" spans="13:13" s="60" customFormat="1" ht="15.75" hidden="1" x14ac:dyDescent="0.25">
      <c r="M18405" s="30"/>
    </row>
    <row r="18406" spans="13:13" s="60" customFormat="1" ht="15.75" hidden="1" x14ac:dyDescent="0.25">
      <c r="M18406" s="30"/>
    </row>
    <row r="18407" spans="13:13" s="60" customFormat="1" ht="15.75" hidden="1" x14ac:dyDescent="0.25">
      <c r="M18407" s="30"/>
    </row>
    <row r="18408" spans="13:13" s="60" customFormat="1" ht="15.75" hidden="1" x14ac:dyDescent="0.25">
      <c r="M18408" s="30"/>
    </row>
    <row r="18409" spans="13:13" s="60" customFormat="1" ht="15.75" hidden="1" x14ac:dyDescent="0.25">
      <c r="M18409" s="30"/>
    </row>
    <row r="18410" spans="13:13" s="60" customFormat="1" ht="15.75" hidden="1" x14ac:dyDescent="0.25">
      <c r="M18410" s="30"/>
    </row>
    <row r="18411" spans="13:13" s="60" customFormat="1" ht="15.75" hidden="1" x14ac:dyDescent="0.25">
      <c r="M18411" s="30"/>
    </row>
    <row r="18412" spans="13:13" s="60" customFormat="1" ht="15.75" hidden="1" x14ac:dyDescent="0.25">
      <c r="M18412" s="30"/>
    </row>
    <row r="18413" spans="13:13" s="60" customFormat="1" ht="15.75" hidden="1" x14ac:dyDescent="0.25">
      <c r="M18413" s="30"/>
    </row>
    <row r="18414" spans="13:13" s="60" customFormat="1" ht="15.75" hidden="1" x14ac:dyDescent="0.25">
      <c r="M18414" s="30"/>
    </row>
    <row r="18415" spans="13:13" s="60" customFormat="1" ht="15.75" hidden="1" x14ac:dyDescent="0.25">
      <c r="M18415" s="30"/>
    </row>
    <row r="18416" spans="13:13" s="60" customFormat="1" ht="15.75" hidden="1" x14ac:dyDescent="0.25">
      <c r="M18416" s="30"/>
    </row>
    <row r="18417" spans="13:13" s="60" customFormat="1" ht="15.75" hidden="1" x14ac:dyDescent="0.25">
      <c r="M18417" s="30"/>
    </row>
    <row r="18418" spans="13:13" s="60" customFormat="1" ht="15.75" hidden="1" x14ac:dyDescent="0.25">
      <c r="M18418" s="30"/>
    </row>
    <row r="18419" spans="13:13" s="60" customFormat="1" ht="15.75" hidden="1" x14ac:dyDescent="0.25">
      <c r="M18419" s="30"/>
    </row>
    <row r="18420" spans="13:13" s="60" customFormat="1" ht="15.75" hidden="1" x14ac:dyDescent="0.25">
      <c r="M18420" s="30"/>
    </row>
    <row r="18421" spans="13:13" s="60" customFormat="1" ht="15.75" hidden="1" x14ac:dyDescent="0.25">
      <c r="M18421" s="30"/>
    </row>
    <row r="18422" spans="13:13" s="60" customFormat="1" ht="15.75" hidden="1" x14ac:dyDescent="0.25">
      <c r="M18422" s="30"/>
    </row>
    <row r="18423" spans="13:13" s="60" customFormat="1" ht="15.75" hidden="1" x14ac:dyDescent="0.25">
      <c r="M18423" s="30"/>
    </row>
    <row r="18424" spans="13:13" s="60" customFormat="1" ht="15.75" hidden="1" x14ac:dyDescent="0.25">
      <c r="M18424" s="30"/>
    </row>
    <row r="18425" spans="13:13" s="60" customFormat="1" ht="15.75" hidden="1" x14ac:dyDescent="0.25">
      <c r="M18425" s="30"/>
    </row>
    <row r="18426" spans="13:13" s="60" customFormat="1" ht="15.75" hidden="1" x14ac:dyDescent="0.25">
      <c r="M18426" s="30"/>
    </row>
    <row r="18427" spans="13:13" s="60" customFormat="1" ht="15.75" hidden="1" x14ac:dyDescent="0.25">
      <c r="M18427" s="30"/>
    </row>
    <row r="18428" spans="13:13" s="60" customFormat="1" ht="15.75" hidden="1" x14ac:dyDescent="0.25">
      <c r="M18428" s="30"/>
    </row>
    <row r="18429" spans="13:13" s="60" customFormat="1" ht="15.75" hidden="1" x14ac:dyDescent="0.25">
      <c r="M18429" s="30"/>
    </row>
    <row r="18430" spans="13:13" s="60" customFormat="1" ht="15.75" hidden="1" x14ac:dyDescent="0.25">
      <c r="M18430" s="30"/>
    </row>
    <row r="18431" spans="13:13" s="60" customFormat="1" ht="15.75" hidden="1" x14ac:dyDescent="0.25">
      <c r="M18431" s="30"/>
    </row>
    <row r="18432" spans="13:13" s="60" customFormat="1" ht="15.75" hidden="1" x14ac:dyDescent="0.25">
      <c r="M18432" s="30"/>
    </row>
    <row r="18433" spans="13:13" s="60" customFormat="1" ht="15.75" hidden="1" x14ac:dyDescent="0.25">
      <c r="M18433" s="30"/>
    </row>
    <row r="18434" spans="13:13" s="60" customFormat="1" ht="15.75" hidden="1" x14ac:dyDescent="0.25">
      <c r="M18434" s="30"/>
    </row>
    <row r="18435" spans="13:13" s="60" customFormat="1" ht="15.75" hidden="1" x14ac:dyDescent="0.25">
      <c r="M18435" s="30"/>
    </row>
    <row r="18436" spans="13:13" s="60" customFormat="1" ht="15.75" hidden="1" x14ac:dyDescent="0.25">
      <c r="M18436" s="30"/>
    </row>
    <row r="18437" spans="13:13" s="60" customFormat="1" ht="15.75" hidden="1" x14ac:dyDescent="0.25">
      <c r="M18437" s="30"/>
    </row>
    <row r="18438" spans="13:13" s="60" customFormat="1" ht="15.75" hidden="1" x14ac:dyDescent="0.25">
      <c r="M18438" s="30"/>
    </row>
    <row r="18439" spans="13:13" s="60" customFormat="1" ht="15.75" hidden="1" x14ac:dyDescent="0.25">
      <c r="M18439" s="30"/>
    </row>
    <row r="18440" spans="13:13" s="60" customFormat="1" ht="15.75" hidden="1" x14ac:dyDescent="0.25">
      <c r="M18440" s="30"/>
    </row>
    <row r="18441" spans="13:13" s="60" customFormat="1" ht="15.75" hidden="1" x14ac:dyDescent="0.25">
      <c r="M18441" s="30"/>
    </row>
    <row r="18442" spans="13:13" s="60" customFormat="1" ht="15.75" hidden="1" x14ac:dyDescent="0.25">
      <c r="M18442" s="30"/>
    </row>
    <row r="18443" spans="13:13" s="60" customFormat="1" ht="15.75" hidden="1" x14ac:dyDescent="0.25">
      <c r="M18443" s="30"/>
    </row>
    <row r="18444" spans="13:13" s="60" customFormat="1" ht="15.75" hidden="1" x14ac:dyDescent="0.25">
      <c r="M18444" s="30"/>
    </row>
    <row r="18445" spans="13:13" s="60" customFormat="1" ht="15.75" hidden="1" x14ac:dyDescent="0.25">
      <c r="M18445" s="30"/>
    </row>
    <row r="18446" spans="13:13" s="60" customFormat="1" ht="15.75" hidden="1" x14ac:dyDescent="0.25">
      <c r="M18446" s="30"/>
    </row>
    <row r="18447" spans="13:13" s="60" customFormat="1" ht="15.75" hidden="1" x14ac:dyDescent="0.25">
      <c r="M18447" s="30"/>
    </row>
    <row r="18448" spans="13:13" s="60" customFormat="1" ht="15.75" hidden="1" x14ac:dyDescent="0.25">
      <c r="M18448" s="30"/>
    </row>
    <row r="18449" spans="13:13" s="60" customFormat="1" ht="15.75" hidden="1" x14ac:dyDescent="0.25">
      <c r="M18449" s="30"/>
    </row>
    <row r="18450" spans="13:13" s="60" customFormat="1" ht="15.75" hidden="1" x14ac:dyDescent="0.25">
      <c r="M18450" s="30"/>
    </row>
    <row r="18451" spans="13:13" s="60" customFormat="1" ht="15.75" hidden="1" x14ac:dyDescent="0.25">
      <c r="M18451" s="30"/>
    </row>
    <row r="18452" spans="13:13" s="60" customFormat="1" ht="15.75" hidden="1" x14ac:dyDescent="0.25">
      <c r="M18452" s="30"/>
    </row>
    <row r="18453" spans="13:13" s="60" customFormat="1" ht="15.75" hidden="1" x14ac:dyDescent="0.25">
      <c r="M18453" s="30"/>
    </row>
    <row r="18454" spans="13:13" s="60" customFormat="1" ht="15.75" hidden="1" x14ac:dyDescent="0.25">
      <c r="M18454" s="30"/>
    </row>
    <row r="18455" spans="13:13" s="60" customFormat="1" ht="15.75" hidden="1" x14ac:dyDescent="0.25">
      <c r="M18455" s="30"/>
    </row>
    <row r="18456" spans="13:13" s="60" customFormat="1" ht="15.75" hidden="1" x14ac:dyDescent="0.25">
      <c r="M18456" s="30"/>
    </row>
    <row r="18457" spans="13:13" s="60" customFormat="1" ht="15.75" hidden="1" x14ac:dyDescent="0.25">
      <c r="M18457" s="30"/>
    </row>
    <row r="18458" spans="13:13" s="60" customFormat="1" ht="15.75" hidden="1" x14ac:dyDescent="0.25">
      <c r="M18458" s="30"/>
    </row>
    <row r="18459" spans="13:13" s="60" customFormat="1" ht="15.75" hidden="1" x14ac:dyDescent="0.25">
      <c r="M18459" s="30"/>
    </row>
    <row r="18460" spans="13:13" s="60" customFormat="1" ht="15.75" hidden="1" x14ac:dyDescent="0.25">
      <c r="M18460" s="30"/>
    </row>
    <row r="18461" spans="13:13" s="60" customFormat="1" ht="15.75" hidden="1" x14ac:dyDescent="0.25">
      <c r="M18461" s="30"/>
    </row>
    <row r="18462" spans="13:13" s="60" customFormat="1" ht="15.75" hidden="1" x14ac:dyDescent="0.25">
      <c r="M18462" s="30"/>
    </row>
    <row r="18463" spans="13:13" s="60" customFormat="1" ht="15.75" hidden="1" x14ac:dyDescent="0.25">
      <c r="M18463" s="30"/>
    </row>
    <row r="18464" spans="13:13" s="60" customFormat="1" ht="15.75" hidden="1" x14ac:dyDescent="0.25">
      <c r="M18464" s="30"/>
    </row>
    <row r="18465" spans="13:13" s="60" customFormat="1" ht="15.75" hidden="1" x14ac:dyDescent="0.25">
      <c r="M18465" s="30"/>
    </row>
    <row r="18466" spans="13:13" s="60" customFormat="1" ht="15.75" hidden="1" x14ac:dyDescent="0.25">
      <c r="M18466" s="30"/>
    </row>
    <row r="18467" spans="13:13" s="60" customFormat="1" ht="15.75" hidden="1" x14ac:dyDescent="0.25">
      <c r="M18467" s="30"/>
    </row>
    <row r="18468" spans="13:13" s="60" customFormat="1" ht="15.75" hidden="1" x14ac:dyDescent="0.25">
      <c r="M18468" s="30"/>
    </row>
    <row r="18469" spans="13:13" s="60" customFormat="1" ht="15.75" hidden="1" x14ac:dyDescent="0.25">
      <c r="M18469" s="30"/>
    </row>
    <row r="18470" spans="13:13" s="60" customFormat="1" ht="15.75" hidden="1" x14ac:dyDescent="0.25">
      <c r="M18470" s="30"/>
    </row>
    <row r="18471" spans="13:13" s="60" customFormat="1" ht="15.75" hidden="1" x14ac:dyDescent="0.25">
      <c r="M18471" s="30"/>
    </row>
    <row r="18472" spans="13:13" s="60" customFormat="1" ht="15.75" hidden="1" x14ac:dyDescent="0.25">
      <c r="M18472" s="30"/>
    </row>
    <row r="18473" spans="13:13" s="60" customFormat="1" ht="15.75" hidden="1" x14ac:dyDescent="0.25">
      <c r="M18473" s="30"/>
    </row>
    <row r="18474" spans="13:13" s="60" customFormat="1" ht="15.75" hidden="1" x14ac:dyDescent="0.25">
      <c r="M18474" s="30"/>
    </row>
    <row r="18475" spans="13:13" s="60" customFormat="1" ht="15.75" hidden="1" x14ac:dyDescent="0.25">
      <c r="M18475" s="30"/>
    </row>
    <row r="18476" spans="13:13" s="60" customFormat="1" ht="15.75" hidden="1" x14ac:dyDescent="0.25">
      <c r="M18476" s="30"/>
    </row>
    <row r="18477" spans="13:13" s="60" customFormat="1" ht="15.75" hidden="1" x14ac:dyDescent="0.25">
      <c r="M18477" s="30"/>
    </row>
    <row r="18478" spans="13:13" s="60" customFormat="1" ht="15.75" hidden="1" x14ac:dyDescent="0.25">
      <c r="M18478" s="30"/>
    </row>
    <row r="18479" spans="13:13" s="60" customFormat="1" ht="15.75" hidden="1" x14ac:dyDescent="0.25">
      <c r="M18479" s="30"/>
    </row>
    <row r="18480" spans="13:13" s="60" customFormat="1" ht="15.75" hidden="1" x14ac:dyDescent="0.25">
      <c r="M18480" s="30"/>
    </row>
    <row r="18481" spans="13:13" s="60" customFormat="1" ht="15.75" hidden="1" x14ac:dyDescent="0.25">
      <c r="M18481" s="30"/>
    </row>
    <row r="18482" spans="13:13" s="60" customFormat="1" ht="15.75" hidden="1" x14ac:dyDescent="0.25">
      <c r="M18482" s="30"/>
    </row>
    <row r="18483" spans="13:13" s="60" customFormat="1" ht="15.75" hidden="1" x14ac:dyDescent="0.25">
      <c r="M18483" s="30"/>
    </row>
    <row r="18484" spans="13:13" s="60" customFormat="1" ht="15.75" hidden="1" x14ac:dyDescent="0.25">
      <c r="M18484" s="30"/>
    </row>
    <row r="18485" spans="13:13" s="60" customFormat="1" ht="15.75" hidden="1" x14ac:dyDescent="0.25">
      <c r="M18485" s="30"/>
    </row>
    <row r="18486" spans="13:13" s="60" customFormat="1" ht="15.75" hidden="1" x14ac:dyDescent="0.25">
      <c r="M18486" s="30"/>
    </row>
    <row r="18487" spans="13:13" s="60" customFormat="1" ht="15.75" hidden="1" x14ac:dyDescent="0.25">
      <c r="M18487" s="30"/>
    </row>
    <row r="18488" spans="13:13" s="60" customFormat="1" ht="15.75" hidden="1" x14ac:dyDescent="0.25">
      <c r="M18488" s="30"/>
    </row>
    <row r="18489" spans="13:13" s="60" customFormat="1" ht="15.75" hidden="1" x14ac:dyDescent="0.25">
      <c r="M18489" s="30"/>
    </row>
    <row r="18490" spans="13:13" s="60" customFormat="1" ht="15.75" hidden="1" x14ac:dyDescent="0.25">
      <c r="M18490" s="30"/>
    </row>
    <row r="18491" spans="13:13" s="60" customFormat="1" ht="15.75" hidden="1" x14ac:dyDescent="0.25">
      <c r="M18491" s="30"/>
    </row>
    <row r="18492" spans="13:13" s="60" customFormat="1" ht="15.75" hidden="1" x14ac:dyDescent="0.25">
      <c r="M18492" s="30"/>
    </row>
    <row r="18493" spans="13:13" s="60" customFormat="1" ht="15.75" hidden="1" x14ac:dyDescent="0.25">
      <c r="M18493" s="30"/>
    </row>
    <row r="18494" spans="13:13" s="60" customFormat="1" ht="15.75" hidden="1" x14ac:dyDescent="0.25">
      <c r="M18494" s="30"/>
    </row>
    <row r="18495" spans="13:13" s="60" customFormat="1" ht="15.75" hidden="1" x14ac:dyDescent="0.25">
      <c r="M18495" s="30"/>
    </row>
    <row r="18496" spans="13:13" s="60" customFormat="1" ht="15.75" hidden="1" x14ac:dyDescent="0.25">
      <c r="M18496" s="30"/>
    </row>
    <row r="18497" spans="13:13" s="60" customFormat="1" ht="15.75" hidden="1" x14ac:dyDescent="0.25">
      <c r="M18497" s="30"/>
    </row>
    <row r="18498" spans="13:13" s="60" customFormat="1" ht="15.75" hidden="1" x14ac:dyDescent="0.25">
      <c r="M18498" s="30"/>
    </row>
    <row r="18499" spans="13:13" s="60" customFormat="1" ht="15.75" hidden="1" x14ac:dyDescent="0.25">
      <c r="M18499" s="30"/>
    </row>
    <row r="18500" spans="13:13" s="60" customFormat="1" ht="15.75" hidden="1" x14ac:dyDescent="0.25">
      <c r="M18500" s="30"/>
    </row>
    <row r="18501" spans="13:13" s="60" customFormat="1" ht="15.75" hidden="1" x14ac:dyDescent="0.25">
      <c r="M18501" s="30"/>
    </row>
    <row r="18502" spans="13:13" s="60" customFormat="1" ht="15.75" hidden="1" x14ac:dyDescent="0.25">
      <c r="M18502" s="30"/>
    </row>
    <row r="18503" spans="13:13" s="60" customFormat="1" ht="15.75" hidden="1" x14ac:dyDescent="0.25">
      <c r="M18503" s="30"/>
    </row>
    <row r="18504" spans="13:13" s="60" customFormat="1" ht="15.75" hidden="1" x14ac:dyDescent="0.25">
      <c r="M18504" s="30"/>
    </row>
    <row r="18505" spans="13:13" s="60" customFormat="1" ht="15.75" hidden="1" x14ac:dyDescent="0.25">
      <c r="M18505" s="30"/>
    </row>
    <row r="18506" spans="13:13" s="60" customFormat="1" ht="15.75" hidden="1" x14ac:dyDescent="0.25">
      <c r="M18506" s="30"/>
    </row>
    <row r="18507" spans="13:13" s="60" customFormat="1" ht="15.75" hidden="1" x14ac:dyDescent="0.25">
      <c r="M18507" s="30"/>
    </row>
    <row r="18508" spans="13:13" s="60" customFormat="1" ht="15.75" hidden="1" x14ac:dyDescent="0.25">
      <c r="M18508" s="30"/>
    </row>
    <row r="18509" spans="13:13" s="60" customFormat="1" ht="15.75" hidden="1" x14ac:dyDescent="0.25">
      <c r="M18509" s="30"/>
    </row>
    <row r="18510" spans="13:13" s="60" customFormat="1" ht="15.75" hidden="1" x14ac:dyDescent="0.25">
      <c r="M18510" s="30"/>
    </row>
    <row r="18511" spans="13:13" s="60" customFormat="1" ht="15.75" hidden="1" x14ac:dyDescent="0.25">
      <c r="M18511" s="30"/>
    </row>
    <row r="18512" spans="13:13" s="60" customFormat="1" ht="15.75" hidden="1" x14ac:dyDescent="0.25">
      <c r="M18512" s="30"/>
    </row>
    <row r="18513" spans="13:13" s="60" customFormat="1" ht="15.75" hidden="1" x14ac:dyDescent="0.25">
      <c r="M18513" s="30"/>
    </row>
    <row r="18514" spans="13:13" s="60" customFormat="1" ht="15.75" hidden="1" x14ac:dyDescent="0.25">
      <c r="M18514" s="30"/>
    </row>
    <row r="18515" spans="13:13" s="60" customFormat="1" ht="15.75" hidden="1" x14ac:dyDescent="0.25">
      <c r="M18515" s="30"/>
    </row>
    <row r="18516" spans="13:13" s="60" customFormat="1" ht="15.75" hidden="1" x14ac:dyDescent="0.25">
      <c r="M18516" s="30"/>
    </row>
    <row r="18517" spans="13:13" s="60" customFormat="1" ht="15.75" hidden="1" x14ac:dyDescent="0.25">
      <c r="M18517" s="30"/>
    </row>
    <row r="18518" spans="13:13" s="60" customFormat="1" ht="15.75" hidden="1" x14ac:dyDescent="0.25">
      <c r="M18518" s="30"/>
    </row>
    <row r="18519" spans="13:13" s="60" customFormat="1" ht="15.75" hidden="1" x14ac:dyDescent="0.25">
      <c r="M18519" s="30"/>
    </row>
    <row r="18520" spans="13:13" s="60" customFormat="1" ht="15.75" hidden="1" x14ac:dyDescent="0.25">
      <c r="M18520" s="30"/>
    </row>
    <row r="18521" spans="13:13" s="60" customFormat="1" ht="15.75" hidden="1" x14ac:dyDescent="0.25">
      <c r="M18521" s="30"/>
    </row>
    <row r="18522" spans="13:13" s="60" customFormat="1" ht="15.75" hidden="1" x14ac:dyDescent="0.25">
      <c r="M18522" s="30"/>
    </row>
    <row r="18523" spans="13:13" s="60" customFormat="1" ht="15.75" hidden="1" x14ac:dyDescent="0.25">
      <c r="M18523" s="30"/>
    </row>
    <row r="18524" spans="13:13" s="60" customFormat="1" ht="15.75" hidden="1" x14ac:dyDescent="0.25">
      <c r="M18524" s="30"/>
    </row>
    <row r="18525" spans="13:13" s="60" customFormat="1" ht="15.75" hidden="1" x14ac:dyDescent="0.25">
      <c r="M18525" s="30"/>
    </row>
    <row r="18526" spans="13:13" s="60" customFormat="1" ht="15.75" hidden="1" x14ac:dyDescent="0.25">
      <c r="M18526" s="30"/>
    </row>
    <row r="18527" spans="13:13" s="60" customFormat="1" ht="15.75" hidden="1" x14ac:dyDescent="0.25">
      <c r="M18527" s="30"/>
    </row>
    <row r="18528" spans="13:13" s="60" customFormat="1" ht="15.75" hidden="1" x14ac:dyDescent="0.25">
      <c r="M18528" s="30"/>
    </row>
    <row r="18529" spans="13:13" s="60" customFormat="1" ht="15.75" hidden="1" x14ac:dyDescent="0.25">
      <c r="M18529" s="30"/>
    </row>
    <row r="18530" spans="13:13" s="60" customFormat="1" ht="15.75" hidden="1" x14ac:dyDescent="0.25">
      <c r="M18530" s="30"/>
    </row>
    <row r="18531" spans="13:13" s="60" customFormat="1" ht="15.75" hidden="1" x14ac:dyDescent="0.25">
      <c r="M18531" s="30"/>
    </row>
    <row r="18532" spans="13:13" s="60" customFormat="1" ht="15.75" hidden="1" x14ac:dyDescent="0.25">
      <c r="M18532" s="30"/>
    </row>
    <row r="18533" spans="13:13" s="60" customFormat="1" ht="15.75" hidden="1" x14ac:dyDescent="0.25">
      <c r="M18533" s="30"/>
    </row>
    <row r="18534" spans="13:13" s="60" customFormat="1" ht="15.75" hidden="1" x14ac:dyDescent="0.25">
      <c r="M18534" s="30"/>
    </row>
    <row r="18535" spans="13:13" s="60" customFormat="1" ht="15.75" hidden="1" x14ac:dyDescent="0.25">
      <c r="M18535" s="30"/>
    </row>
    <row r="18536" spans="13:13" s="60" customFormat="1" ht="15.75" hidden="1" x14ac:dyDescent="0.25">
      <c r="M18536" s="30"/>
    </row>
    <row r="18537" spans="13:13" s="60" customFormat="1" ht="15.75" hidden="1" x14ac:dyDescent="0.25">
      <c r="M18537" s="30"/>
    </row>
    <row r="18538" spans="13:13" s="60" customFormat="1" ht="15.75" hidden="1" x14ac:dyDescent="0.25">
      <c r="M18538" s="30"/>
    </row>
    <row r="18539" spans="13:13" s="60" customFormat="1" ht="15.75" hidden="1" x14ac:dyDescent="0.25">
      <c r="M18539" s="30"/>
    </row>
    <row r="18540" spans="13:13" s="60" customFormat="1" ht="15.75" hidden="1" x14ac:dyDescent="0.25">
      <c r="M18540" s="30"/>
    </row>
    <row r="18541" spans="13:13" s="60" customFormat="1" ht="15.75" hidden="1" x14ac:dyDescent="0.25">
      <c r="M18541" s="30"/>
    </row>
    <row r="18542" spans="13:13" s="60" customFormat="1" ht="15.75" hidden="1" x14ac:dyDescent="0.25">
      <c r="M18542" s="30"/>
    </row>
    <row r="18543" spans="13:13" s="60" customFormat="1" ht="15.75" hidden="1" x14ac:dyDescent="0.25">
      <c r="M18543" s="30"/>
    </row>
    <row r="18544" spans="13:13" s="60" customFormat="1" ht="15.75" hidden="1" x14ac:dyDescent="0.25">
      <c r="M18544" s="30"/>
    </row>
    <row r="18545" spans="13:13" s="60" customFormat="1" ht="15.75" hidden="1" x14ac:dyDescent="0.25">
      <c r="M18545" s="30"/>
    </row>
    <row r="18546" spans="13:13" s="60" customFormat="1" ht="15.75" hidden="1" x14ac:dyDescent="0.25">
      <c r="M18546" s="30"/>
    </row>
    <row r="18547" spans="13:13" s="60" customFormat="1" ht="15.75" hidden="1" x14ac:dyDescent="0.25">
      <c r="M18547" s="30"/>
    </row>
    <row r="18548" spans="13:13" s="60" customFormat="1" ht="15.75" hidden="1" x14ac:dyDescent="0.25">
      <c r="M18548" s="30"/>
    </row>
    <row r="18549" spans="13:13" s="60" customFormat="1" ht="15.75" hidden="1" x14ac:dyDescent="0.25">
      <c r="M18549" s="30"/>
    </row>
    <row r="18550" spans="13:13" s="60" customFormat="1" ht="15.75" hidden="1" x14ac:dyDescent="0.25">
      <c r="M18550" s="30"/>
    </row>
    <row r="18551" spans="13:13" s="60" customFormat="1" ht="15.75" hidden="1" x14ac:dyDescent="0.25">
      <c r="M18551" s="30"/>
    </row>
    <row r="18552" spans="13:13" s="60" customFormat="1" ht="15.75" hidden="1" x14ac:dyDescent="0.25">
      <c r="M18552" s="30"/>
    </row>
    <row r="18553" spans="13:13" s="60" customFormat="1" ht="15.75" hidden="1" x14ac:dyDescent="0.25">
      <c r="M18553" s="30"/>
    </row>
    <row r="18554" spans="13:13" s="60" customFormat="1" ht="15.75" hidden="1" x14ac:dyDescent="0.25">
      <c r="M18554" s="30"/>
    </row>
    <row r="18555" spans="13:13" s="60" customFormat="1" ht="15.75" hidden="1" x14ac:dyDescent="0.25">
      <c r="M18555" s="30"/>
    </row>
    <row r="18556" spans="13:13" s="60" customFormat="1" ht="15.75" hidden="1" x14ac:dyDescent="0.25">
      <c r="M18556" s="30"/>
    </row>
    <row r="18557" spans="13:13" s="60" customFormat="1" ht="15.75" hidden="1" x14ac:dyDescent="0.25">
      <c r="M18557" s="30"/>
    </row>
    <row r="18558" spans="13:13" s="60" customFormat="1" ht="15.75" hidden="1" x14ac:dyDescent="0.25">
      <c r="M18558" s="30"/>
    </row>
    <row r="18559" spans="13:13" s="60" customFormat="1" ht="15.75" hidden="1" x14ac:dyDescent="0.25">
      <c r="M18559" s="30"/>
    </row>
    <row r="18560" spans="13:13" s="60" customFormat="1" ht="15.75" hidden="1" x14ac:dyDescent="0.25">
      <c r="M18560" s="30"/>
    </row>
    <row r="18561" spans="13:13" s="60" customFormat="1" ht="15.75" hidden="1" x14ac:dyDescent="0.25">
      <c r="M18561" s="30"/>
    </row>
    <row r="18562" spans="13:13" s="60" customFormat="1" ht="15.75" hidden="1" x14ac:dyDescent="0.25">
      <c r="M18562" s="30"/>
    </row>
    <row r="18563" spans="13:13" s="60" customFormat="1" ht="15.75" hidden="1" x14ac:dyDescent="0.25">
      <c r="M18563" s="30"/>
    </row>
    <row r="18564" spans="13:13" s="60" customFormat="1" ht="15.75" hidden="1" x14ac:dyDescent="0.25">
      <c r="M18564" s="30"/>
    </row>
    <row r="18565" spans="13:13" s="60" customFormat="1" ht="15.75" hidden="1" x14ac:dyDescent="0.25">
      <c r="M18565" s="30"/>
    </row>
    <row r="18566" spans="13:13" s="60" customFormat="1" ht="15.75" hidden="1" x14ac:dyDescent="0.25">
      <c r="M18566" s="30"/>
    </row>
    <row r="18567" spans="13:13" s="60" customFormat="1" ht="15.75" hidden="1" x14ac:dyDescent="0.25">
      <c r="M18567" s="30"/>
    </row>
    <row r="18568" spans="13:13" s="60" customFormat="1" ht="15.75" hidden="1" x14ac:dyDescent="0.25">
      <c r="M18568" s="30"/>
    </row>
    <row r="18569" spans="13:13" s="60" customFormat="1" ht="15.75" hidden="1" x14ac:dyDescent="0.25">
      <c r="M18569" s="30"/>
    </row>
    <row r="18570" spans="13:13" s="60" customFormat="1" ht="15.75" hidden="1" x14ac:dyDescent="0.25">
      <c r="M18570" s="30"/>
    </row>
    <row r="18571" spans="13:13" s="60" customFormat="1" ht="15.75" hidden="1" x14ac:dyDescent="0.25">
      <c r="M18571" s="30"/>
    </row>
    <row r="18572" spans="13:13" s="60" customFormat="1" ht="15.75" hidden="1" x14ac:dyDescent="0.25">
      <c r="M18572" s="30"/>
    </row>
    <row r="18573" spans="13:13" s="60" customFormat="1" ht="15.75" hidden="1" x14ac:dyDescent="0.25">
      <c r="M18573" s="30"/>
    </row>
    <row r="18574" spans="13:13" s="60" customFormat="1" ht="15.75" hidden="1" x14ac:dyDescent="0.25">
      <c r="M18574" s="30"/>
    </row>
    <row r="18575" spans="13:13" s="60" customFormat="1" ht="15.75" hidden="1" x14ac:dyDescent="0.25">
      <c r="M18575" s="30"/>
    </row>
    <row r="18576" spans="13:13" s="60" customFormat="1" ht="15.75" hidden="1" x14ac:dyDescent="0.25">
      <c r="M18576" s="30"/>
    </row>
    <row r="18577" spans="13:13" s="60" customFormat="1" ht="15.75" hidden="1" x14ac:dyDescent="0.25">
      <c r="M18577" s="30"/>
    </row>
    <row r="18578" spans="13:13" s="60" customFormat="1" ht="15.75" hidden="1" x14ac:dyDescent="0.25">
      <c r="M18578" s="30"/>
    </row>
    <row r="18579" spans="13:13" s="60" customFormat="1" ht="15.75" hidden="1" x14ac:dyDescent="0.25">
      <c r="M18579" s="30"/>
    </row>
    <row r="18580" spans="13:13" s="60" customFormat="1" ht="15.75" hidden="1" x14ac:dyDescent="0.25">
      <c r="M18580" s="30"/>
    </row>
    <row r="18581" spans="13:13" s="60" customFormat="1" ht="15.75" hidden="1" x14ac:dyDescent="0.25">
      <c r="M18581" s="30"/>
    </row>
    <row r="18582" spans="13:13" s="60" customFormat="1" ht="15.75" hidden="1" x14ac:dyDescent="0.25">
      <c r="M18582" s="30"/>
    </row>
    <row r="18583" spans="13:13" s="60" customFormat="1" ht="15.75" hidden="1" x14ac:dyDescent="0.25">
      <c r="M18583" s="30"/>
    </row>
    <row r="18584" spans="13:13" s="60" customFormat="1" ht="15.75" hidden="1" x14ac:dyDescent="0.25">
      <c r="M18584" s="30"/>
    </row>
    <row r="18585" spans="13:13" s="60" customFormat="1" ht="15.75" hidden="1" x14ac:dyDescent="0.25">
      <c r="M18585" s="30"/>
    </row>
    <row r="18586" spans="13:13" s="60" customFormat="1" ht="15.75" hidden="1" x14ac:dyDescent="0.25">
      <c r="M18586" s="30"/>
    </row>
    <row r="18587" spans="13:13" s="60" customFormat="1" ht="15.75" hidden="1" x14ac:dyDescent="0.25">
      <c r="M18587" s="30"/>
    </row>
    <row r="18588" spans="13:13" s="60" customFormat="1" ht="15.75" hidden="1" x14ac:dyDescent="0.25">
      <c r="M18588" s="30"/>
    </row>
    <row r="18589" spans="13:13" s="60" customFormat="1" ht="15.75" hidden="1" x14ac:dyDescent="0.25">
      <c r="M18589" s="30"/>
    </row>
    <row r="18590" spans="13:13" s="60" customFormat="1" ht="15.75" hidden="1" x14ac:dyDescent="0.25">
      <c r="M18590" s="30"/>
    </row>
    <row r="18591" spans="13:13" s="60" customFormat="1" ht="15.75" hidden="1" x14ac:dyDescent="0.25">
      <c r="M18591" s="30"/>
    </row>
    <row r="18592" spans="13:13" s="60" customFormat="1" ht="15.75" hidden="1" x14ac:dyDescent="0.25">
      <c r="M18592" s="30"/>
    </row>
    <row r="18593" spans="13:13" s="60" customFormat="1" ht="15.75" hidden="1" x14ac:dyDescent="0.25">
      <c r="M18593" s="30"/>
    </row>
    <row r="18594" spans="13:13" s="60" customFormat="1" ht="15.75" hidden="1" x14ac:dyDescent="0.25">
      <c r="M18594" s="30"/>
    </row>
    <row r="18595" spans="13:13" s="60" customFormat="1" ht="15.75" hidden="1" x14ac:dyDescent="0.25">
      <c r="M18595" s="30"/>
    </row>
    <row r="18596" spans="13:13" s="60" customFormat="1" ht="15.75" hidden="1" x14ac:dyDescent="0.25">
      <c r="M18596" s="30"/>
    </row>
    <row r="18597" spans="13:13" s="60" customFormat="1" ht="15.75" hidden="1" x14ac:dyDescent="0.25">
      <c r="M18597" s="30"/>
    </row>
    <row r="18598" spans="13:13" s="60" customFormat="1" ht="15.75" hidden="1" x14ac:dyDescent="0.25">
      <c r="M18598" s="30"/>
    </row>
    <row r="18599" spans="13:13" s="60" customFormat="1" ht="15.75" hidden="1" x14ac:dyDescent="0.25">
      <c r="M18599" s="30"/>
    </row>
    <row r="18600" spans="13:13" s="60" customFormat="1" ht="15.75" hidden="1" x14ac:dyDescent="0.25">
      <c r="M18600" s="30"/>
    </row>
    <row r="18601" spans="13:13" s="60" customFormat="1" ht="15.75" hidden="1" x14ac:dyDescent="0.25">
      <c r="M18601" s="30"/>
    </row>
    <row r="18602" spans="13:13" s="60" customFormat="1" ht="15.75" hidden="1" x14ac:dyDescent="0.25">
      <c r="M18602" s="30"/>
    </row>
    <row r="18603" spans="13:13" s="60" customFormat="1" ht="15.75" hidden="1" x14ac:dyDescent="0.25">
      <c r="M18603" s="30"/>
    </row>
    <row r="18604" spans="13:13" s="60" customFormat="1" ht="15.75" hidden="1" x14ac:dyDescent="0.25">
      <c r="M18604" s="30"/>
    </row>
    <row r="18605" spans="13:13" s="60" customFormat="1" ht="15.75" hidden="1" x14ac:dyDescent="0.25">
      <c r="M18605" s="30"/>
    </row>
    <row r="18606" spans="13:13" s="60" customFormat="1" ht="15.75" hidden="1" x14ac:dyDescent="0.25">
      <c r="M18606" s="30"/>
    </row>
    <row r="18607" spans="13:13" s="60" customFormat="1" ht="15.75" hidden="1" x14ac:dyDescent="0.25">
      <c r="M18607" s="30"/>
    </row>
    <row r="18608" spans="13:13" s="60" customFormat="1" ht="15.75" hidden="1" x14ac:dyDescent="0.25">
      <c r="M18608" s="30"/>
    </row>
    <row r="18609" spans="13:13" s="60" customFormat="1" ht="15.75" hidden="1" x14ac:dyDescent="0.25">
      <c r="M18609" s="30"/>
    </row>
    <row r="18610" spans="13:13" s="60" customFormat="1" ht="15.75" hidden="1" x14ac:dyDescent="0.25">
      <c r="M18610" s="30"/>
    </row>
    <row r="18611" spans="13:13" s="60" customFormat="1" ht="15.75" hidden="1" x14ac:dyDescent="0.25">
      <c r="M18611" s="30"/>
    </row>
    <row r="18612" spans="13:13" s="60" customFormat="1" ht="15.75" hidden="1" x14ac:dyDescent="0.25">
      <c r="M18612" s="30"/>
    </row>
    <row r="18613" spans="13:13" s="60" customFormat="1" ht="15.75" hidden="1" x14ac:dyDescent="0.25">
      <c r="M18613" s="30"/>
    </row>
    <row r="18614" spans="13:13" s="60" customFormat="1" ht="15.75" hidden="1" x14ac:dyDescent="0.25">
      <c r="M18614" s="30"/>
    </row>
    <row r="18615" spans="13:13" s="60" customFormat="1" ht="15.75" hidden="1" x14ac:dyDescent="0.25">
      <c r="M18615" s="30"/>
    </row>
    <row r="18616" spans="13:13" s="60" customFormat="1" ht="15.75" hidden="1" x14ac:dyDescent="0.25">
      <c r="M18616" s="30"/>
    </row>
    <row r="18617" spans="13:13" s="60" customFormat="1" ht="15.75" hidden="1" x14ac:dyDescent="0.25">
      <c r="M18617" s="30"/>
    </row>
    <row r="18618" spans="13:13" s="60" customFormat="1" ht="15.75" hidden="1" x14ac:dyDescent="0.25">
      <c r="M18618" s="30"/>
    </row>
    <row r="18619" spans="13:13" s="60" customFormat="1" ht="15.75" hidden="1" x14ac:dyDescent="0.25">
      <c r="M18619" s="30"/>
    </row>
    <row r="18620" spans="13:13" s="60" customFormat="1" ht="15.75" hidden="1" x14ac:dyDescent="0.25">
      <c r="M18620" s="30"/>
    </row>
    <row r="18621" spans="13:13" s="60" customFormat="1" ht="15.75" hidden="1" x14ac:dyDescent="0.25">
      <c r="M18621" s="30"/>
    </row>
    <row r="18622" spans="13:13" s="60" customFormat="1" ht="15.75" hidden="1" x14ac:dyDescent="0.25">
      <c r="M18622" s="30"/>
    </row>
    <row r="18623" spans="13:13" s="60" customFormat="1" ht="15.75" hidden="1" x14ac:dyDescent="0.25">
      <c r="M18623" s="30"/>
    </row>
    <row r="18624" spans="13:13" s="60" customFormat="1" ht="15.75" hidden="1" x14ac:dyDescent="0.25">
      <c r="M18624" s="30"/>
    </row>
    <row r="18625" spans="13:13" s="60" customFormat="1" ht="15.75" hidden="1" x14ac:dyDescent="0.25">
      <c r="M18625" s="30"/>
    </row>
    <row r="18626" spans="13:13" s="60" customFormat="1" ht="15.75" hidden="1" x14ac:dyDescent="0.25">
      <c r="M18626" s="30"/>
    </row>
    <row r="18627" spans="13:13" s="60" customFormat="1" ht="15.75" hidden="1" x14ac:dyDescent="0.25">
      <c r="M18627" s="30"/>
    </row>
    <row r="18628" spans="13:13" s="60" customFormat="1" ht="15.75" hidden="1" x14ac:dyDescent="0.25">
      <c r="M18628" s="30"/>
    </row>
    <row r="18629" spans="13:13" s="60" customFormat="1" ht="15.75" hidden="1" x14ac:dyDescent="0.25">
      <c r="M18629" s="30"/>
    </row>
    <row r="18630" spans="13:13" s="60" customFormat="1" ht="15.75" hidden="1" x14ac:dyDescent="0.25">
      <c r="M18630" s="30"/>
    </row>
    <row r="18631" spans="13:13" s="60" customFormat="1" ht="15.75" hidden="1" x14ac:dyDescent="0.25">
      <c r="M18631" s="30"/>
    </row>
    <row r="18632" spans="13:13" s="60" customFormat="1" ht="15.75" hidden="1" x14ac:dyDescent="0.25">
      <c r="M18632" s="30"/>
    </row>
    <row r="18633" spans="13:13" s="60" customFormat="1" ht="15.75" hidden="1" x14ac:dyDescent="0.25">
      <c r="M18633" s="30"/>
    </row>
    <row r="18634" spans="13:13" s="60" customFormat="1" ht="15.75" hidden="1" x14ac:dyDescent="0.25">
      <c r="M18634" s="30"/>
    </row>
    <row r="18635" spans="13:13" s="60" customFormat="1" ht="15.75" hidden="1" x14ac:dyDescent="0.25">
      <c r="M18635" s="30"/>
    </row>
    <row r="18636" spans="13:13" s="60" customFormat="1" ht="15.75" hidden="1" x14ac:dyDescent="0.25">
      <c r="M18636" s="30"/>
    </row>
    <row r="18637" spans="13:13" s="60" customFormat="1" ht="15.75" hidden="1" x14ac:dyDescent="0.25">
      <c r="M18637" s="30"/>
    </row>
    <row r="18638" spans="13:13" s="60" customFormat="1" ht="15.75" hidden="1" x14ac:dyDescent="0.25">
      <c r="M18638" s="30"/>
    </row>
    <row r="18639" spans="13:13" s="60" customFormat="1" ht="15.75" hidden="1" x14ac:dyDescent="0.25">
      <c r="M18639" s="30"/>
    </row>
    <row r="18640" spans="13:13" s="60" customFormat="1" ht="15.75" hidden="1" x14ac:dyDescent="0.25">
      <c r="M18640" s="30"/>
    </row>
    <row r="18641" spans="13:13" s="60" customFormat="1" ht="15.75" hidden="1" x14ac:dyDescent="0.25">
      <c r="M18641" s="30"/>
    </row>
    <row r="18642" spans="13:13" s="60" customFormat="1" ht="15.75" hidden="1" x14ac:dyDescent="0.25">
      <c r="M18642" s="30"/>
    </row>
    <row r="18643" spans="13:13" s="60" customFormat="1" ht="15.75" hidden="1" x14ac:dyDescent="0.25">
      <c r="M18643" s="30"/>
    </row>
    <row r="18644" spans="13:13" s="60" customFormat="1" ht="15.75" hidden="1" x14ac:dyDescent="0.25">
      <c r="M18644" s="30"/>
    </row>
    <row r="18645" spans="13:13" s="60" customFormat="1" ht="15.75" hidden="1" x14ac:dyDescent="0.25">
      <c r="M18645" s="30"/>
    </row>
    <row r="18646" spans="13:13" s="60" customFormat="1" ht="15.75" hidden="1" x14ac:dyDescent="0.25">
      <c r="M18646" s="30"/>
    </row>
    <row r="18647" spans="13:13" s="60" customFormat="1" ht="15.75" hidden="1" x14ac:dyDescent="0.25">
      <c r="M18647" s="30"/>
    </row>
    <row r="18648" spans="13:13" s="60" customFormat="1" ht="15.75" hidden="1" x14ac:dyDescent="0.25">
      <c r="M18648" s="30"/>
    </row>
    <row r="18649" spans="13:13" s="60" customFormat="1" ht="15.75" hidden="1" x14ac:dyDescent="0.25">
      <c r="M18649" s="30"/>
    </row>
    <row r="18650" spans="13:13" s="60" customFormat="1" ht="15.75" hidden="1" x14ac:dyDescent="0.25">
      <c r="M18650" s="30"/>
    </row>
    <row r="18651" spans="13:13" s="60" customFormat="1" ht="15.75" hidden="1" x14ac:dyDescent="0.25">
      <c r="M18651" s="30"/>
    </row>
    <row r="18652" spans="13:13" s="60" customFormat="1" ht="15.75" hidden="1" x14ac:dyDescent="0.25">
      <c r="M18652" s="30"/>
    </row>
    <row r="18653" spans="13:13" s="60" customFormat="1" ht="15.75" hidden="1" x14ac:dyDescent="0.25">
      <c r="M18653" s="30"/>
    </row>
    <row r="18654" spans="13:13" s="60" customFormat="1" ht="15.75" hidden="1" x14ac:dyDescent="0.25">
      <c r="M18654" s="30"/>
    </row>
    <row r="18655" spans="13:13" s="60" customFormat="1" ht="15.75" hidden="1" x14ac:dyDescent="0.25">
      <c r="M18655" s="30"/>
    </row>
    <row r="18656" spans="13:13" s="60" customFormat="1" ht="15.75" hidden="1" x14ac:dyDescent="0.25">
      <c r="M18656" s="30"/>
    </row>
    <row r="18657" spans="13:13" s="60" customFormat="1" ht="15.75" hidden="1" x14ac:dyDescent="0.25">
      <c r="M18657" s="30"/>
    </row>
    <row r="18658" spans="13:13" s="60" customFormat="1" ht="15.75" hidden="1" x14ac:dyDescent="0.25">
      <c r="M18658" s="30"/>
    </row>
    <row r="18659" spans="13:13" s="60" customFormat="1" ht="15.75" hidden="1" x14ac:dyDescent="0.25">
      <c r="M18659" s="30"/>
    </row>
    <row r="18660" spans="13:13" s="60" customFormat="1" ht="15.75" hidden="1" x14ac:dyDescent="0.25">
      <c r="M18660" s="30"/>
    </row>
    <row r="18661" spans="13:13" s="60" customFormat="1" ht="15.75" hidden="1" x14ac:dyDescent="0.25">
      <c r="M18661" s="30"/>
    </row>
    <row r="18662" spans="13:13" s="60" customFormat="1" ht="15.75" hidden="1" x14ac:dyDescent="0.25">
      <c r="M18662" s="30"/>
    </row>
    <row r="18663" spans="13:13" s="60" customFormat="1" ht="15.75" hidden="1" x14ac:dyDescent="0.25">
      <c r="M18663" s="30"/>
    </row>
    <row r="18664" spans="13:13" s="60" customFormat="1" ht="15.75" hidden="1" x14ac:dyDescent="0.25">
      <c r="M18664" s="30"/>
    </row>
    <row r="18665" spans="13:13" s="60" customFormat="1" ht="15.75" hidden="1" x14ac:dyDescent="0.25">
      <c r="M18665" s="30"/>
    </row>
    <row r="18666" spans="13:13" s="60" customFormat="1" ht="15.75" hidden="1" x14ac:dyDescent="0.25">
      <c r="M18666" s="30"/>
    </row>
    <row r="18667" spans="13:13" s="60" customFormat="1" ht="15.75" hidden="1" x14ac:dyDescent="0.25">
      <c r="M18667" s="30"/>
    </row>
    <row r="18668" spans="13:13" s="60" customFormat="1" ht="15.75" hidden="1" x14ac:dyDescent="0.25">
      <c r="M18668" s="30"/>
    </row>
    <row r="18669" spans="13:13" s="60" customFormat="1" ht="15.75" hidden="1" x14ac:dyDescent="0.25">
      <c r="M18669" s="30"/>
    </row>
    <row r="18670" spans="13:13" s="60" customFormat="1" ht="15.75" hidden="1" x14ac:dyDescent="0.25">
      <c r="M18670" s="30"/>
    </row>
    <row r="18671" spans="13:13" s="60" customFormat="1" ht="15.75" hidden="1" x14ac:dyDescent="0.25">
      <c r="M18671" s="30"/>
    </row>
    <row r="18672" spans="13:13" s="60" customFormat="1" ht="15.75" hidden="1" x14ac:dyDescent="0.25">
      <c r="M18672" s="30"/>
    </row>
    <row r="18673" spans="13:13" s="60" customFormat="1" ht="15.75" hidden="1" x14ac:dyDescent="0.25">
      <c r="M18673" s="30"/>
    </row>
    <row r="18674" spans="13:13" s="60" customFormat="1" ht="15.75" hidden="1" x14ac:dyDescent="0.25">
      <c r="M18674" s="30"/>
    </row>
    <row r="18675" spans="13:13" s="60" customFormat="1" ht="15.75" hidden="1" x14ac:dyDescent="0.25">
      <c r="M18675" s="30"/>
    </row>
    <row r="18676" spans="13:13" s="60" customFormat="1" ht="15.75" hidden="1" x14ac:dyDescent="0.25">
      <c r="M18676" s="30"/>
    </row>
    <row r="18677" spans="13:13" s="60" customFormat="1" ht="15.75" hidden="1" x14ac:dyDescent="0.25">
      <c r="M18677" s="30"/>
    </row>
    <row r="18678" spans="13:13" s="60" customFormat="1" ht="15.75" hidden="1" x14ac:dyDescent="0.25">
      <c r="M18678" s="30"/>
    </row>
    <row r="18679" spans="13:13" s="60" customFormat="1" ht="15.75" hidden="1" x14ac:dyDescent="0.25">
      <c r="M18679" s="30"/>
    </row>
    <row r="18680" spans="13:13" s="60" customFormat="1" ht="15.75" hidden="1" x14ac:dyDescent="0.25">
      <c r="M18680" s="30"/>
    </row>
    <row r="18681" spans="13:13" s="60" customFormat="1" ht="15.75" hidden="1" x14ac:dyDescent="0.25">
      <c r="M18681" s="30"/>
    </row>
    <row r="18682" spans="13:13" s="60" customFormat="1" ht="15.75" hidden="1" x14ac:dyDescent="0.25">
      <c r="M18682" s="30"/>
    </row>
    <row r="18683" spans="13:13" s="60" customFormat="1" ht="15.75" hidden="1" x14ac:dyDescent="0.25">
      <c r="M18683" s="30"/>
    </row>
    <row r="18684" spans="13:13" s="60" customFormat="1" ht="15.75" hidden="1" x14ac:dyDescent="0.25">
      <c r="M18684" s="30"/>
    </row>
    <row r="18685" spans="13:13" s="60" customFormat="1" ht="15.75" hidden="1" x14ac:dyDescent="0.25">
      <c r="M18685" s="30"/>
    </row>
    <row r="18686" spans="13:13" s="60" customFormat="1" ht="15.75" hidden="1" x14ac:dyDescent="0.25">
      <c r="M18686" s="30"/>
    </row>
    <row r="18687" spans="13:13" s="60" customFormat="1" ht="15.75" hidden="1" x14ac:dyDescent="0.25">
      <c r="M18687" s="30"/>
    </row>
    <row r="18688" spans="13:13" s="60" customFormat="1" ht="15.75" hidden="1" x14ac:dyDescent="0.25">
      <c r="M18688" s="30"/>
    </row>
    <row r="18689" spans="13:13" s="60" customFormat="1" ht="15.75" hidden="1" x14ac:dyDescent="0.25">
      <c r="M18689" s="30"/>
    </row>
    <row r="18690" spans="13:13" s="60" customFormat="1" ht="15.75" hidden="1" x14ac:dyDescent="0.25">
      <c r="M18690" s="30"/>
    </row>
    <row r="18691" spans="13:13" s="60" customFormat="1" ht="15.75" hidden="1" x14ac:dyDescent="0.25">
      <c r="M18691" s="30"/>
    </row>
    <row r="18692" spans="13:13" s="60" customFormat="1" ht="15.75" hidden="1" x14ac:dyDescent="0.25">
      <c r="M18692" s="30"/>
    </row>
    <row r="18693" spans="13:13" s="60" customFormat="1" ht="15.75" hidden="1" x14ac:dyDescent="0.25">
      <c r="M18693" s="30"/>
    </row>
    <row r="18694" spans="13:13" s="60" customFormat="1" ht="15.75" hidden="1" x14ac:dyDescent="0.25">
      <c r="M18694" s="30"/>
    </row>
    <row r="18695" spans="13:13" s="60" customFormat="1" ht="15.75" hidden="1" x14ac:dyDescent="0.25">
      <c r="M18695" s="30"/>
    </row>
    <row r="18696" spans="13:13" s="60" customFormat="1" ht="15.75" hidden="1" x14ac:dyDescent="0.25">
      <c r="M18696" s="30"/>
    </row>
    <row r="18697" spans="13:13" s="60" customFormat="1" ht="15.75" hidden="1" x14ac:dyDescent="0.25">
      <c r="M18697" s="30"/>
    </row>
    <row r="18698" spans="13:13" s="60" customFormat="1" ht="15.75" hidden="1" x14ac:dyDescent="0.25">
      <c r="M18698" s="30"/>
    </row>
    <row r="18699" spans="13:13" s="60" customFormat="1" ht="15.75" hidden="1" x14ac:dyDescent="0.25">
      <c r="M18699" s="30"/>
    </row>
    <row r="18700" spans="13:13" s="60" customFormat="1" ht="15.75" hidden="1" x14ac:dyDescent="0.25">
      <c r="M18700" s="30"/>
    </row>
    <row r="18701" spans="13:13" s="60" customFormat="1" ht="15.75" hidden="1" x14ac:dyDescent="0.25">
      <c r="M18701" s="30"/>
    </row>
    <row r="18702" spans="13:13" s="60" customFormat="1" ht="15.75" hidden="1" x14ac:dyDescent="0.25">
      <c r="M18702" s="30"/>
    </row>
    <row r="18703" spans="13:13" s="60" customFormat="1" ht="15.75" hidden="1" x14ac:dyDescent="0.25">
      <c r="M18703" s="30"/>
    </row>
    <row r="18704" spans="13:13" s="60" customFormat="1" ht="15.75" hidden="1" x14ac:dyDescent="0.25">
      <c r="M18704" s="30"/>
    </row>
    <row r="18705" spans="13:13" s="60" customFormat="1" ht="15.75" hidden="1" x14ac:dyDescent="0.25">
      <c r="M18705" s="30"/>
    </row>
    <row r="18706" spans="13:13" s="60" customFormat="1" ht="15.75" hidden="1" x14ac:dyDescent="0.25">
      <c r="M18706" s="30"/>
    </row>
    <row r="18707" spans="13:13" s="60" customFormat="1" ht="15.75" hidden="1" x14ac:dyDescent="0.25">
      <c r="M18707" s="30"/>
    </row>
    <row r="18708" spans="13:13" s="60" customFormat="1" ht="15.75" hidden="1" x14ac:dyDescent="0.25">
      <c r="M18708" s="30"/>
    </row>
    <row r="18709" spans="13:13" s="60" customFormat="1" ht="15.75" hidden="1" x14ac:dyDescent="0.25">
      <c r="M18709" s="30"/>
    </row>
    <row r="18710" spans="13:13" s="60" customFormat="1" ht="15.75" hidden="1" x14ac:dyDescent="0.25">
      <c r="M18710" s="30"/>
    </row>
    <row r="18711" spans="13:13" s="60" customFormat="1" ht="15.75" hidden="1" x14ac:dyDescent="0.25">
      <c r="M18711" s="30"/>
    </row>
    <row r="18712" spans="13:13" s="60" customFormat="1" ht="15.75" hidden="1" x14ac:dyDescent="0.25">
      <c r="M18712" s="30"/>
    </row>
    <row r="18713" spans="13:13" s="60" customFormat="1" ht="15.75" hidden="1" x14ac:dyDescent="0.25">
      <c r="M18713" s="30"/>
    </row>
    <row r="18714" spans="13:13" s="60" customFormat="1" ht="15.75" hidden="1" x14ac:dyDescent="0.25">
      <c r="M18714" s="30"/>
    </row>
    <row r="18715" spans="13:13" s="60" customFormat="1" ht="15.75" hidden="1" x14ac:dyDescent="0.25">
      <c r="M18715" s="30"/>
    </row>
    <row r="18716" spans="13:13" s="60" customFormat="1" ht="15.75" hidden="1" x14ac:dyDescent="0.25">
      <c r="M18716" s="30"/>
    </row>
    <row r="18717" spans="13:13" s="60" customFormat="1" ht="15.75" hidden="1" x14ac:dyDescent="0.25">
      <c r="M18717" s="30"/>
    </row>
    <row r="18718" spans="13:13" s="60" customFormat="1" ht="15.75" hidden="1" x14ac:dyDescent="0.25">
      <c r="M18718" s="30"/>
    </row>
    <row r="18719" spans="13:13" s="60" customFormat="1" ht="15.75" hidden="1" x14ac:dyDescent="0.25">
      <c r="M18719" s="30"/>
    </row>
    <row r="18720" spans="13:13" s="60" customFormat="1" ht="15.75" hidden="1" x14ac:dyDescent="0.25">
      <c r="M18720" s="30"/>
    </row>
    <row r="18721" spans="13:13" s="60" customFormat="1" ht="15.75" hidden="1" x14ac:dyDescent="0.25">
      <c r="M18721" s="30"/>
    </row>
    <row r="18722" spans="13:13" s="60" customFormat="1" ht="15.75" hidden="1" x14ac:dyDescent="0.25">
      <c r="M18722" s="30"/>
    </row>
    <row r="18723" spans="13:13" s="60" customFormat="1" ht="15.75" hidden="1" x14ac:dyDescent="0.25">
      <c r="M18723" s="30"/>
    </row>
    <row r="18724" spans="13:13" s="60" customFormat="1" ht="15.75" hidden="1" x14ac:dyDescent="0.25">
      <c r="M18724" s="30"/>
    </row>
    <row r="18725" spans="13:13" s="60" customFormat="1" ht="15.75" hidden="1" x14ac:dyDescent="0.25">
      <c r="M18725" s="30"/>
    </row>
    <row r="18726" spans="13:13" s="60" customFormat="1" ht="15.75" hidden="1" x14ac:dyDescent="0.25">
      <c r="M18726" s="30"/>
    </row>
    <row r="18727" spans="13:13" s="60" customFormat="1" ht="15.75" hidden="1" x14ac:dyDescent="0.25">
      <c r="M18727" s="30"/>
    </row>
    <row r="18728" spans="13:13" s="60" customFormat="1" ht="15.75" hidden="1" x14ac:dyDescent="0.25">
      <c r="M18728" s="30"/>
    </row>
    <row r="18729" spans="13:13" s="60" customFormat="1" ht="15.75" hidden="1" x14ac:dyDescent="0.25">
      <c r="M18729" s="30"/>
    </row>
    <row r="18730" spans="13:13" s="60" customFormat="1" ht="15.75" hidden="1" x14ac:dyDescent="0.25">
      <c r="M18730" s="30"/>
    </row>
    <row r="18731" spans="13:13" s="60" customFormat="1" ht="15.75" hidden="1" x14ac:dyDescent="0.25">
      <c r="M18731" s="30"/>
    </row>
    <row r="18732" spans="13:13" s="60" customFormat="1" ht="15.75" hidden="1" x14ac:dyDescent="0.25">
      <c r="M18732" s="30"/>
    </row>
    <row r="18733" spans="13:13" s="60" customFormat="1" ht="15.75" hidden="1" x14ac:dyDescent="0.25">
      <c r="M18733" s="30"/>
    </row>
    <row r="18734" spans="13:13" s="60" customFormat="1" ht="15.75" hidden="1" x14ac:dyDescent="0.25">
      <c r="M18734" s="30"/>
    </row>
    <row r="18735" spans="13:13" s="60" customFormat="1" ht="15.75" hidden="1" x14ac:dyDescent="0.25">
      <c r="M18735" s="30"/>
    </row>
    <row r="18736" spans="13:13" s="60" customFormat="1" ht="15.75" hidden="1" x14ac:dyDescent="0.25">
      <c r="M18736" s="30"/>
    </row>
    <row r="18737" spans="13:13" s="60" customFormat="1" ht="15.75" hidden="1" x14ac:dyDescent="0.25">
      <c r="M18737" s="30"/>
    </row>
    <row r="18738" spans="13:13" s="60" customFormat="1" ht="15.75" hidden="1" x14ac:dyDescent="0.25">
      <c r="M18738" s="30"/>
    </row>
    <row r="18739" spans="13:13" s="60" customFormat="1" ht="15.75" hidden="1" x14ac:dyDescent="0.25">
      <c r="M18739" s="30"/>
    </row>
    <row r="18740" spans="13:13" s="60" customFormat="1" ht="15.75" hidden="1" x14ac:dyDescent="0.25">
      <c r="M18740" s="30"/>
    </row>
    <row r="18741" spans="13:13" s="60" customFormat="1" ht="15.75" hidden="1" x14ac:dyDescent="0.25">
      <c r="M18741" s="30"/>
    </row>
    <row r="18742" spans="13:13" s="60" customFormat="1" ht="15.75" hidden="1" x14ac:dyDescent="0.25">
      <c r="M18742" s="30"/>
    </row>
    <row r="18743" spans="13:13" s="60" customFormat="1" ht="15.75" hidden="1" x14ac:dyDescent="0.25">
      <c r="M18743" s="30"/>
    </row>
    <row r="18744" spans="13:13" s="60" customFormat="1" ht="15.75" hidden="1" x14ac:dyDescent="0.25">
      <c r="M18744" s="30"/>
    </row>
    <row r="18745" spans="13:13" s="60" customFormat="1" ht="15.75" hidden="1" x14ac:dyDescent="0.25">
      <c r="M18745" s="30"/>
    </row>
    <row r="18746" spans="13:13" s="60" customFormat="1" ht="15.75" hidden="1" x14ac:dyDescent="0.25">
      <c r="M18746" s="30"/>
    </row>
    <row r="18747" spans="13:13" s="60" customFormat="1" ht="15.75" hidden="1" x14ac:dyDescent="0.25">
      <c r="M18747" s="30"/>
    </row>
    <row r="18748" spans="13:13" s="60" customFormat="1" ht="15.75" hidden="1" x14ac:dyDescent="0.25">
      <c r="M18748" s="30"/>
    </row>
    <row r="18749" spans="13:13" s="60" customFormat="1" ht="15.75" hidden="1" x14ac:dyDescent="0.25">
      <c r="M18749" s="30"/>
    </row>
    <row r="18750" spans="13:13" s="60" customFormat="1" ht="15.75" hidden="1" x14ac:dyDescent="0.25">
      <c r="M18750" s="30"/>
    </row>
    <row r="18751" spans="13:13" s="60" customFormat="1" ht="15.75" hidden="1" x14ac:dyDescent="0.25">
      <c r="M18751" s="30"/>
    </row>
    <row r="18752" spans="13:13" s="60" customFormat="1" ht="15.75" hidden="1" x14ac:dyDescent="0.25">
      <c r="M18752" s="30"/>
    </row>
    <row r="18753" spans="13:13" s="60" customFormat="1" ht="15.75" hidden="1" x14ac:dyDescent="0.25">
      <c r="M18753" s="30"/>
    </row>
    <row r="18754" spans="13:13" s="60" customFormat="1" ht="15.75" hidden="1" x14ac:dyDescent="0.25">
      <c r="M18754" s="30"/>
    </row>
    <row r="18755" spans="13:13" s="60" customFormat="1" ht="15.75" hidden="1" x14ac:dyDescent="0.25">
      <c r="M18755" s="30"/>
    </row>
    <row r="18756" spans="13:13" s="60" customFormat="1" ht="15.75" hidden="1" x14ac:dyDescent="0.25">
      <c r="M18756" s="30"/>
    </row>
    <row r="18757" spans="13:13" s="60" customFormat="1" ht="15.75" hidden="1" x14ac:dyDescent="0.25">
      <c r="M18757" s="30"/>
    </row>
    <row r="18758" spans="13:13" s="60" customFormat="1" ht="15.75" hidden="1" x14ac:dyDescent="0.25">
      <c r="M18758" s="30"/>
    </row>
    <row r="18759" spans="13:13" s="60" customFormat="1" ht="15.75" hidden="1" x14ac:dyDescent="0.25">
      <c r="M18759" s="30"/>
    </row>
    <row r="18760" spans="13:13" s="60" customFormat="1" ht="15.75" hidden="1" x14ac:dyDescent="0.25">
      <c r="M18760" s="30"/>
    </row>
    <row r="18761" spans="13:13" s="60" customFormat="1" ht="15.75" hidden="1" x14ac:dyDescent="0.25">
      <c r="M18761" s="30"/>
    </row>
    <row r="18762" spans="13:13" s="60" customFormat="1" ht="15.75" hidden="1" x14ac:dyDescent="0.25">
      <c r="M18762" s="30"/>
    </row>
    <row r="18763" spans="13:13" s="60" customFormat="1" ht="15.75" hidden="1" x14ac:dyDescent="0.25">
      <c r="M18763" s="30"/>
    </row>
    <row r="18764" spans="13:13" s="60" customFormat="1" ht="15.75" hidden="1" x14ac:dyDescent="0.25">
      <c r="M18764" s="30"/>
    </row>
    <row r="18765" spans="13:13" s="60" customFormat="1" ht="15.75" hidden="1" x14ac:dyDescent="0.25">
      <c r="M18765" s="30"/>
    </row>
    <row r="18766" spans="13:13" s="60" customFormat="1" ht="15.75" hidden="1" x14ac:dyDescent="0.25">
      <c r="M18766" s="30"/>
    </row>
    <row r="18767" spans="13:13" s="60" customFormat="1" ht="15.75" hidden="1" x14ac:dyDescent="0.25">
      <c r="M18767" s="30"/>
    </row>
    <row r="18768" spans="13:13" s="60" customFormat="1" ht="15.75" hidden="1" x14ac:dyDescent="0.25">
      <c r="M18768" s="30"/>
    </row>
    <row r="18769" spans="13:13" s="60" customFormat="1" ht="15.75" hidden="1" x14ac:dyDescent="0.25">
      <c r="M18769" s="30"/>
    </row>
    <row r="18770" spans="13:13" s="60" customFormat="1" ht="15.75" hidden="1" x14ac:dyDescent="0.25">
      <c r="M18770" s="30"/>
    </row>
    <row r="18771" spans="13:13" s="60" customFormat="1" ht="15.75" hidden="1" x14ac:dyDescent="0.25">
      <c r="M18771" s="30"/>
    </row>
    <row r="18772" spans="13:13" s="60" customFormat="1" ht="15.75" hidden="1" x14ac:dyDescent="0.25">
      <c r="M18772" s="30"/>
    </row>
    <row r="18773" spans="13:13" s="60" customFormat="1" ht="15.75" hidden="1" x14ac:dyDescent="0.25">
      <c r="M18773" s="30"/>
    </row>
    <row r="18774" spans="13:13" s="60" customFormat="1" ht="15.75" hidden="1" x14ac:dyDescent="0.25">
      <c r="M18774" s="30"/>
    </row>
    <row r="18775" spans="13:13" s="60" customFormat="1" ht="15.75" hidden="1" x14ac:dyDescent="0.25">
      <c r="M18775" s="30"/>
    </row>
    <row r="18776" spans="13:13" s="60" customFormat="1" ht="15.75" hidden="1" x14ac:dyDescent="0.25">
      <c r="M18776" s="30"/>
    </row>
    <row r="18777" spans="13:13" s="60" customFormat="1" ht="15.75" hidden="1" x14ac:dyDescent="0.25">
      <c r="M18777" s="30"/>
    </row>
    <row r="18778" spans="13:13" s="60" customFormat="1" ht="15.75" hidden="1" x14ac:dyDescent="0.25">
      <c r="M18778" s="30"/>
    </row>
    <row r="18779" spans="13:13" s="60" customFormat="1" ht="15.75" hidden="1" x14ac:dyDescent="0.25">
      <c r="M18779" s="30"/>
    </row>
    <row r="18780" spans="13:13" s="60" customFormat="1" ht="15.75" hidden="1" x14ac:dyDescent="0.25">
      <c r="M18780" s="30"/>
    </row>
    <row r="18781" spans="13:13" s="60" customFormat="1" ht="15.75" hidden="1" x14ac:dyDescent="0.25">
      <c r="M18781" s="30"/>
    </row>
    <row r="18782" spans="13:13" s="60" customFormat="1" ht="15.75" hidden="1" x14ac:dyDescent="0.25">
      <c r="M18782" s="30"/>
    </row>
    <row r="18783" spans="13:13" s="60" customFormat="1" ht="15.75" hidden="1" x14ac:dyDescent="0.25">
      <c r="M18783" s="30"/>
    </row>
    <row r="18784" spans="13:13" s="60" customFormat="1" ht="15.75" hidden="1" x14ac:dyDescent="0.25">
      <c r="M18784" s="30"/>
    </row>
    <row r="18785" spans="13:13" s="60" customFormat="1" ht="15.75" hidden="1" x14ac:dyDescent="0.25">
      <c r="M18785" s="30"/>
    </row>
    <row r="18786" spans="13:13" s="60" customFormat="1" ht="15.75" hidden="1" x14ac:dyDescent="0.25">
      <c r="M18786" s="30"/>
    </row>
    <row r="18787" spans="13:13" s="60" customFormat="1" ht="15.75" hidden="1" x14ac:dyDescent="0.25">
      <c r="M18787" s="30"/>
    </row>
    <row r="18788" spans="13:13" s="60" customFormat="1" ht="15.75" hidden="1" x14ac:dyDescent="0.25">
      <c r="M18788" s="30"/>
    </row>
    <row r="18789" spans="13:13" s="60" customFormat="1" ht="15.75" hidden="1" x14ac:dyDescent="0.25">
      <c r="M18789" s="30"/>
    </row>
    <row r="18790" spans="13:13" s="60" customFormat="1" ht="15.75" hidden="1" x14ac:dyDescent="0.25">
      <c r="M18790" s="30"/>
    </row>
    <row r="18791" spans="13:13" s="60" customFormat="1" ht="15.75" hidden="1" x14ac:dyDescent="0.25">
      <c r="M18791" s="30"/>
    </row>
    <row r="18792" spans="13:13" s="60" customFormat="1" ht="15.75" hidden="1" x14ac:dyDescent="0.25">
      <c r="M18792" s="30"/>
    </row>
    <row r="18793" spans="13:13" s="60" customFormat="1" ht="15.75" hidden="1" x14ac:dyDescent="0.25">
      <c r="M18793" s="30"/>
    </row>
    <row r="18794" spans="13:13" s="60" customFormat="1" ht="15.75" hidden="1" x14ac:dyDescent="0.25">
      <c r="M18794" s="30"/>
    </row>
    <row r="18795" spans="13:13" s="60" customFormat="1" ht="15.75" hidden="1" x14ac:dyDescent="0.25">
      <c r="M18795" s="30"/>
    </row>
    <row r="18796" spans="13:13" s="60" customFormat="1" ht="15.75" hidden="1" x14ac:dyDescent="0.25">
      <c r="M18796" s="30"/>
    </row>
    <row r="18797" spans="13:13" s="60" customFormat="1" ht="15.75" hidden="1" x14ac:dyDescent="0.25">
      <c r="M18797" s="30"/>
    </row>
    <row r="18798" spans="13:13" s="60" customFormat="1" ht="15.75" hidden="1" x14ac:dyDescent="0.25">
      <c r="M18798" s="30"/>
    </row>
    <row r="18799" spans="13:13" s="60" customFormat="1" ht="15.75" hidden="1" x14ac:dyDescent="0.25">
      <c r="M18799" s="30"/>
    </row>
    <row r="18800" spans="13:13" s="60" customFormat="1" ht="15.75" hidden="1" x14ac:dyDescent="0.25">
      <c r="M18800" s="30"/>
    </row>
    <row r="18801" spans="13:13" s="60" customFormat="1" ht="15.75" hidden="1" x14ac:dyDescent="0.25">
      <c r="M18801" s="30"/>
    </row>
    <row r="18802" spans="13:13" s="60" customFormat="1" ht="15.75" hidden="1" x14ac:dyDescent="0.25">
      <c r="M18802" s="30"/>
    </row>
    <row r="18803" spans="13:13" s="60" customFormat="1" ht="15.75" hidden="1" x14ac:dyDescent="0.25">
      <c r="M18803" s="30"/>
    </row>
    <row r="18804" spans="13:13" s="60" customFormat="1" ht="15.75" hidden="1" x14ac:dyDescent="0.25">
      <c r="M18804" s="30"/>
    </row>
    <row r="18805" spans="13:13" s="60" customFormat="1" ht="15.75" hidden="1" x14ac:dyDescent="0.25">
      <c r="M18805" s="30"/>
    </row>
    <row r="18806" spans="13:13" s="60" customFormat="1" ht="15.75" hidden="1" x14ac:dyDescent="0.25">
      <c r="M18806" s="30"/>
    </row>
    <row r="18807" spans="13:13" s="60" customFormat="1" ht="15.75" hidden="1" x14ac:dyDescent="0.25">
      <c r="M18807" s="30"/>
    </row>
    <row r="18808" spans="13:13" s="60" customFormat="1" ht="15.75" hidden="1" x14ac:dyDescent="0.25">
      <c r="M18808" s="30"/>
    </row>
    <row r="18809" spans="13:13" s="60" customFormat="1" ht="15.75" hidden="1" x14ac:dyDescent="0.25">
      <c r="M18809" s="30"/>
    </row>
    <row r="18810" spans="13:13" s="60" customFormat="1" ht="15.75" hidden="1" x14ac:dyDescent="0.25">
      <c r="M18810" s="30"/>
    </row>
    <row r="18811" spans="13:13" s="60" customFormat="1" ht="15.75" hidden="1" x14ac:dyDescent="0.25">
      <c r="M18811" s="30"/>
    </row>
    <row r="18812" spans="13:13" s="60" customFormat="1" ht="15.75" hidden="1" x14ac:dyDescent="0.25">
      <c r="M18812" s="30"/>
    </row>
    <row r="18813" spans="13:13" s="60" customFormat="1" ht="15.75" hidden="1" x14ac:dyDescent="0.25">
      <c r="M18813" s="30"/>
    </row>
    <row r="18814" spans="13:13" s="60" customFormat="1" ht="15.75" hidden="1" x14ac:dyDescent="0.25">
      <c r="M18814" s="30"/>
    </row>
    <row r="18815" spans="13:13" s="60" customFormat="1" ht="15.75" hidden="1" x14ac:dyDescent="0.25">
      <c r="M18815" s="30"/>
    </row>
    <row r="18816" spans="13:13" s="60" customFormat="1" ht="15.75" hidden="1" x14ac:dyDescent="0.25">
      <c r="M18816" s="30"/>
    </row>
    <row r="18817" spans="13:13" s="60" customFormat="1" ht="15.75" hidden="1" x14ac:dyDescent="0.25">
      <c r="M18817" s="30"/>
    </row>
    <row r="18818" spans="13:13" s="60" customFormat="1" ht="15.75" hidden="1" x14ac:dyDescent="0.25">
      <c r="M18818" s="30"/>
    </row>
    <row r="18819" spans="13:13" s="60" customFormat="1" ht="15.75" hidden="1" x14ac:dyDescent="0.25">
      <c r="M18819" s="30"/>
    </row>
    <row r="18820" spans="13:13" s="60" customFormat="1" ht="15.75" hidden="1" x14ac:dyDescent="0.25">
      <c r="M18820" s="30"/>
    </row>
    <row r="18821" spans="13:13" s="60" customFormat="1" ht="15.75" hidden="1" x14ac:dyDescent="0.25">
      <c r="M18821" s="30"/>
    </row>
    <row r="18822" spans="13:13" s="60" customFormat="1" ht="15.75" hidden="1" x14ac:dyDescent="0.25">
      <c r="M18822" s="30"/>
    </row>
    <row r="18823" spans="13:13" s="60" customFormat="1" ht="15.75" hidden="1" x14ac:dyDescent="0.25">
      <c r="M18823" s="30"/>
    </row>
    <row r="18824" spans="13:13" s="60" customFormat="1" ht="15.75" hidden="1" x14ac:dyDescent="0.25">
      <c r="M18824" s="30"/>
    </row>
    <row r="18825" spans="13:13" s="60" customFormat="1" ht="15.75" hidden="1" x14ac:dyDescent="0.25">
      <c r="M18825" s="30"/>
    </row>
    <row r="18826" spans="13:13" s="60" customFormat="1" ht="15.75" hidden="1" x14ac:dyDescent="0.25">
      <c r="M18826" s="30"/>
    </row>
    <row r="18827" spans="13:13" s="60" customFormat="1" ht="15.75" hidden="1" x14ac:dyDescent="0.25">
      <c r="M18827" s="30"/>
    </row>
    <row r="18828" spans="13:13" s="60" customFormat="1" ht="15.75" hidden="1" x14ac:dyDescent="0.25">
      <c r="M18828" s="30"/>
    </row>
    <row r="18829" spans="13:13" s="60" customFormat="1" ht="15.75" hidden="1" x14ac:dyDescent="0.25">
      <c r="M18829" s="30"/>
    </row>
    <row r="18830" spans="13:13" s="60" customFormat="1" ht="15.75" hidden="1" x14ac:dyDescent="0.25">
      <c r="M18830" s="30"/>
    </row>
    <row r="18831" spans="13:13" s="60" customFormat="1" ht="15.75" hidden="1" x14ac:dyDescent="0.25">
      <c r="M18831" s="30"/>
    </row>
    <row r="18832" spans="13:13" s="60" customFormat="1" ht="15.75" hidden="1" x14ac:dyDescent="0.25">
      <c r="M18832" s="30"/>
    </row>
    <row r="18833" spans="13:13" s="60" customFormat="1" ht="15.75" hidden="1" x14ac:dyDescent="0.25">
      <c r="M18833" s="30"/>
    </row>
    <row r="18834" spans="13:13" s="60" customFormat="1" ht="15.75" hidden="1" x14ac:dyDescent="0.25">
      <c r="M18834" s="30"/>
    </row>
    <row r="18835" spans="13:13" s="60" customFormat="1" ht="15.75" hidden="1" x14ac:dyDescent="0.25">
      <c r="M18835" s="30"/>
    </row>
    <row r="18836" spans="13:13" s="60" customFormat="1" ht="15.75" hidden="1" x14ac:dyDescent="0.25">
      <c r="M18836" s="30"/>
    </row>
    <row r="18837" spans="13:13" s="60" customFormat="1" ht="15.75" hidden="1" x14ac:dyDescent="0.25">
      <c r="M18837" s="30"/>
    </row>
    <row r="18838" spans="13:13" s="60" customFormat="1" ht="15.75" hidden="1" x14ac:dyDescent="0.25">
      <c r="M18838" s="30"/>
    </row>
    <row r="18839" spans="13:13" s="60" customFormat="1" ht="15.75" hidden="1" x14ac:dyDescent="0.25">
      <c r="M18839" s="30"/>
    </row>
    <row r="18840" spans="13:13" s="60" customFormat="1" ht="15.75" hidden="1" x14ac:dyDescent="0.25">
      <c r="M18840" s="30"/>
    </row>
    <row r="18841" spans="13:13" s="60" customFormat="1" ht="15.75" hidden="1" x14ac:dyDescent="0.25">
      <c r="M18841" s="30"/>
    </row>
    <row r="18842" spans="13:13" s="60" customFormat="1" ht="15.75" hidden="1" x14ac:dyDescent="0.25">
      <c r="M18842" s="30"/>
    </row>
    <row r="18843" spans="13:13" s="60" customFormat="1" ht="15.75" hidden="1" x14ac:dyDescent="0.25">
      <c r="M18843" s="30"/>
    </row>
    <row r="18844" spans="13:13" s="60" customFormat="1" ht="15.75" hidden="1" x14ac:dyDescent="0.25">
      <c r="M18844" s="30"/>
    </row>
    <row r="18845" spans="13:13" s="60" customFormat="1" ht="15.75" hidden="1" x14ac:dyDescent="0.25">
      <c r="M18845" s="30"/>
    </row>
    <row r="18846" spans="13:13" s="60" customFormat="1" ht="15.75" hidden="1" x14ac:dyDescent="0.25">
      <c r="M18846" s="30"/>
    </row>
    <row r="18847" spans="13:13" s="60" customFormat="1" ht="15.75" hidden="1" x14ac:dyDescent="0.25">
      <c r="M18847" s="30"/>
    </row>
    <row r="18848" spans="13:13" s="60" customFormat="1" ht="15.75" hidden="1" x14ac:dyDescent="0.25">
      <c r="M18848" s="30"/>
    </row>
    <row r="18849" spans="13:13" s="60" customFormat="1" ht="15.75" hidden="1" x14ac:dyDescent="0.25">
      <c r="M18849" s="30"/>
    </row>
    <row r="18850" spans="13:13" s="60" customFormat="1" ht="15.75" hidden="1" x14ac:dyDescent="0.25">
      <c r="M18850" s="30"/>
    </row>
    <row r="18851" spans="13:13" s="60" customFormat="1" ht="15.75" hidden="1" x14ac:dyDescent="0.25">
      <c r="M18851" s="30"/>
    </row>
    <row r="18852" spans="13:13" s="60" customFormat="1" ht="15.75" hidden="1" x14ac:dyDescent="0.25">
      <c r="M18852" s="30"/>
    </row>
    <row r="18853" spans="13:13" s="60" customFormat="1" ht="15.75" hidden="1" x14ac:dyDescent="0.25">
      <c r="M18853" s="30"/>
    </row>
    <row r="18854" spans="13:13" s="60" customFormat="1" ht="15.75" hidden="1" x14ac:dyDescent="0.25">
      <c r="M18854" s="30"/>
    </row>
    <row r="18855" spans="13:13" s="60" customFormat="1" ht="15.75" hidden="1" x14ac:dyDescent="0.25">
      <c r="M18855" s="30"/>
    </row>
    <row r="18856" spans="13:13" s="60" customFormat="1" ht="15.75" hidden="1" x14ac:dyDescent="0.25">
      <c r="M18856" s="30"/>
    </row>
    <row r="18857" spans="13:13" s="60" customFormat="1" ht="15.75" hidden="1" x14ac:dyDescent="0.25">
      <c r="M18857" s="30"/>
    </row>
    <row r="18858" spans="13:13" s="60" customFormat="1" ht="15.75" hidden="1" x14ac:dyDescent="0.25">
      <c r="M18858" s="30"/>
    </row>
    <row r="18859" spans="13:13" s="60" customFormat="1" ht="15.75" hidden="1" x14ac:dyDescent="0.25">
      <c r="M18859" s="30"/>
    </row>
    <row r="18860" spans="13:13" s="60" customFormat="1" ht="15.75" hidden="1" x14ac:dyDescent="0.25">
      <c r="M18860" s="30"/>
    </row>
    <row r="18861" spans="13:13" s="60" customFormat="1" ht="15.75" hidden="1" x14ac:dyDescent="0.25">
      <c r="M18861" s="30"/>
    </row>
    <row r="18862" spans="13:13" s="60" customFormat="1" ht="15.75" hidden="1" x14ac:dyDescent="0.25">
      <c r="M18862" s="30"/>
    </row>
    <row r="18863" spans="13:13" s="60" customFormat="1" ht="15.75" hidden="1" x14ac:dyDescent="0.25">
      <c r="M18863" s="30"/>
    </row>
    <row r="18864" spans="13:13" s="60" customFormat="1" ht="15.75" hidden="1" x14ac:dyDescent="0.25">
      <c r="M18864" s="30"/>
    </row>
    <row r="18865" spans="13:13" s="60" customFormat="1" ht="15.75" hidden="1" x14ac:dyDescent="0.25">
      <c r="M18865" s="30"/>
    </row>
    <row r="18866" spans="13:13" s="60" customFormat="1" ht="15.75" hidden="1" x14ac:dyDescent="0.25">
      <c r="M18866" s="30"/>
    </row>
    <row r="18867" spans="13:13" s="60" customFormat="1" ht="15.75" hidden="1" x14ac:dyDescent="0.25">
      <c r="M18867" s="30"/>
    </row>
    <row r="18868" spans="13:13" s="60" customFormat="1" ht="15.75" hidden="1" x14ac:dyDescent="0.25">
      <c r="M18868" s="30"/>
    </row>
    <row r="18869" spans="13:13" s="60" customFormat="1" ht="15.75" hidden="1" x14ac:dyDescent="0.25">
      <c r="M18869" s="30"/>
    </row>
    <row r="18870" spans="13:13" s="60" customFormat="1" ht="15.75" hidden="1" x14ac:dyDescent="0.25">
      <c r="M18870" s="30"/>
    </row>
    <row r="18871" spans="13:13" s="60" customFormat="1" ht="15.75" hidden="1" x14ac:dyDescent="0.25">
      <c r="M18871" s="30"/>
    </row>
    <row r="18872" spans="13:13" s="60" customFormat="1" ht="15.75" hidden="1" x14ac:dyDescent="0.25">
      <c r="M18872" s="30"/>
    </row>
    <row r="18873" spans="13:13" s="60" customFormat="1" ht="15.75" hidden="1" x14ac:dyDescent="0.25">
      <c r="M18873" s="30"/>
    </row>
    <row r="18874" spans="13:13" s="60" customFormat="1" ht="15.75" hidden="1" x14ac:dyDescent="0.25">
      <c r="M18874" s="30"/>
    </row>
    <row r="18875" spans="13:13" s="60" customFormat="1" ht="15.75" hidden="1" x14ac:dyDescent="0.25">
      <c r="M18875" s="30"/>
    </row>
    <row r="18876" spans="13:13" s="60" customFormat="1" ht="15.75" hidden="1" x14ac:dyDescent="0.25">
      <c r="M18876" s="30"/>
    </row>
    <row r="18877" spans="13:13" s="60" customFormat="1" ht="15.75" hidden="1" x14ac:dyDescent="0.25">
      <c r="M18877" s="30"/>
    </row>
    <row r="18878" spans="13:13" s="60" customFormat="1" ht="15.75" hidden="1" x14ac:dyDescent="0.25">
      <c r="M18878" s="30"/>
    </row>
    <row r="18879" spans="13:13" s="60" customFormat="1" ht="15.75" hidden="1" x14ac:dyDescent="0.25">
      <c r="M18879" s="30"/>
    </row>
    <row r="18880" spans="13:13" s="60" customFormat="1" ht="15.75" hidden="1" x14ac:dyDescent="0.25">
      <c r="M18880" s="30"/>
    </row>
    <row r="18881" spans="13:13" s="60" customFormat="1" ht="15.75" hidden="1" x14ac:dyDescent="0.25">
      <c r="M18881" s="30"/>
    </row>
    <row r="18882" spans="13:13" s="60" customFormat="1" ht="15.75" hidden="1" x14ac:dyDescent="0.25">
      <c r="M18882" s="30"/>
    </row>
    <row r="18883" spans="13:13" s="60" customFormat="1" ht="15.75" hidden="1" x14ac:dyDescent="0.25">
      <c r="M18883" s="30"/>
    </row>
    <row r="18884" spans="13:13" s="60" customFormat="1" ht="15.75" hidden="1" x14ac:dyDescent="0.25">
      <c r="M18884" s="30"/>
    </row>
    <row r="18885" spans="13:13" s="60" customFormat="1" ht="15.75" hidden="1" x14ac:dyDescent="0.25">
      <c r="M18885" s="30"/>
    </row>
    <row r="18886" spans="13:13" s="60" customFormat="1" ht="15.75" hidden="1" x14ac:dyDescent="0.25">
      <c r="M18886" s="30"/>
    </row>
    <row r="18887" spans="13:13" s="60" customFormat="1" ht="15.75" hidden="1" x14ac:dyDescent="0.25">
      <c r="M18887" s="30"/>
    </row>
    <row r="18888" spans="13:13" s="60" customFormat="1" ht="15.75" hidden="1" x14ac:dyDescent="0.25">
      <c r="M18888" s="30"/>
    </row>
    <row r="18889" spans="13:13" s="60" customFormat="1" ht="15.75" hidden="1" x14ac:dyDescent="0.25">
      <c r="M18889" s="30"/>
    </row>
    <row r="18890" spans="13:13" s="60" customFormat="1" ht="15.75" hidden="1" x14ac:dyDescent="0.25">
      <c r="M18890" s="30"/>
    </row>
    <row r="18891" spans="13:13" s="60" customFormat="1" ht="15.75" hidden="1" x14ac:dyDescent="0.25">
      <c r="M18891" s="30"/>
    </row>
    <row r="18892" spans="13:13" s="60" customFormat="1" ht="15.75" hidden="1" x14ac:dyDescent="0.25">
      <c r="M18892" s="30"/>
    </row>
    <row r="18893" spans="13:13" s="60" customFormat="1" ht="15.75" hidden="1" x14ac:dyDescent="0.25">
      <c r="M18893" s="30"/>
    </row>
    <row r="18894" spans="13:13" s="60" customFormat="1" ht="15.75" hidden="1" x14ac:dyDescent="0.25">
      <c r="M18894" s="30"/>
    </row>
    <row r="18895" spans="13:13" s="60" customFormat="1" ht="15.75" hidden="1" x14ac:dyDescent="0.25">
      <c r="M18895" s="30"/>
    </row>
    <row r="18896" spans="13:13" s="60" customFormat="1" ht="15.75" hidden="1" x14ac:dyDescent="0.25">
      <c r="M18896" s="30"/>
    </row>
    <row r="18897" spans="13:13" s="60" customFormat="1" ht="15.75" hidden="1" x14ac:dyDescent="0.25">
      <c r="M18897" s="30"/>
    </row>
    <row r="18898" spans="13:13" s="60" customFormat="1" ht="15.75" hidden="1" x14ac:dyDescent="0.25">
      <c r="M18898" s="30"/>
    </row>
    <row r="18899" spans="13:13" s="60" customFormat="1" ht="15.75" hidden="1" x14ac:dyDescent="0.25">
      <c r="M18899" s="30"/>
    </row>
    <row r="18900" spans="13:13" s="60" customFormat="1" ht="15.75" hidden="1" x14ac:dyDescent="0.25">
      <c r="M18900" s="30"/>
    </row>
    <row r="18901" spans="13:13" s="60" customFormat="1" ht="15.75" hidden="1" x14ac:dyDescent="0.25">
      <c r="M18901" s="30"/>
    </row>
    <row r="18902" spans="13:13" s="60" customFormat="1" ht="15.75" hidden="1" x14ac:dyDescent="0.25">
      <c r="M18902" s="30"/>
    </row>
    <row r="18903" spans="13:13" s="60" customFormat="1" ht="15.75" hidden="1" x14ac:dyDescent="0.25">
      <c r="M18903" s="30"/>
    </row>
    <row r="18904" spans="13:13" s="60" customFormat="1" ht="15.75" hidden="1" x14ac:dyDescent="0.25">
      <c r="M18904" s="30"/>
    </row>
    <row r="18905" spans="13:13" s="60" customFormat="1" ht="15.75" hidden="1" x14ac:dyDescent="0.25">
      <c r="M18905" s="30"/>
    </row>
    <row r="18906" spans="13:13" s="60" customFormat="1" ht="15.75" hidden="1" x14ac:dyDescent="0.25">
      <c r="M18906" s="30"/>
    </row>
    <row r="18907" spans="13:13" s="60" customFormat="1" ht="15.75" hidden="1" x14ac:dyDescent="0.25">
      <c r="M18907" s="30"/>
    </row>
    <row r="18908" spans="13:13" s="60" customFormat="1" ht="15.75" hidden="1" x14ac:dyDescent="0.25">
      <c r="M18908" s="30"/>
    </row>
    <row r="18909" spans="13:13" s="60" customFormat="1" ht="15.75" hidden="1" x14ac:dyDescent="0.25">
      <c r="M18909" s="30"/>
    </row>
    <row r="18910" spans="13:13" s="60" customFormat="1" ht="15.75" hidden="1" x14ac:dyDescent="0.25">
      <c r="M18910" s="30"/>
    </row>
    <row r="18911" spans="13:13" s="60" customFormat="1" ht="15.75" hidden="1" x14ac:dyDescent="0.25">
      <c r="M18911" s="30"/>
    </row>
    <row r="18912" spans="13:13" s="60" customFormat="1" ht="15.75" hidden="1" x14ac:dyDescent="0.25">
      <c r="M18912" s="30"/>
    </row>
    <row r="18913" spans="13:13" s="60" customFormat="1" ht="15.75" hidden="1" x14ac:dyDescent="0.25">
      <c r="M18913" s="30"/>
    </row>
    <row r="18914" spans="13:13" s="60" customFormat="1" ht="15.75" hidden="1" x14ac:dyDescent="0.25">
      <c r="M18914" s="30"/>
    </row>
    <row r="18915" spans="13:13" s="60" customFormat="1" ht="15.75" hidden="1" x14ac:dyDescent="0.25">
      <c r="M18915" s="30"/>
    </row>
    <row r="18916" spans="13:13" s="60" customFormat="1" ht="15.75" hidden="1" x14ac:dyDescent="0.25">
      <c r="M18916" s="30"/>
    </row>
    <row r="18917" spans="13:13" s="60" customFormat="1" ht="15.75" hidden="1" x14ac:dyDescent="0.25">
      <c r="M18917" s="30"/>
    </row>
    <row r="18918" spans="13:13" s="60" customFormat="1" ht="15.75" hidden="1" x14ac:dyDescent="0.25">
      <c r="M18918" s="30"/>
    </row>
    <row r="18919" spans="13:13" s="60" customFormat="1" ht="15.75" hidden="1" x14ac:dyDescent="0.25">
      <c r="M18919" s="30"/>
    </row>
    <row r="18920" spans="13:13" s="60" customFormat="1" ht="15.75" hidden="1" x14ac:dyDescent="0.25">
      <c r="M18920" s="30"/>
    </row>
    <row r="18921" spans="13:13" s="60" customFormat="1" ht="15.75" hidden="1" x14ac:dyDescent="0.25">
      <c r="M18921" s="30"/>
    </row>
    <row r="18922" spans="13:13" s="60" customFormat="1" ht="15.75" hidden="1" x14ac:dyDescent="0.25">
      <c r="M18922" s="30"/>
    </row>
    <row r="18923" spans="13:13" s="60" customFormat="1" ht="15.75" hidden="1" x14ac:dyDescent="0.25">
      <c r="M18923" s="30"/>
    </row>
    <row r="18924" spans="13:13" s="60" customFormat="1" ht="15.75" hidden="1" x14ac:dyDescent="0.25">
      <c r="M18924" s="30"/>
    </row>
    <row r="18925" spans="13:13" s="60" customFormat="1" ht="15.75" hidden="1" x14ac:dyDescent="0.25">
      <c r="M18925" s="30"/>
    </row>
    <row r="18926" spans="13:13" s="60" customFormat="1" ht="15.75" hidden="1" x14ac:dyDescent="0.25">
      <c r="M18926" s="30"/>
    </row>
    <row r="18927" spans="13:13" s="60" customFormat="1" ht="15.75" hidden="1" x14ac:dyDescent="0.25">
      <c r="M18927" s="30"/>
    </row>
    <row r="18928" spans="13:13" s="60" customFormat="1" ht="15.75" hidden="1" x14ac:dyDescent="0.25">
      <c r="M18928" s="30"/>
    </row>
    <row r="18929" spans="13:13" s="60" customFormat="1" ht="15.75" hidden="1" x14ac:dyDescent="0.25">
      <c r="M18929" s="30"/>
    </row>
    <row r="18930" spans="13:13" s="60" customFormat="1" ht="15.75" hidden="1" x14ac:dyDescent="0.25">
      <c r="M18930" s="30"/>
    </row>
    <row r="18931" spans="13:13" s="60" customFormat="1" ht="15.75" hidden="1" x14ac:dyDescent="0.25">
      <c r="M18931" s="30"/>
    </row>
    <row r="18932" spans="13:13" s="60" customFormat="1" ht="15.75" hidden="1" x14ac:dyDescent="0.25">
      <c r="M18932" s="30"/>
    </row>
    <row r="18933" spans="13:13" s="60" customFormat="1" ht="15.75" hidden="1" x14ac:dyDescent="0.25">
      <c r="M18933" s="30"/>
    </row>
    <row r="18934" spans="13:13" s="60" customFormat="1" ht="15.75" hidden="1" x14ac:dyDescent="0.25">
      <c r="M18934" s="30"/>
    </row>
    <row r="18935" spans="13:13" s="60" customFormat="1" ht="15.75" hidden="1" x14ac:dyDescent="0.25">
      <c r="M18935" s="30"/>
    </row>
    <row r="18936" spans="13:13" s="60" customFormat="1" ht="15.75" hidden="1" x14ac:dyDescent="0.25">
      <c r="M18936" s="30"/>
    </row>
    <row r="18937" spans="13:13" s="60" customFormat="1" ht="15.75" hidden="1" x14ac:dyDescent="0.25">
      <c r="M18937" s="30"/>
    </row>
    <row r="18938" spans="13:13" s="60" customFormat="1" ht="15.75" hidden="1" x14ac:dyDescent="0.25">
      <c r="M18938" s="30"/>
    </row>
    <row r="18939" spans="13:13" s="60" customFormat="1" ht="15.75" hidden="1" x14ac:dyDescent="0.25">
      <c r="M18939" s="30"/>
    </row>
    <row r="18940" spans="13:13" s="60" customFormat="1" ht="15.75" hidden="1" x14ac:dyDescent="0.25">
      <c r="M18940" s="30"/>
    </row>
    <row r="18941" spans="13:13" s="60" customFormat="1" ht="15.75" hidden="1" x14ac:dyDescent="0.25">
      <c r="M18941" s="30"/>
    </row>
    <row r="18942" spans="13:13" s="60" customFormat="1" ht="15.75" hidden="1" x14ac:dyDescent="0.25">
      <c r="M18942" s="30"/>
    </row>
    <row r="18943" spans="13:13" s="60" customFormat="1" ht="15.75" hidden="1" x14ac:dyDescent="0.25">
      <c r="M18943" s="30"/>
    </row>
    <row r="18944" spans="13:13" s="60" customFormat="1" ht="15.75" hidden="1" x14ac:dyDescent="0.25">
      <c r="M18944" s="30"/>
    </row>
    <row r="18945" spans="13:13" s="60" customFormat="1" ht="15.75" hidden="1" x14ac:dyDescent="0.25">
      <c r="M18945" s="30"/>
    </row>
    <row r="18946" spans="13:13" s="60" customFormat="1" ht="15.75" hidden="1" x14ac:dyDescent="0.25">
      <c r="M18946" s="30"/>
    </row>
    <row r="18947" spans="13:13" s="60" customFormat="1" ht="15.75" hidden="1" x14ac:dyDescent="0.25">
      <c r="M18947" s="30"/>
    </row>
    <row r="18948" spans="13:13" s="60" customFormat="1" ht="15.75" hidden="1" x14ac:dyDescent="0.25">
      <c r="M18948" s="30"/>
    </row>
    <row r="18949" spans="13:13" s="60" customFormat="1" ht="15.75" hidden="1" x14ac:dyDescent="0.25">
      <c r="M18949" s="30"/>
    </row>
    <row r="18950" spans="13:13" s="60" customFormat="1" ht="15.75" hidden="1" x14ac:dyDescent="0.25">
      <c r="M18950" s="30"/>
    </row>
    <row r="18951" spans="13:13" s="60" customFormat="1" ht="15.75" hidden="1" x14ac:dyDescent="0.25">
      <c r="M18951" s="30"/>
    </row>
    <row r="18952" spans="13:13" s="60" customFormat="1" ht="15.75" hidden="1" x14ac:dyDescent="0.25">
      <c r="M18952" s="30"/>
    </row>
    <row r="18953" spans="13:13" s="60" customFormat="1" ht="15.75" hidden="1" x14ac:dyDescent="0.25">
      <c r="M18953" s="30"/>
    </row>
    <row r="18954" spans="13:13" s="60" customFormat="1" ht="15.75" hidden="1" x14ac:dyDescent="0.25">
      <c r="M18954" s="30"/>
    </row>
    <row r="18955" spans="13:13" s="60" customFormat="1" ht="15.75" hidden="1" x14ac:dyDescent="0.25">
      <c r="M18955" s="30"/>
    </row>
    <row r="18956" spans="13:13" s="60" customFormat="1" ht="15.75" hidden="1" x14ac:dyDescent="0.25">
      <c r="M18956" s="30"/>
    </row>
    <row r="18957" spans="13:13" s="60" customFormat="1" ht="15.75" hidden="1" x14ac:dyDescent="0.25">
      <c r="M18957" s="30"/>
    </row>
    <row r="18958" spans="13:13" s="60" customFormat="1" ht="15.75" hidden="1" x14ac:dyDescent="0.25">
      <c r="M18958" s="30"/>
    </row>
    <row r="18959" spans="13:13" s="60" customFormat="1" ht="15.75" hidden="1" x14ac:dyDescent="0.25">
      <c r="M18959" s="30"/>
    </row>
    <row r="18960" spans="13:13" s="60" customFormat="1" ht="15.75" hidden="1" x14ac:dyDescent="0.25">
      <c r="M18960" s="30"/>
    </row>
    <row r="18961" spans="13:13" s="60" customFormat="1" ht="15.75" hidden="1" x14ac:dyDescent="0.25">
      <c r="M18961" s="30"/>
    </row>
    <row r="18962" spans="13:13" s="60" customFormat="1" ht="15.75" hidden="1" x14ac:dyDescent="0.25">
      <c r="M18962" s="30"/>
    </row>
    <row r="18963" spans="13:13" s="60" customFormat="1" ht="15.75" hidden="1" x14ac:dyDescent="0.25">
      <c r="M18963" s="30"/>
    </row>
    <row r="18964" spans="13:13" s="60" customFormat="1" ht="15.75" hidden="1" x14ac:dyDescent="0.25">
      <c r="M18964" s="30"/>
    </row>
    <row r="18965" spans="13:13" s="60" customFormat="1" ht="15.75" hidden="1" x14ac:dyDescent="0.25">
      <c r="M18965" s="30"/>
    </row>
    <row r="18966" spans="13:13" s="60" customFormat="1" ht="15.75" hidden="1" x14ac:dyDescent="0.25">
      <c r="M18966" s="30"/>
    </row>
    <row r="18967" spans="13:13" s="60" customFormat="1" ht="15.75" hidden="1" x14ac:dyDescent="0.25">
      <c r="M18967" s="30"/>
    </row>
    <row r="18968" spans="13:13" s="60" customFormat="1" ht="15.75" hidden="1" x14ac:dyDescent="0.25">
      <c r="M18968" s="30"/>
    </row>
    <row r="18969" spans="13:13" s="60" customFormat="1" ht="15.75" hidden="1" x14ac:dyDescent="0.25">
      <c r="M18969" s="30"/>
    </row>
    <row r="18970" spans="13:13" s="60" customFormat="1" ht="15.75" hidden="1" x14ac:dyDescent="0.25">
      <c r="M18970" s="30"/>
    </row>
    <row r="18971" spans="13:13" s="60" customFormat="1" ht="15.75" hidden="1" x14ac:dyDescent="0.25">
      <c r="M18971" s="30"/>
    </row>
    <row r="18972" spans="13:13" s="60" customFormat="1" ht="15.75" hidden="1" x14ac:dyDescent="0.25">
      <c r="M18972" s="30"/>
    </row>
    <row r="18973" spans="13:13" s="60" customFormat="1" ht="15.75" hidden="1" x14ac:dyDescent="0.25">
      <c r="M18973" s="30"/>
    </row>
    <row r="18974" spans="13:13" s="60" customFormat="1" ht="15.75" hidden="1" x14ac:dyDescent="0.25">
      <c r="M18974" s="30"/>
    </row>
    <row r="18975" spans="13:13" s="60" customFormat="1" ht="15.75" hidden="1" x14ac:dyDescent="0.25">
      <c r="M18975" s="30"/>
    </row>
    <row r="18976" spans="13:13" s="60" customFormat="1" ht="15.75" hidden="1" x14ac:dyDescent="0.25">
      <c r="M18976" s="30"/>
    </row>
    <row r="18977" spans="13:13" s="60" customFormat="1" ht="15.75" hidden="1" x14ac:dyDescent="0.25">
      <c r="M18977" s="30"/>
    </row>
    <row r="18978" spans="13:13" s="60" customFormat="1" ht="15.75" hidden="1" x14ac:dyDescent="0.25">
      <c r="M18978" s="30"/>
    </row>
    <row r="18979" spans="13:13" s="60" customFormat="1" ht="15.75" hidden="1" x14ac:dyDescent="0.25">
      <c r="M18979" s="30"/>
    </row>
    <row r="18980" spans="13:13" s="60" customFormat="1" ht="15.75" hidden="1" x14ac:dyDescent="0.25">
      <c r="M18980" s="30"/>
    </row>
    <row r="18981" spans="13:13" s="60" customFormat="1" ht="15.75" hidden="1" x14ac:dyDescent="0.25">
      <c r="M18981" s="30"/>
    </row>
    <row r="18982" spans="13:13" s="60" customFormat="1" ht="15.75" hidden="1" x14ac:dyDescent="0.25">
      <c r="M18982" s="30"/>
    </row>
    <row r="18983" spans="13:13" s="60" customFormat="1" ht="15.75" hidden="1" x14ac:dyDescent="0.25">
      <c r="M18983" s="30"/>
    </row>
    <row r="18984" spans="13:13" s="60" customFormat="1" ht="15.75" hidden="1" x14ac:dyDescent="0.25">
      <c r="M18984" s="30"/>
    </row>
    <row r="18985" spans="13:13" s="60" customFormat="1" ht="15.75" hidden="1" x14ac:dyDescent="0.25">
      <c r="M18985" s="30"/>
    </row>
    <row r="18986" spans="13:13" s="60" customFormat="1" ht="15.75" hidden="1" x14ac:dyDescent="0.25">
      <c r="M18986" s="30"/>
    </row>
    <row r="18987" spans="13:13" s="60" customFormat="1" ht="15.75" hidden="1" x14ac:dyDescent="0.25">
      <c r="M18987" s="30"/>
    </row>
    <row r="18988" spans="13:13" s="60" customFormat="1" ht="15.75" hidden="1" x14ac:dyDescent="0.25">
      <c r="M18988" s="30"/>
    </row>
    <row r="18989" spans="13:13" s="60" customFormat="1" ht="15.75" hidden="1" x14ac:dyDescent="0.25">
      <c r="M18989" s="30"/>
    </row>
    <row r="18990" spans="13:13" s="60" customFormat="1" ht="15.75" hidden="1" x14ac:dyDescent="0.25">
      <c r="M18990" s="30"/>
    </row>
    <row r="18991" spans="13:13" s="60" customFormat="1" ht="15.75" hidden="1" x14ac:dyDescent="0.25">
      <c r="M18991" s="30"/>
    </row>
    <row r="18992" spans="13:13" s="60" customFormat="1" ht="15.75" hidden="1" x14ac:dyDescent="0.25">
      <c r="M18992" s="30"/>
    </row>
    <row r="18993" spans="13:13" s="60" customFormat="1" ht="15.75" hidden="1" x14ac:dyDescent="0.25">
      <c r="M18993" s="30"/>
    </row>
    <row r="18994" spans="13:13" s="60" customFormat="1" ht="15.75" hidden="1" x14ac:dyDescent="0.25">
      <c r="M18994" s="30"/>
    </row>
    <row r="18995" spans="13:13" s="60" customFormat="1" ht="15.75" hidden="1" x14ac:dyDescent="0.25">
      <c r="M18995" s="30"/>
    </row>
    <row r="18996" spans="13:13" s="60" customFormat="1" ht="15.75" hidden="1" x14ac:dyDescent="0.25">
      <c r="M18996" s="30"/>
    </row>
    <row r="18997" spans="13:13" s="60" customFormat="1" ht="15.75" hidden="1" x14ac:dyDescent="0.25">
      <c r="M18997" s="30"/>
    </row>
    <row r="18998" spans="13:13" s="60" customFormat="1" ht="15.75" hidden="1" x14ac:dyDescent="0.25">
      <c r="M18998" s="30"/>
    </row>
    <row r="18999" spans="13:13" s="60" customFormat="1" ht="15.75" hidden="1" x14ac:dyDescent="0.25">
      <c r="M18999" s="30"/>
    </row>
    <row r="19000" spans="13:13" s="60" customFormat="1" ht="15.75" hidden="1" x14ac:dyDescent="0.25">
      <c r="M19000" s="30"/>
    </row>
    <row r="19001" spans="13:13" s="60" customFormat="1" ht="15.75" hidden="1" x14ac:dyDescent="0.25">
      <c r="M19001" s="30"/>
    </row>
    <row r="19002" spans="13:13" s="60" customFormat="1" ht="15.75" hidden="1" x14ac:dyDescent="0.25">
      <c r="M19002" s="30"/>
    </row>
    <row r="19003" spans="13:13" s="60" customFormat="1" ht="15.75" hidden="1" x14ac:dyDescent="0.25">
      <c r="M19003" s="30"/>
    </row>
    <row r="19004" spans="13:13" s="60" customFormat="1" ht="15.75" hidden="1" x14ac:dyDescent="0.25">
      <c r="M19004" s="30"/>
    </row>
    <row r="19005" spans="13:13" s="60" customFormat="1" ht="15.75" hidden="1" x14ac:dyDescent="0.25">
      <c r="M19005" s="30"/>
    </row>
    <row r="19006" spans="13:13" s="60" customFormat="1" ht="15.75" hidden="1" x14ac:dyDescent="0.25">
      <c r="M19006" s="30"/>
    </row>
    <row r="19007" spans="13:13" s="60" customFormat="1" ht="15.75" hidden="1" x14ac:dyDescent="0.25">
      <c r="M19007" s="30"/>
    </row>
    <row r="19008" spans="13:13" s="60" customFormat="1" ht="15.75" hidden="1" x14ac:dyDescent="0.25">
      <c r="M19008" s="30"/>
    </row>
    <row r="19009" spans="13:13" s="60" customFormat="1" ht="15.75" hidden="1" x14ac:dyDescent="0.25">
      <c r="M19009" s="30"/>
    </row>
    <row r="19010" spans="13:13" s="60" customFormat="1" ht="15.75" hidden="1" x14ac:dyDescent="0.25">
      <c r="M19010" s="30"/>
    </row>
    <row r="19011" spans="13:13" s="60" customFormat="1" ht="15.75" hidden="1" x14ac:dyDescent="0.25">
      <c r="M19011" s="30"/>
    </row>
    <row r="19012" spans="13:13" s="60" customFormat="1" ht="15.75" hidden="1" x14ac:dyDescent="0.25">
      <c r="M19012" s="30"/>
    </row>
    <row r="19013" spans="13:13" s="60" customFormat="1" ht="15.75" hidden="1" x14ac:dyDescent="0.25">
      <c r="M19013" s="30"/>
    </row>
    <row r="19014" spans="13:13" s="60" customFormat="1" ht="15.75" hidden="1" x14ac:dyDescent="0.25">
      <c r="M19014" s="30"/>
    </row>
    <row r="19015" spans="13:13" s="60" customFormat="1" ht="15.75" hidden="1" x14ac:dyDescent="0.25">
      <c r="M19015" s="30"/>
    </row>
    <row r="19016" spans="13:13" s="60" customFormat="1" ht="15.75" hidden="1" x14ac:dyDescent="0.25">
      <c r="M19016" s="30"/>
    </row>
    <row r="19017" spans="13:13" s="60" customFormat="1" ht="15.75" hidden="1" x14ac:dyDescent="0.25">
      <c r="M19017" s="30"/>
    </row>
    <row r="19018" spans="13:13" s="60" customFormat="1" ht="15.75" hidden="1" x14ac:dyDescent="0.25">
      <c r="M19018" s="30"/>
    </row>
    <row r="19019" spans="13:13" s="60" customFormat="1" ht="15.75" hidden="1" x14ac:dyDescent="0.25">
      <c r="M19019" s="30"/>
    </row>
    <row r="19020" spans="13:13" s="60" customFormat="1" ht="15.75" hidden="1" x14ac:dyDescent="0.25">
      <c r="M19020" s="30"/>
    </row>
    <row r="19021" spans="13:13" s="60" customFormat="1" ht="15.75" hidden="1" x14ac:dyDescent="0.25">
      <c r="M19021" s="30"/>
    </row>
    <row r="19022" spans="13:13" s="60" customFormat="1" ht="15.75" hidden="1" x14ac:dyDescent="0.25">
      <c r="M19022" s="30"/>
    </row>
    <row r="19023" spans="13:13" s="60" customFormat="1" ht="15.75" hidden="1" x14ac:dyDescent="0.25">
      <c r="M19023" s="30"/>
    </row>
    <row r="19024" spans="13:13" s="60" customFormat="1" ht="15.75" hidden="1" x14ac:dyDescent="0.25">
      <c r="M19024" s="30"/>
    </row>
    <row r="19025" spans="13:13" s="60" customFormat="1" ht="15.75" hidden="1" x14ac:dyDescent="0.25">
      <c r="M19025" s="30"/>
    </row>
    <row r="19026" spans="13:13" s="60" customFormat="1" ht="15.75" hidden="1" x14ac:dyDescent="0.25">
      <c r="M19026" s="30"/>
    </row>
    <row r="19027" spans="13:13" s="60" customFormat="1" ht="15.75" hidden="1" x14ac:dyDescent="0.25">
      <c r="M19027" s="30"/>
    </row>
    <row r="19028" spans="13:13" s="60" customFormat="1" ht="15.75" hidden="1" x14ac:dyDescent="0.25">
      <c r="M19028" s="30"/>
    </row>
    <row r="19029" spans="13:13" s="60" customFormat="1" ht="15.75" hidden="1" x14ac:dyDescent="0.25">
      <c r="M19029" s="30"/>
    </row>
    <row r="19030" spans="13:13" s="60" customFormat="1" ht="15.75" hidden="1" x14ac:dyDescent="0.25">
      <c r="M19030" s="30"/>
    </row>
    <row r="19031" spans="13:13" s="60" customFormat="1" ht="15.75" hidden="1" x14ac:dyDescent="0.25">
      <c r="M19031" s="30"/>
    </row>
    <row r="19032" spans="13:13" s="60" customFormat="1" ht="15.75" hidden="1" x14ac:dyDescent="0.25">
      <c r="M19032" s="30"/>
    </row>
    <row r="19033" spans="13:13" s="60" customFormat="1" ht="15.75" hidden="1" x14ac:dyDescent="0.25">
      <c r="M19033" s="30"/>
    </row>
    <row r="19034" spans="13:13" s="60" customFormat="1" ht="15.75" hidden="1" x14ac:dyDescent="0.25">
      <c r="M19034" s="30"/>
    </row>
    <row r="19035" spans="13:13" s="60" customFormat="1" ht="15.75" hidden="1" x14ac:dyDescent="0.25">
      <c r="M19035" s="30"/>
    </row>
    <row r="19036" spans="13:13" s="60" customFormat="1" ht="15.75" hidden="1" x14ac:dyDescent="0.25">
      <c r="M19036" s="30"/>
    </row>
    <row r="19037" spans="13:13" s="60" customFormat="1" ht="15.75" hidden="1" x14ac:dyDescent="0.25">
      <c r="M19037" s="30"/>
    </row>
    <row r="19038" spans="13:13" s="60" customFormat="1" ht="15.75" hidden="1" x14ac:dyDescent="0.25">
      <c r="M19038" s="30"/>
    </row>
    <row r="19039" spans="13:13" s="60" customFormat="1" ht="15.75" hidden="1" x14ac:dyDescent="0.25">
      <c r="M19039" s="30"/>
    </row>
    <row r="19040" spans="13:13" s="60" customFormat="1" ht="15.75" hidden="1" x14ac:dyDescent="0.25">
      <c r="M19040" s="30"/>
    </row>
    <row r="19041" spans="13:13" s="60" customFormat="1" ht="15.75" hidden="1" x14ac:dyDescent="0.25">
      <c r="M19041" s="30"/>
    </row>
    <row r="19042" spans="13:13" s="60" customFormat="1" ht="15.75" hidden="1" x14ac:dyDescent="0.25">
      <c r="M19042" s="30"/>
    </row>
    <row r="19043" spans="13:13" s="60" customFormat="1" ht="15.75" hidden="1" x14ac:dyDescent="0.25">
      <c r="M19043" s="30"/>
    </row>
    <row r="19044" spans="13:13" s="60" customFormat="1" ht="15.75" hidden="1" x14ac:dyDescent="0.25">
      <c r="M19044" s="30"/>
    </row>
    <row r="19045" spans="13:13" s="60" customFormat="1" ht="15.75" hidden="1" x14ac:dyDescent="0.25">
      <c r="M19045" s="30"/>
    </row>
    <row r="19046" spans="13:13" s="60" customFormat="1" ht="15.75" hidden="1" x14ac:dyDescent="0.25">
      <c r="M19046" s="30"/>
    </row>
    <row r="19047" spans="13:13" s="60" customFormat="1" ht="15.75" hidden="1" x14ac:dyDescent="0.25">
      <c r="M19047" s="30"/>
    </row>
    <row r="19048" spans="13:13" s="60" customFormat="1" ht="15.75" hidden="1" x14ac:dyDescent="0.25">
      <c r="M19048" s="30"/>
    </row>
    <row r="19049" spans="13:13" s="60" customFormat="1" ht="15.75" hidden="1" x14ac:dyDescent="0.25">
      <c r="M19049" s="30"/>
    </row>
    <row r="19050" spans="13:13" s="60" customFormat="1" ht="15.75" hidden="1" x14ac:dyDescent="0.25">
      <c r="M19050" s="30"/>
    </row>
    <row r="19051" spans="13:13" s="60" customFormat="1" ht="15.75" hidden="1" x14ac:dyDescent="0.25">
      <c r="M19051" s="30"/>
    </row>
    <row r="19052" spans="13:13" s="60" customFormat="1" ht="15.75" hidden="1" x14ac:dyDescent="0.25">
      <c r="M19052" s="30"/>
    </row>
    <row r="19053" spans="13:13" s="60" customFormat="1" ht="15.75" hidden="1" x14ac:dyDescent="0.25">
      <c r="M19053" s="30"/>
    </row>
    <row r="19054" spans="13:13" s="60" customFormat="1" ht="15.75" hidden="1" x14ac:dyDescent="0.25">
      <c r="M19054" s="30"/>
    </row>
    <row r="19055" spans="13:13" s="60" customFormat="1" ht="15.75" hidden="1" x14ac:dyDescent="0.25">
      <c r="M19055" s="30"/>
    </row>
    <row r="19056" spans="13:13" s="60" customFormat="1" ht="15.75" hidden="1" x14ac:dyDescent="0.25">
      <c r="M19056" s="30"/>
    </row>
    <row r="19057" spans="13:13" s="60" customFormat="1" ht="15.75" hidden="1" x14ac:dyDescent="0.25">
      <c r="M19057" s="30"/>
    </row>
    <row r="19058" spans="13:13" s="60" customFormat="1" ht="15.75" hidden="1" x14ac:dyDescent="0.25">
      <c r="M19058" s="30"/>
    </row>
    <row r="19059" spans="13:13" s="60" customFormat="1" ht="15.75" hidden="1" x14ac:dyDescent="0.25">
      <c r="M19059" s="30"/>
    </row>
    <row r="19060" spans="13:13" s="60" customFormat="1" ht="15.75" hidden="1" x14ac:dyDescent="0.25">
      <c r="M19060" s="30"/>
    </row>
    <row r="19061" spans="13:13" s="60" customFormat="1" ht="15.75" hidden="1" x14ac:dyDescent="0.25">
      <c r="M19061" s="30"/>
    </row>
    <row r="19062" spans="13:13" s="60" customFormat="1" ht="15.75" hidden="1" x14ac:dyDescent="0.25">
      <c r="M19062" s="30"/>
    </row>
    <row r="19063" spans="13:13" s="60" customFormat="1" ht="15.75" hidden="1" x14ac:dyDescent="0.25">
      <c r="M19063" s="30"/>
    </row>
    <row r="19064" spans="13:13" s="60" customFormat="1" ht="15.75" hidden="1" x14ac:dyDescent="0.25">
      <c r="M19064" s="30"/>
    </row>
    <row r="19065" spans="13:13" s="60" customFormat="1" ht="15.75" hidden="1" x14ac:dyDescent="0.25">
      <c r="M19065" s="30"/>
    </row>
    <row r="19066" spans="13:13" s="60" customFormat="1" ht="15.75" hidden="1" x14ac:dyDescent="0.25">
      <c r="M19066" s="30"/>
    </row>
    <row r="19067" spans="13:13" s="60" customFormat="1" ht="15.75" hidden="1" x14ac:dyDescent="0.25">
      <c r="M19067" s="30"/>
    </row>
    <row r="19068" spans="13:13" s="60" customFormat="1" ht="15.75" hidden="1" x14ac:dyDescent="0.25">
      <c r="M19068" s="30"/>
    </row>
    <row r="19069" spans="13:13" s="60" customFormat="1" ht="15.75" hidden="1" x14ac:dyDescent="0.25">
      <c r="M19069" s="30"/>
    </row>
    <row r="19070" spans="13:13" s="60" customFormat="1" ht="15.75" hidden="1" x14ac:dyDescent="0.25">
      <c r="M19070" s="30"/>
    </row>
    <row r="19071" spans="13:13" s="60" customFormat="1" ht="15.75" hidden="1" x14ac:dyDescent="0.25">
      <c r="M19071" s="30"/>
    </row>
    <row r="19072" spans="13:13" s="60" customFormat="1" ht="15.75" hidden="1" x14ac:dyDescent="0.25">
      <c r="M19072" s="30"/>
    </row>
    <row r="19073" spans="13:13" s="60" customFormat="1" ht="15.75" hidden="1" x14ac:dyDescent="0.25">
      <c r="M19073" s="30"/>
    </row>
    <row r="19074" spans="13:13" s="60" customFormat="1" ht="15.75" hidden="1" x14ac:dyDescent="0.25">
      <c r="M19074" s="30"/>
    </row>
    <row r="19075" spans="13:13" s="60" customFormat="1" ht="15.75" hidden="1" x14ac:dyDescent="0.25">
      <c r="M19075" s="30"/>
    </row>
    <row r="19076" spans="13:13" s="60" customFormat="1" ht="15.75" hidden="1" x14ac:dyDescent="0.25">
      <c r="M19076" s="30"/>
    </row>
    <row r="19077" spans="13:13" s="60" customFormat="1" ht="15.75" hidden="1" x14ac:dyDescent="0.25">
      <c r="M19077" s="30"/>
    </row>
    <row r="19078" spans="13:13" s="60" customFormat="1" ht="15.75" hidden="1" x14ac:dyDescent="0.25">
      <c r="M19078" s="30"/>
    </row>
    <row r="19079" spans="13:13" s="60" customFormat="1" ht="15.75" hidden="1" x14ac:dyDescent="0.25">
      <c r="M19079" s="30"/>
    </row>
    <row r="19080" spans="13:13" s="60" customFormat="1" ht="15.75" hidden="1" x14ac:dyDescent="0.25">
      <c r="M19080" s="30"/>
    </row>
    <row r="19081" spans="13:13" s="60" customFormat="1" ht="15.75" hidden="1" x14ac:dyDescent="0.25">
      <c r="M19081" s="30"/>
    </row>
    <row r="19082" spans="13:13" s="60" customFormat="1" ht="15.75" hidden="1" x14ac:dyDescent="0.25">
      <c r="M19082" s="30"/>
    </row>
    <row r="19083" spans="13:13" s="60" customFormat="1" ht="15.75" hidden="1" x14ac:dyDescent="0.25">
      <c r="M19083" s="30"/>
    </row>
    <row r="19084" spans="13:13" s="60" customFormat="1" ht="15.75" hidden="1" x14ac:dyDescent="0.25">
      <c r="M19084" s="30"/>
    </row>
    <row r="19085" spans="13:13" s="60" customFormat="1" ht="15.75" hidden="1" x14ac:dyDescent="0.25">
      <c r="M19085" s="30"/>
    </row>
    <row r="19086" spans="13:13" s="60" customFormat="1" ht="15.75" hidden="1" x14ac:dyDescent="0.25">
      <c r="M19086" s="30"/>
    </row>
    <row r="19087" spans="13:13" s="60" customFormat="1" ht="15.75" hidden="1" x14ac:dyDescent="0.25">
      <c r="M19087" s="30"/>
    </row>
    <row r="19088" spans="13:13" s="60" customFormat="1" ht="15.75" hidden="1" x14ac:dyDescent="0.25">
      <c r="M19088" s="30"/>
    </row>
    <row r="19089" spans="13:13" s="60" customFormat="1" ht="15.75" hidden="1" x14ac:dyDescent="0.25">
      <c r="M19089" s="30"/>
    </row>
    <row r="19090" spans="13:13" s="60" customFormat="1" ht="15.75" hidden="1" x14ac:dyDescent="0.25">
      <c r="M19090" s="30"/>
    </row>
    <row r="19091" spans="13:13" s="60" customFormat="1" ht="15.75" hidden="1" x14ac:dyDescent="0.25">
      <c r="M19091" s="30"/>
    </row>
    <row r="19092" spans="13:13" s="60" customFormat="1" ht="15.75" hidden="1" x14ac:dyDescent="0.25">
      <c r="M19092" s="30"/>
    </row>
    <row r="19093" spans="13:13" s="60" customFormat="1" ht="15.75" hidden="1" x14ac:dyDescent="0.25">
      <c r="M19093" s="30"/>
    </row>
    <row r="19094" spans="13:13" s="60" customFormat="1" ht="15.75" hidden="1" x14ac:dyDescent="0.25">
      <c r="M19094" s="30"/>
    </row>
    <row r="19095" spans="13:13" s="60" customFormat="1" ht="15.75" hidden="1" x14ac:dyDescent="0.25">
      <c r="M19095" s="30"/>
    </row>
    <row r="19096" spans="13:13" s="60" customFormat="1" ht="15.75" hidden="1" x14ac:dyDescent="0.25">
      <c r="M19096" s="30"/>
    </row>
    <row r="19097" spans="13:13" s="60" customFormat="1" ht="15.75" hidden="1" x14ac:dyDescent="0.25">
      <c r="M19097" s="30"/>
    </row>
    <row r="19098" spans="13:13" s="60" customFormat="1" ht="15.75" hidden="1" x14ac:dyDescent="0.25">
      <c r="M19098" s="30"/>
    </row>
    <row r="19099" spans="13:13" s="60" customFormat="1" ht="15.75" hidden="1" x14ac:dyDescent="0.25">
      <c r="M19099" s="30"/>
    </row>
    <row r="19100" spans="13:13" s="60" customFormat="1" ht="15.75" hidden="1" x14ac:dyDescent="0.25">
      <c r="M19100" s="30"/>
    </row>
    <row r="19101" spans="13:13" s="60" customFormat="1" ht="15.75" hidden="1" x14ac:dyDescent="0.25">
      <c r="M19101" s="30"/>
    </row>
    <row r="19102" spans="13:13" s="60" customFormat="1" ht="15.75" hidden="1" x14ac:dyDescent="0.25">
      <c r="M19102" s="30"/>
    </row>
    <row r="19103" spans="13:13" s="60" customFormat="1" ht="15.75" hidden="1" x14ac:dyDescent="0.25">
      <c r="M19103" s="30"/>
    </row>
    <row r="19104" spans="13:13" s="60" customFormat="1" ht="15.75" hidden="1" x14ac:dyDescent="0.25">
      <c r="M19104" s="30"/>
    </row>
    <row r="19105" spans="13:13" s="60" customFormat="1" ht="15.75" hidden="1" x14ac:dyDescent="0.25">
      <c r="M19105" s="30"/>
    </row>
    <row r="19106" spans="13:13" s="60" customFormat="1" ht="15.75" hidden="1" x14ac:dyDescent="0.25">
      <c r="M19106" s="30"/>
    </row>
    <row r="19107" spans="13:13" s="60" customFormat="1" ht="15.75" hidden="1" x14ac:dyDescent="0.25">
      <c r="M19107" s="30"/>
    </row>
    <row r="19108" spans="13:13" s="60" customFormat="1" ht="15.75" hidden="1" x14ac:dyDescent="0.25">
      <c r="M19108" s="30"/>
    </row>
    <row r="19109" spans="13:13" s="60" customFormat="1" ht="15.75" hidden="1" x14ac:dyDescent="0.25">
      <c r="M19109" s="30"/>
    </row>
    <row r="19110" spans="13:13" s="60" customFormat="1" ht="15.75" hidden="1" x14ac:dyDescent="0.25">
      <c r="M19110" s="30"/>
    </row>
    <row r="19111" spans="13:13" s="60" customFormat="1" ht="15.75" hidden="1" x14ac:dyDescent="0.25">
      <c r="M19111" s="30"/>
    </row>
    <row r="19112" spans="13:13" s="60" customFormat="1" ht="15.75" hidden="1" x14ac:dyDescent="0.25">
      <c r="M19112" s="30"/>
    </row>
    <row r="19113" spans="13:13" s="60" customFormat="1" ht="15.75" hidden="1" x14ac:dyDescent="0.25">
      <c r="M19113" s="30"/>
    </row>
    <row r="19114" spans="13:13" s="60" customFormat="1" ht="15.75" hidden="1" x14ac:dyDescent="0.25">
      <c r="M19114" s="30"/>
    </row>
    <row r="19115" spans="13:13" s="60" customFormat="1" ht="15.75" hidden="1" x14ac:dyDescent="0.25">
      <c r="M19115" s="30"/>
    </row>
    <row r="19116" spans="13:13" s="60" customFormat="1" ht="15.75" hidden="1" x14ac:dyDescent="0.25">
      <c r="M19116" s="30"/>
    </row>
    <row r="19117" spans="13:13" s="60" customFormat="1" ht="15.75" hidden="1" x14ac:dyDescent="0.25">
      <c r="M19117" s="30"/>
    </row>
    <row r="19118" spans="13:13" s="60" customFormat="1" ht="15.75" hidden="1" x14ac:dyDescent="0.25">
      <c r="M19118" s="30"/>
    </row>
    <row r="19119" spans="13:13" s="60" customFormat="1" ht="15.75" hidden="1" x14ac:dyDescent="0.25">
      <c r="M19119" s="30"/>
    </row>
    <row r="19120" spans="13:13" s="60" customFormat="1" ht="15.75" hidden="1" x14ac:dyDescent="0.25">
      <c r="M19120" s="30"/>
    </row>
    <row r="19121" spans="13:13" s="60" customFormat="1" ht="15.75" hidden="1" x14ac:dyDescent="0.25">
      <c r="M19121" s="30"/>
    </row>
    <row r="19122" spans="13:13" s="60" customFormat="1" ht="15.75" hidden="1" x14ac:dyDescent="0.25">
      <c r="M19122" s="30"/>
    </row>
    <row r="19123" spans="13:13" s="60" customFormat="1" ht="15.75" hidden="1" x14ac:dyDescent="0.25">
      <c r="M19123" s="30"/>
    </row>
    <row r="19124" spans="13:13" s="60" customFormat="1" ht="15.75" hidden="1" x14ac:dyDescent="0.25">
      <c r="M19124" s="30"/>
    </row>
    <row r="19125" spans="13:13" s="60" customFormat="1" ht="15.75" hidden="1" x14ac:dyDescent="0.25">
      <c r="M19125" s="30"/>
    </row>
    <row r="19126" spans="13:13" s="60" customFormat="1" ht="15.75" hidden="1" x14ac:dyDescent="0.25">
      <c r="M19126" s="30"/>
    </row>
    <row r="19127" spans="13:13" s="60" customFormat="1" ht="15.75" hidden="1" x14ac:dyDescent="0.25">
      <c r="M19127" s="30"/>
    </row>
    <row r="19128" spans="13:13" s="60" customFormat="1" ht="15.75" hidden="1" x14ac:dyDescent="0.25">
      <c r="M19128" s="30"/>
    </row>
    <row r="19129" spans="13:13" s="60" customFormat="1" ht="15.75" hidden="1" x14ac:dyDescent="0.25">
      <c r="M19129" s="30"/>
    </row>
    <row r="19130" spans="13:13" s="60" customFormat="1" ht="15.75" hidden="1" x14ac:dyDescent="0.25">
      <c r="M19130" s="30"/>
    </row>
    <row r="19131" spans="13:13" s="60" customFormat="1" ht="15.75" hidden="1" x14ac:dyDescent="0.25">
      <c r="M19131" s="30"/>
    </row>
    <row r="19132" spans="13:13" s="60" customFormat="1" ht="15.75" hidden="1" x14ac:dyDescent="0.25">
      <c r="M19132" s="30"/>
    </row>
    <row r="19133" spans="13:13" s="60" customFormat="1" ht="15.75" hidden="1" x14ac:dyDescent="0.25">
      <c r="M19133" s="30"/>
    </row>
    <row r="19134" spans="13:13" s="60" customFormat="1" ht="15.75" hidden="1" x14ac:dyDescent="0.25">
      <c r="M19134" s="30"/>
    </row>
    <row r="19135" spans="13:13" s="60" customFormat="1" ht="15.75" hidden="1" x14ac:dyDescent="0.25">
      <c r="M19135" s="30"/>
    </row>
    <row r="19136" spans="13:13" s="60" customFormat="1" ht="15.75" hidden="1" x14ac:dyDescent="0.25">
      <c r="M19136" s="30"/>
    </row>
    <row r="19137" spans="13:13" s="60" customFormat="1" ht="15.75" hidden="1" x14ac:dyDescent="0.25">
      <c r="M19137" s="30"/>
    </row>
    <row r="19138" spans="13:13" s="60" customFormat="1" ht="15.75" hidden="1" x14ac:dyDescent="0.25">
      <c r="M19138" s="30"/>
    </row>
    <row r="19139" spans="13:13" s="60" customFormat="1" ht="15.75" hidden="1" x14ac:dyDescent="0.25">
      <c r="M19139" s="30"/>
    </row>
    <row r="19140" spans="13:13" s="60" customFormat="1" ht="15.75" hidden="1" x14ac:dyDescent="0.25">
      <c r="M19140" s="30"/>
    </row>
    <row r="19141" spans="13:13" s="60" customFormat="1" ht="15.75" hidden="1" x14ac:dyDescent="0.25">
      <c r="M19141" s="30"/>
    </row>
    <row r="19142" spans="13:13" s="60" customFormat="1" ht="15.75" hidden="1" x14ac:dyDescent="0.25">
      <c r="M19142" s="30"/>
    </row>
    <row r="19143" spans="13:13" s="60" customFormat="1" ht="15.75" hidden="1" x14ac:dyDescent="0.25">
      <c r="M19143" s="30"/>
    </row>
    <row r="19144" spans="13:13" s="60" customFormat="1" ht="15.75" hidden="1" x14ac:dyDescent="0.25">
      <c r="M19144" s="30"/>
    </row>
    <row r="19145" spans="13:13" s="60" customFormat="1" ht="15.75" hidden="1" x14ac:dyDescent="0.25">
      <c r="M19145" s="30"/>
    </row>
    <row r="19146" spans="13:13" s="60" customFormat="1" ht="15.75" hidden="1" x14ac:dyDescent="0.25">
      <c r="M19146" s="30"/>
    </row>
    <row r="19147" spans="13:13" s="60" customFormat="1" ht="15.75" hidden="1" x14ac:dyDescent="0.25">
      <c r="M19147" s="30"/>
    </row>
    <row r="19148" spans="13:13" s="60" customFormat="1" ht="15.75" hidden="1" x14ac:dyDescent="0.25">
      <c r="M19148" s="30"/>
    </row>
    <row r="19149" spans="13:13" s="60" customFormat="1" ht="15.75" hidden="1" x14ac:dyDescent="0.25">
      <c r="M19149" s="30"/>
    </row>
    <row r="19150" spans="13:13" s="60" customFormat="1" ht="15.75" hidden="1" x14ac:dyDescent="0.25">
      <c r="M19150" s="30"/>
    </row>
    <row r="19151" spans="13:13" s="60" customFormat="1" ht="15.75" hidden="1" x14ac:dyDescent="0.25">
      <c r="M19151" s="30"/>
    </row>
    <row r="19152" spans="13:13" s="60" customFormat="1" ht="15.75" hidden="1" x14ac:dyDescent="0.25">
      <c r="M19152" s="30"/>
    </row>
    <row r="19153" spans="13:13" s="60" customFormat="1" ht="15.75" hidden="1" x14ac:dyDescent="0.25">
      <c r="M19153" s="30"/>
    </row>
    <row r="19154" spans="13:13" s="60" customFormat="1" ht="15.75" hidden="1" x14ac:dyDescent="0.25">
      <c r="M19154" s="30"/>
    </row>
    <row r="19155" spans="13:13" s="60" customFormat="1" ht="15.75" hidden="1" x14ac:dyDescent="0.25">
      <c r="M19155" s="30"/>
    </row>
    <row r="19156" spans="13:13" s="60" customFormat="1" ht="15.75" hidden="1" x14ac:dyDescent="0.25">
      <c r="M19156" s="30"/>
    </row>
    <row r="19157" spans="13:13" s="60" customFormat="1" ht="15.75" hidden="1" x14ac:dyDescent="0.25">
      <c r="M19157" s="30"/>
    </row>
    <row r="19158" spans="13:13" s="60" customFormat="1" ht="15.75" hidden="1" x14ac:dyDescent="0.25">
      <c r="M19158" s="30"/>
    </row>
    <row r="19159" spans="13:13" s="60" customFormat="1" ht="15.75" hidden="1" x14ac:dyDescent="0.25">
      <c r="M19159" s="30"/>
    </row>
    <row r="19160" spans="13:13" s="60" customFormat="1" ht="15.75" hidden="1" x14ac:dyDescent="0.25">
      <c r="M19160" s="30"/>
    </row>
    <row r="19161" spans="13:13" s="60" customFormat="1" ht="15.75" hidden="1" x14ac:dyDescent="0.25">
      <c r="M19161" s="30"/>
    </row>
    <row r="19162" spans="13:13" s="60" customFormat="1" ht="15.75" hidden="1" x14ac:dyDescent="0.25">
      <c r="M19162" s="30"/>
    </row>
    <row r="19163" spans="13:13" s="60" customFormat="1" ht="15.75" hidden="1" x14ac:dyDescent="0.25">
      <c r="M19163" s="30"/>
    </row>
    <row r="19164" spans="13:13" s="60" customFormat="1" ht="15.75" hidden="1" x14ac:dyDescent="0.25">
      <c r="M19164" s="30"/>
    </row>
    <row r="19165" spans="13:13" s="60" customFormat="1" ht="15.75" hidden="1" x14ac:dyDescent="0.25">
      <c r="M19165" s="30"/>
    </row>
    <row r="19166" spans="13:13" s="60" customFormat="1" ht="15.75" hidden="1" x14ac:dyDescent="0.25">
      <c r="M19166" s="30"/>
    </row>
    <row r="19167" spans="13:13" s="60" customFormat="1" ht="15.75" hidden="1" x14ac:dyDescent="0.25">
      <c r="M19167" s="30"/>
    </row>
    <row r="19168" spans="13:13" s="60" customFormat="1" ht="15.75" hidden="1" x14ac:dyDescent="0.25">
      <c r="M19168" s="30"/>
    </row>
    <row r="19169" spans="13:13" s="60" customFormat="1" ht="15.75" hidden="1" x14ac:dyDescent="0.25">
      <c r="M19169" s="30"/>
    </row>
    <row r="19170" spans="13:13" s="60" customFormat="1" ht="15.75" hidden="1" x14ac:dyDescent="0.25">
      <c r="M19170" s="30"/>
    </row>
    <row r="19171" spans="13:13" s="60" customFormat="1" ht="15.75" hidden="1" x14ac:dyDescent="0.25">
      <c r="M19171" s="30"/>
    </row>
    <row r="19172" spans="13:13" s="60" customFormat="1" ht="15.75" hidden="1" x14ac:dyDescent="0.25">
      <c r="M19172" s="30"/>
    </row>
    <row r="19173" spans="13:13" s="60" customFormat="1" ht="15.75" hidden="1" x14ac:dyDescent="0.25">
      <c r="M19173" s="30"/>
    </row>
    <row r="19174" spans="13:13" s="60" customFormat="1" ht="15.75" hidden="1" x14ac:dyDescent="0.25">
      <c r="M19174" s="30"/>
    </row>
    <row r="19175" spans="13:13" s="60" customFormat="1" ht="15.75" hidden="1" x14ac:dyDescent="0.25">
      <c r="M19175" s="30"/>
    </row>
    <row r="19176" spans="13:13" s="60" customFormat="1" ht="15.75" hidden="1" x14ac:dyDescent="0.25">
      <c r="M19176" s="30"/>
    </row>
    <row r="19177" spans="13:13" s="60" customFormat="1" ht="15.75" hidden="1" x14ac:dyDescent="0.25">
      <c r="M19177" s="30"/>
    </row>
    <row r="19178" spans="13:13" s="60" customFormat="1" ht="15.75" hidden="1" x14ac:dyDescent="0.25">
      <c r="M19178" s="30"/>
    </row>
    <row r="19179" spans="13:13" s="60" customFormat="1" ht="15.75" hidden="1" x14ac:dyDescent="0.25">
      <c r="M19179" s="30"/>
    </row>
    <row r="19180" spans="13:13" s="60" customFormat="1" ht="15.75" hidden="1" x14ac:dyDescent="0.25">
      <c r="M19180" s="30"/>
    </row>
    <row r="19181" spans="13:13" s="60" customFormat="1" ht="15.75" hidden="1" x14ac:dyDescent="0.25">
      <c r="M19181" s="30"/>
    </row>
    <row r="19182" spans="13:13" s="60" customFormat="1" ht="15.75" hidden="1" x14ac:dyDescent="0.25">
      <c r="M19182" s="30"/>
    </row>
    <row r="19183" spans="13:13" s="60" customFormat="1" ht="15.75" hidden="1" x14ac:dyDescent="0.25">
      <c r="M19183" s="30"/>
    </row>
    <row r="19184" spans="13:13" s="60" customFormat="1" ht="15.75" hidden="1" x14ac:dyDescent="0.25">
      <c r="M19184" s="30"/>
    </row>
    <row r="19185" spans="13:13" s="60" customFormat="1" ht="15.75" hidden="1" x14ac:dyDescent="0.25">
      <c r="M19185" s="30"/>
    </row>
    <row r="19186" spans="13:13" s="60" customFormat="1" ht="15.75" hidden="1" x14ac:dyDescent="0.25">
      <c r="M19186" s="30"/>
    </row>
    <row r="19187" spans="13:13" s="60" customFormat="1" ht="15.75" hidden="1" x14ac:dyDescent="0.25">
      <c r="M19187" s="30"/>
    </row>
    <row r="19188" spans="13:13" s="60" customFormat="1" ht="15.75" hidden="1" x14ac:dyDescent="0.25">
      <c r="M19188" s="30"/>
    </row>
    <row r="19189" spans="13:13" s="60" customFormat="1" ht="15.75" hidden="1" x14ac:dyDescent="0.25">
      <c r="M19189" s="30"/>
    </row>
    <row r="19190" spans="13:13" s="60" customFormat="1" ht="15.75" hidden="1" x14ac:dyDescent="0.25">
      <c r="M19190" s="30"/>
    </row>
    <row r="19191" spans="13:13" s="60" customFormat="1" ht="15.75" hidden="1" x14ac:dyDescent="0.25">
      <c r="M19191" s="30"/>
    </row>
    <row r="19192" spans="13:13" s="60" customFormat="1" ht="15.75" hidden="1" x14ac:dyDescent="0.25">
      <c r="M19192" s="30"/>
    </row>
    <row r="19193" spans="13:13" s="60" customFormat="1" ht="15.75" hidden="1" x14ac:dyDescent="0.25">
      <c r="M19193" s="30"/>
    </row>
    <row r="19194" spans="13:13" s="60" customFormat="1" ht="15.75" hidden="1" x14ac:dyDescent="0.25">
      <c r="M19194" s="30"/>
    </row>
    <row r="19195" spans="13:13" s="60" customFormat="1" ht="15.75" hidden="1" x14ac:dyDescent="0.25">
      <c r="M19195" s="30"/>
    </row>
    <row r="19196" spans="13:13" s="60" customFormat="1" ht="15.75" hidden="1" x14ac:dyDescent="0.25">
      <c r="M19196" s="30"/>
    </row>
    <row r="19197" spans="13:13" s="60" customFormat="1" ht="15.75" hidden="1" x14ac:dyDescent="0.25">
      <c r="M19197" s="30"/>
    </row>
    <row r="19198" spans="13:13" s="60" customFormat="1" ht="15.75" hidden="1" x14ac:dyDescent="0.25">
      <c r="M19198" s="30"/>
    </row>
    <row r="19199" spans="13:13" s="60" customFormat="1" ht="15.75" hidden="1" x14ac:dyDescent="0.25">
      <c r="M19199" s="30"/>
    </row>
    <row r="19200" spans="13:13" s="60" customFormat="1" ht="15.75" hidden="1" x14ac:dyDescent="0.25">
      <c r="M19200" s="30"/>
    </row>
    <row r="19201" spans="13:13" s="60" customFormat="1" ht="15.75" hidden="1" x14ac:dyDescent="0.25">
      <c r="M19201" s="30"/>
    </row>
    <row r="19202" spans="13:13" s="60" customFormat="1" ht="15.75" hidden="1" x14ac:dyDescent="0.25">
      <c r="M19202" s="30"/>
    </row>
    <row r="19203" spans="13:13" s="60" customFormat="1" ht="15.75" hidden="1" x14ac:dyDescent="0.25">
      <c r="M19203" s="30"/>
    </row>
    <row r="19204" spans="13:13" s="60" customFormat="1" ht="15.75" hidden="1" x14ac:dyDescent="0.25">
      <c r="M19204" s="30"/>
    </row>
    <row r="19205" spans="13:13" s="60" customFormat="1" ht="15.75" hidden="1" x14ac:dyDescent="0.25">
      <c r="M19205" s="30"/>
    </row>
    <row r="19206" spans="13:13" s="60" customFormat="1" ht="15.75" hidden="1" x14ac:dyDescent="0.25">
      <c r="M19206" s="30"/>
    </row>
    <row r="19207" spans="13:13" s="60" customFormat="1" ht="15.75" hidden="1" x14ac:dyDescent="0.25">
      <c r="M19207" s="30"/>
    </row>
    <row r="19208" spans="13:13" s="60" customFormat="1" ht="15.75" hidden="1" x14ac:dyDescent="0.25">
      <c r="M19208" s="30"/>
    </row>
    <row r="19209" spans="13:13" s="60" customFormat="1" ht="15.75" hidden="1" x14ac:dyDescent="0.25">
      <c r="M19209" s="30"/>
    </row>
    <row r="19210" spans="13:13" s="60" customFormat="1" ht="15.75" hidden="1" x14ac:dyDescent="0.25">
      <c r="M19210" s="30"/>
    </row>
    <row r="19211" spans="13:13" s="60" customFormat="1" ht="15.75" hidden="1" x14ac:dyDescent="0.25">
      <c r="M19211" s="30"/>
    </row>
    <row r="19212" spans="13:13" s="60" customFormat="1" ht="15.75" hidden="1" x14ac:dyDescent="0.25">
      <c r="M19212" s="30"/>
    </row>
    <row r="19213" spans="13:13" s="60" customFormat="1" ht="15.75" hidden="1" x14ac:dyDescent="0.25">
      <c r="M19213" s="30"/>
    </row>
    <row r="19214" spans="13:13" s="60" customFormat="1" ht="15.75" hidden="1" x14ac:dyDescent="0.25">
      <c r="M19214" s="30"/>
    </row>
    <row r="19215" spans="13:13" s="60" customFormat="1" ht="15.75" hidden="1" x14ac:dyDescent="0.25">
      <c r="M19215" s="30"/>
    </row>
    <row r="19216" spans="13:13" s="60" customFormat="1" ht="15.75" hidden="1" x14ac:dyDescent="0.25">
      <c r="M19216" s="30"/>
    </row>
    <row r="19217" spans="13:13" s="60" customFormat="1" ht="15.75" hidden="1" x14ac:dyDescent="0.25">
      <c r="M19217" s="30"/>
    </row>
    <row r="19218" spans="13:13" s="60" customFormat="1" ht="15.75" hidden="1" x14ac:dyDescent="0.25">
      <c r="M19218" s="30"/>
    </row>
    <row r="19219" spans="13:13" s="60" customFormat="1" ht="15.75" hidden="1" x14ac:dyDescent="0.25">
      <c r="M19219" s="30"/>
    </row>
    <row r="19220" spans="13:13" s="60" customFormat="1" ht="15.75" hidden="1" x14ac:dyDescent="0.25">
      <c r="M19220" s="30"/>
    </row>
    <row r="19221" spans="13:13" s="60" customFormat="1" ht="15.75" hidden="1" x14ac:dyDescent="0.25">
      <c r="M19221" s="30"/>
    </row>
    <row r="19222" spans="13:13" s="60" customFormat="1" ht="15.75" hidden="1" x14ac:dyDescent="0.25">
      <c r="M19222" s="30"/>
    </row>
    <row r="19223" spans="13:13" s="60" customFormat="1" ht="15.75" hidden="1" x14ac:dyDescent="0.25">
      <c r="M19223" s="30"/>
    </row>
    <row r="19224" spans="13:13" s="60" customFormat="1" ht="15.75" hidden="1" x14ac:dyDescent="0.25">
      <c r="M19224" s="30"/>
    </row>
    <row r="19225" spans="13:13" s="60" customFormat="1" ht="15.75" hidden="1" x14ac:dyDescent="0.25">
      <c r="M19225" s="30"/>
    </row>
    <row r="19226" spans="13:13" s="60" customFormat="1" ht="15.75" hidden="1" x14ac:dyDescent="0.25">
      <c r="M19226" s="30"/>
    </row>
    <row r="19227" spans="13:13" s="60" customFormat="1" ht="15.75" hidden="1" x14ac:dyDescent="0.25">
      <c r="M19227" s="30"/>
    </row>
    <row r="19228" spans="13:13" s="60" customFormat="1" ht="15.75" hidden="1" x14ac:dyDescent="0.25">
      <c r="M19228" s="30"/>
    </row>
    <row r="19229" spans="13:13" s="60" customFormat="1" ht="15.75" hidden="1" x14ac:dyDescent="0.25">
      <c r="M19229" s="30"/>
    </row>
    <row r="19230" spans="13:13" s="60" customFormat="1" ht="15.75" hidden="1" x14ac:dyDescent="0.25">
      <c r="M19230" s="30"/>
    </row>
    <row r="19231" spans="13:13" s="60" customFormat="1" ht="15.75" hidden="1" x14ac:dyDescent="0.25">
      <c r="M19231" s="30"/>
    </row>
    <row r="19232" spans="13:13" s="60" customFormat="1" ht="15.75" hidden="1" x14ac:dyDescent="0.25">
      <c r="M19232" s="30"/>
    </row>
    <row r="19233" spans="13:13" s="60" customFormat="1" ht="15.75" hidden="1" x14ac:dyDescent="0.25">
      <c r="M19233" s="30"/>
    </row>
    <row r="19234" spans="13:13" s="60" customFormat="1" ht="15.75" hidden="1" x14ac:dyDescent="0.25">
      <c r="M19234" s="30"/>
    </row>
    <row r="19235" spans="13:13" s="60" customFormat="1" ht="15.75" hidden="1" x14ac:dyDescent="0.25">
      <c r="M19235" s="30"/>
    </row>
    <row r="19236" spans="13:13" s="60" customFormat="1" ht="15.75" hidden="1" x14ac:dyDescent="0.25">
      <c r="M19236" s="30"/>
    </row>
    <row r="19237" spans="13:13" s="60" customFormat="1" ht="15.75" hidden="1" x14ac:dyDescent="0.25">
      <c r="M19237" s="30"/>
    </row>
    <row r="19238" spans="13:13" s="60" customFormat="1" ht="15.75" hidden="1" x14ac:dyDescent="0.25">
      <c r="M19238" s="30"/>
    </row>
    <row r="19239" spans="13:13" s="60" customFormat="1" ht="15.75" hidden="1" x14ac:dyDescent="0.25">
      <c r="M19239" s="30"/>
    </row>
    <row r="19240" spans="13:13" s="60" customFormat="1" ht="15.75" hidden="1" x14ac:dyDescent="0.25">
      <c r="M19240" s="30"/>
    </row>
    <row r="19241" spans="13:13" s="60" customFormat="1" ht="15.75" hidden="1" x14ac:dyDescent="0.25">
      <c r="M19241" s="30"/>
    </row>
    <row r="19242" spans="13:13" s="60" customFormat="1" ht="15.75" hidden="1" x14ac:dyDescent="0.25">
      <c r="M19242" s="30"/>
    </row>
    <row r="19243" spans="13:13" s="60" customFormat="1" ht="15.75" hidden="1" x14ac:dyDescent="0.25">
      <c r="M19243" s="30"/>
    </row>
    <row r="19244" spans="13:13" s="60" customFormat="1" ht="15.75" hidden="1" x14ac:dyDescent="0.25">
      <c r="M19244" s="30"/>
    </row>
    <row r="19245" spans="13:13" s="60" customFormat="1" ht="15.75" hidden="1" x14ac:dyDescent="0.25">
      <c r="M19245" s="30"/>
    </row>
    <row r="19246" spans="13:13" s="60" customFormat="1" ht="15.75" hidden="1" x14ac:dyDescent="0.25">
      <c r="M19246" s="30"/>
    </row>
    <row r="19247" spans="13:13" s="60" customFormat="1" ht="15.75" hidden="1" x14ac:dyDescent="0.25">
      <c r="M19247" s="30"/>
    </row>
    <row r="19248" spans="13:13" s="60" customFormat="1" ht="15.75" hidden="1" x14ac:dyDescent="0.25">
      <c r="M19248" s="30"/>
    </row>
    <row r="19249" spans="13:13" s="60" customFormat="1" ht="15.75" hidden="1" x14ac:dyDescent="0.25">
      <c r="M19249" s="30"/>
    </row>
    <row r="19250" spans="13:13" s="60" customFormat="1" ht="15.75" hidden="1" x14ac:dyDescent="0.25">
      <c r="M19250" s="30"/>
    </row>
    <row r="19251" spans="13:13" s="60" customFormat="1" ht="15.75" hidden="1" x14ac:dyDescent="0.25">
      <c r="M19251" s="30"/>
    </row>
    <row r="19252" spans="13:13" s="60" customFormat="1" ht="15.75" hidden="1" x14ac:dyDescent="0.25">
      <c r="M19252" s="30"/>
    </row>
    <row r="19253" spans="13:13" s="60" customFormat="1" ht="15.75" hidden="1" x14ac:dyDescent="0.25">
      <c r="M19253" s="30"/>
    </row>
    <row r="19254" spans="13:13" s="60" customFormat="1" ht="15.75" hidden="1" x14ac:dyDescent="0.25">
      <c r="M19254" s="30"/>
    </row>
    <row r="19255" spans="13:13" s="60" customFormat="1" ht="15.75" hidden="1" x14ac:dyDescent="0.25">
      <c r="M19255" s="30"/>
    </row>
    <row r="19256" spans="13:13" s="60" customFormat="1" ht="15.75" hidden="1" x14ac:dyDescent="0.25">
      <c r="M19256" s="30"/>
    </row>
    <row r="19257" spans="13:13" s="60" customFormat="1" ht="15.75" hidden="1" x14ac:dyDescent="0.25">
      <c r="M19257" s="30"/>
    </row>
    <row r="19258" spans="13:13" s="60" customFormat="1" ht="15.75" hidden="1" x14ac:dyDescent="0.25">
      <c r="M19258" s="30"/>
    </row>
    <row r="19259" spans="13:13" s="60" customFormat="1" ht="15.75" hidden="1" x14ac:dyDescent="0.25">
      <c r="M19259" s="30"/>
    </row>
    <row r="19260" spans="13:13" s="60" customFormat="1" ht="15.75" hidden="1" x14ac:dyDescent="0.25">
      <c r="M19260" s="30"/>
    </row>
    <row r="19261" spans="13:13" s="60" customFormat="1" ht="15.75" hidden="1" x14ac:dyDescent="0.25">
      <c r="M19261" s="30"/>
    </row>
    <row r="19262" spans="13:13" s="60" customFormat="1" ht="15.75" hidden="1" x14ac:dyDescent="0.25">
      <c r="M19262" s="30"/>
    </row>
    <row r="19263" spans="13:13" s="60" customFormat="1" ht="15.75" hidden="1" x14ac:dyDescent="0.25">
      <c r="M19263" s="30"/>
    </row>
    <row r="19264" spans="13:13" s="60" customFormat="1" ht="15.75" hidden="1" x14ac:dyDescent="0.25">
      <c r="M19264" s="30"/>
    </row>
    <row r="19265" spans="13:13" s="60" customFormat="1" ht="15.75" hidden="1" x14ac:dyDescent="0.25">
      <c r="M19265" s="30"/>
    </row>
    <row r="19266" spans="13:13" s="60" customFormat="1" ht="15.75" hidden="1" x14ac:dyDescent="0.25">
      <c r="M19266" s="30"/>
    </row>
    <row r="19267" spans="13:13" s="60" customFormat="1" ht="15.75" hidden="1" x14ac:dyDescent="0.25">
      <c r="M19267" s="30"/>
    </row>
    <row r="19268" spans="13:13" s="60" customFormat="1" ht="15.75" hidden="1" x14ac:dyDescent="0.25">
      <c r="M19268" s="30"/>
    </row>
    <row r="19269" spans="13:13" s="60" customFormat="1" ht="15.75" hidden="1" x14ac:dyDescent="0.25">
      <c r="M19269" s="30"/>
    </row>
    <row r="19270" spans="13:13" s="60" customFormat="1" ht="15.75" hidden="1" x14ac:dyDescent="0.25">
      <c r="M19270" s="30"/>
    </row>
    <row r="19271" spans="13:13" s="60" customFormat="1" ht="15.75" hidden="1" x14ac:dyDescent="0.25">
      <c r="M19271" s="30"/>
    </row>
    <row r="19272" spans="13:13" s="60" customFormat="1" ht="15.75" hidden="1" x14ac:dyDescent="0.25">
      <c r="M19272" s="30"/>
    </row>
    <row r="19273" spans="13:13" s="60" customFormat="1" ht="15.75" hidden="1" x14ac:dyDescent="0.25">
      <c r="M19273" s="30"/>
    </row>
    <row r="19274" spans="13:13" s="60" customFormat="1" ht="15.75" hidden="1" x14ac:dyDescent="0.25">
      <c r="M19274" s="30"/>
    </row>
    <row r="19275" spans="13:13" s="60" customFormat="1" ht="15.75" hidden="1" x14ac:dyDescent="0.25">
      <c r="M19275" s="30"/>
    </row>
    <row r="19276" spans="13:13" s="60" customFormat="1" ht="15.75" hidden="1" x14ac:dyDescent="0.25">
      <c r="M19276" s="30"/>
    </row>
    <row r="19277" spans="13:13" s="60" customFormat="1" ht="15.75" hidden="1" x14ac:dyDescent="0.25">
      <c r="M19277" s="30"/>
    </row>
    <row r="19278" spans="13:13" s="60" customFormat="1" ht="15.75" hidden="1" x14ac:dyDescent="0.25">
      <c r="M19278" s="30"/>
    </row>
    <row r="19279" spans="13:13" s="60" customFormat="1" ht="15.75" hidden="1" x14ac:dyDescent="0.25">
      <c r="M19279" s="30"/>
    </row>
    <row r="19280" spans="13:13" s="60" customFormat="1" ht="15.75" hidden="1" x14ac:dyDescent="0.25">
      <c r="M19280" s="30"/>
    </row>
    <row r="19281" spans="13:13" s="60" customFormat="1" ht="15.75" hidden="1" x14ac:dyDescent="0.25">
      <c r="M19281" s="30"/>
    </row>
    <row r="19282" spans="13:13" s="60" customFormat="1" ht="15.75" hidden="1" x14ac:dyDescent="0.25">
      <c r="M19282" s="30"/>
    </row>
    <row r="19283" spans="13:13" s="60" customFormat="1" ht="15.75" hidden="1" x14ac:dyDescent="0.25">
      <c r="M19283" s="30"/>
    </row>
    <row r="19284" spans="13:13" s="60" customFormat="1" ht="15.75" hidden="1" x14ac:dyDescent="0.25">
      <c r="M19284" s="30"/>
    </row>
    <row r="19285" spans="13:13" s="60" customFormat="1" ht="15.75" hidden="1" x14ac:dyDescent="0.25">
      <c r="M19285" s="30"/>
    </row>
    <row r="19286" spans="13:13" s="60" customFormat="1" ht="15.75" hidden="1" x14ac:dyDescent="0.25">
      <c r="M19286" s="30"/>
    </row>
    <row r="19287" spans="13:13" s="60" customFormat="1" ht="15.75" hidden="1" x14ac:dyDescent="0.25">
      <c r="M19287" s="30"/>
    </row>
    <row r="19288" spans="13:13" s="60" customFormat="1" ht="15.75" hidden="1" x14ac:dyDescent="0.25">
      <c r="M19288" s="30"/>
    </row>
    <row r="19289" spans="13:13" s="60" customFormat="1" ht="15.75" hidden="1" x14ac:dyDescent="0.25">
      <c r="M19289" s="30"/>
    </row>
    <row r="19290" spans="13:13" s="60" customFormat="1" ht="15.75" hidden="1" x14ac:dyDescent="0.25">
      <c r="M19290" s="30"/>
    </row>
    <row r="19291" spans="13:13" s="60" customFormat="1" ht="15.75" hidden="1" x14ac:dyDescent="0.25">
      <c r="M19291" s="30"/>
    </row>
    <row r="19292" spans="13:13" s="60" customFormat="1" ht="15.75" hidden="1" x14ac:dyDescent="0.25">
      <c r="M19292" s="30"/>
    </row>
    <row r="19293" spans="13:13" s="60" customFormat="1" ht="15.75" hidden="1" x14ac:dyDescent="0.25">
      <c r="M19293" s="30"/>
    </row>
    <row r="19294" spans="13:13" s="60" customFormat="1" ht="15.75" hidden="1" x14ac:dyDescent="0.25">
      <c r="M19294" s="30"/>
    </row>
    <row r="19295" spans="13:13" s="60" customFormat="1" ht="15.75" hidden="1" x14ac:dyDescent="0.25">
      <c r="M19295" s="30"/>
    </row>
    <row r="19296" spans="13:13" s="60" customFormat="1" ht="15.75" hidden="1" x14ac:dyDescent="0.25">
      <c r="M19296" s="30"/>
    </row>
    <row r="19297" spans="13:13" s="60" customFormat="1" ht="15.75" hidden="1" x14ac:dyDescent="0.25">
      <c r="M19297" s="30"/>
    </row>
    <row r="19298" spans="13:13" s="60" customFormat="1" ht="15.75" hidden="1" x14ac:dyDescent="0.25">
      <c r="M19298" s="30"/>
    </row>
    <row r="19299" spans="13:13" s="60" customFormat="1" ht="15.75" hidden="1" x14ac:dyDescent="0.25">
      <c r="M19299" s="30"/>
    </row>
    <row r="19300" spans="13:13" s="60" customFormat="1" ht="15.75" hidden="1" x14ac:dyDescent="0.25">
      <c r="M19300" s="30"/>
    </row>
    <row r="19301" spans="13:13" s="60" customFormat="1" ht="15.75" hidden="1" x14ac:dyDescent="0.25">
      <c r="M19301" s="30"/>
    </row>
    <row r="19302" spans="13:13" s="60" customFormat="1" ht="15.75" hidden="1" x14ac:dyDescent="0.25">
      <c r="M19302" s="30"/>
    </row>
    <row r="19303" spans="13:13" s="60" customFormat="1" ht="15.75" hidden="1" x14ac:dyDescent="0.25">
      <c r="M19303" s="30"/>
    </row>
    <row r="19304" spans="13:13" s="60" customFormat="1" ht="15.75" hidden="1" x14ac:dyDescent="0.25">
      <c r="M19304" s="30"/>
    </row>
    <row r="19305" spans="13:13" s="60" customFormat="1" ht="15.75" hidden="1" x14ac:dyDescent="0.25">
      <c r="M19305" s="30"/>
    </row>
    <row r="19306" spans="13:13" s="60" customFormat="1" ht="15.75" hidden="1" x14ac:dyDescent="0.25">
      <c r="M19306" s="30"/>
    </row>
    <row r="19307" spans="13:13" s="60" customFormat="1" ht="15.75" hidden="1" x14ac:dyDescent="0.25">
      <c r="M19307" s="30"/>
    </row>
    <row r="19308" spans="13:13" s="60" customFormat="1" ht="15.75" hidden="1" x14ac:dyDescent="0.25">
      <c r="M19308" s="30"/>
    </row>
    <row r="19309" spans="13:13" s="60" customFormat="1" ht="15.75" hidden="1" x14ac:dyDescent="0.25">
      <c r="M19309" s="30"/>
    </row>
    <row r="19310" spans="13:13" s="60" customFormat="1" ht="15.75" hidden="1" x14ac:dyDescent="0.25">
      <c r="M19310" s="30"/>
    </row>
    <row r="19311" spans="13:13" s="60" customFormat="1" ht="15.75" hidden="1" x14ac:dyDescent="0.25">
      <c r="M19311" s="30"/>
    </row>
    <row r="19312" spans="13:13" s="60" customFormat="1" ht="15.75" hidden="1" x14ac:dyDescent="0.25">
      <c r="M19312" s="30"/>
    </row>
    <row r="19313" spans="13:13" s="60" customFormat="1" ht="15.75" hidden="1" x14ac:dyDescent="0.25">
      <c r="M19313" s="30"/>
    </row>
    <row r="19314" spans="13:13" s="60" customFormat="1" ht="15.75" hidden="1" x14ac:dyDescent="0.25">
      <c r="M19314" s="30"/>
    </row>
    <row r="19315" spans="13:13" s="60" customFormat="1" ht="15.75" hidden="1" x14ac:dyDescent="0.25">
      <c r="M19315" s="30"/>
    </row>
    <row r="19316" spans="13:13" s="60" customFormat="1" ht="15.75" hidden="1" x14ac:dyDescent="0.25">
      <c r="M19316" s="30"/>
    </row>
    <row r="19317" spans="13:13" s="60" customFormat="1" ht="15.75" hidden="1" x14ac:dyDescent="0.25">
      <c r="M19317" s="30"/>
    </row>
    <row r="19318" spans="13:13" s="60" customFormat="1" ht="15.75" hidden="1" x14ac:dyDescent="0.25">
      <c r="M19318" s="30"/>
    </row>
    <row r="19319" spans="13:13" s="60" customFormat="1" ht="15.75" hidden="1" x14ac:dyDescent="0.25">
      <c r="M19319" s="30"/>
    </row>
    <row r="19320" spans="13:13" s="60" customFormat="1" ht="15.75" hidden="1" x14ac:dyDescent="0.25">
      <c r="M19320" s="30"/>
    </row>
    <row r="19321" spans="13:13" s="60" customFormat="1" ht="15.75" hidden="1" x14ac:dyDescent="0.25">
      <c r="M19321" s="30"/>
    </row>
    <row r="19322" spans="13:13" s="60" customFormat="1" ht="15.75" hidden="1" x14ac:dyDescent="0.25">
      <c r="M19322" s="30"/>
    </row>
    <row r="19323" spans="13:13" s="60" customFormat="1" ht="15.75" hidden="1" x14ac:dyDescent="0.25">
      <c r="M19323" s="30"/>
    </row>
    <row r="19324" spans="13:13" s="60" customFormat="1" ht="15.75" hidden="1" x14ac:dyDescent="0.25">
      <c r="M19324" s="30"/>
    </row>
    <row r="19325" spans="13:13" s="60" customFormat="1" ht="15.75" hidden="1" x14ac:dyDescent="0.25">
      <c r="M19325" s="30"/>
    </row>
    <row r="19326" spans="13:13" s="60" customFormat="1" ht="15.75" hidden="1" x14ac:dyDescent="0.25">
      <c r="M19326" s="30"/>
    </row>
    <row r="19327" spans="13:13" s="60" customFormat="1" ht="15.75" hidden="1" x14ac:dyDescent="0.25">
      <c r="M19327" s="30"/>
    </row>
    <row r="19328" spans="13:13" s="60" customFormat="1" ht="15.75" hidden="1" x14ac:dyDescent="0.25">
      <c r="M19328" s="30"/>
    </row>
    <row r="19329" spans="13:13" s="60" customFormat="1" ht="15.75" hidden="1" x14ac:dyDescent="0.25">
      <c r="M19329" s="30"/>
    </row>
    <row r="19330" spans="13:13" s="60" customFormat="1" ht="15.75" hidden="1" x14ac:dyDescent="0.25">
      <c r="M19330" s="30"/>
    </row>
    <row r="19331" spans="13:13" s="60" customFormat="1" ht="15.75" hidden="1" x14ac:dyDescent="0.25">
      <c r="M19331" s="30"/>
    </row>
    <row r="19332" spans="13:13" s="60" customFormat="1" ht="15.75" hidden="1" x14ac:dyDescent="0.25">
      <c r="M19332" s="30"/>
    </row>
    <row r="19333" spans="13:13" s="60" customFormat="1" ht="15.75" hidden="1" x14ac:dyDescent="0.25">
      <c r="M19333" s="30"/>
    </row>
    <row r="19334" spans="13:13" s="60" customFormat="1" ht="15.75" hidden="1" x14ac:dyDescent="0.25">
      <c r="M19334" s="30"/>
    </row>
    <row r="19335" spans="13:13" s="60" customFormat="1" ht="15.75" hidden="1" x14ac:dyDescent="0.25">
      <c r="M19335" s="30"/>
    </row>
    <row r="19336" spans="13:13" s="60" customFormat="1" ht="15.75" hidden="1" x14ac:dyDescent="0.25">
      <c r="M19336" s="30"/>
    </row>
    <row r="19337" spans="13:13" s="60" customFormat="1" ht="15.75" hidden="1" x14ac:dyDescent="0.25">
      <c r="M19337" s="30"/>
    </row>
    <row r="19338" spans="13:13" s="60" customFormat="1" ht="15.75" hidden="1" x14ac:dyDescent="0.25">
      <c r="M19338" s="30"/>
    </row>
    <row r="19339" spans="13:13" s="60" customFormat="1" ht="15.75" hidden="1" x14ac:dyDescent="0.25">
      <c r="M19339" s="30"/>
    </row>
    <row r="19340" spans="13:13" s="60" customFormat="1" ht="15.75" hidden="1" x14ac:dyDescent="0.25">
      <c r="M19340" s="30"/>
    </row>
    <row r="19341" spans="13:13" s="60" customFormat="1" ht="15.75" hidden="1" x14ac:dyDescent="0.25">
      <c r="M19341" s="30"/>
    </row>
    <row r="19342" spans="13:13" s="60" customFormat="1" ht="15.75" hidden="1" x14ac:dyDescent="0.25">
      <c r="M19342" s="30"/>
    </row>
    <row r="19343" spans="13:13" s="60" customFormat="1" ht="15.75" hidden="1" x14ac:dyDescent="0.25">
      <c r="M19343" s="30"/>
    </row>
    <row r="19344" spans="13:13" s="60" customFormat="1" ht="15.75" hidden="1" x14ac:dyDescent="0.25">
      <c r="M19344" s="30"/>
    </row>
    <row r="19345" spans="13:13" s="60" customFormat="1" ht="15.75" hidden="1" x14ac:dyDescent="0.25">
      <c r="M19345" s="30"/>
    </row>
    <row r="19346" spans="13:13" s="60" customFormat="1" ht="15.75" hidden="1" x14ac:dyDescent="0.25">
      <c r="M19346" s="30"/>
    </row>
    <row r="19347" spans="13:13" s="60" customFormat="1" ht="15.75" hidden="1" x14ac:dyDescent="0.25">
      <c r="M19347" s="30"/>
    </row>
    <row r="19348" spans="13:13" s="60" customFormat="1" ht="15.75" hidden="1" x14ac:dyDescent="0.25">
      <c r="M19348" s="30"/>
    </row>
    <row r="19349" spans="13:13" s="60" customFormat="1" ht="15.75" hidden="1" x14ac:dyDescent="0.25">
      <c r="M19349" s="30"/>
    </row>
    <row r="19350" spans="13:13" s="60" customFormat="1" ht="15.75" hidden="1" x14ac:dyDescent="0.25">
      <c r="M19350" s="30"/>
    </row>
    <row r="19351" spans="13:13" s="60" customFormat="1" ht="15.75" hidden="1" x14ac:dyDescent="0.25">
      <c r="M19351" s="30"/>
    </row>
    <row r="19352" spans="13:13" s="60" customFormat="1" ht="15.75" hidden="1" x14ac:dyDescent="0.25">
      <c r="M19352" s="30"/>
    </row>
    <row r="19353" spans="13:13" s="60" customFormat="1" ht="15.75" hidden="1" x14ac:dyDescent="0.25">
      <c r="M19353" s="30"/>
    </row>
    <row r="19354" spans="13:13" s="60" customFormat="1" ht="15.75" hidden="1" x14ac:dyDescent="0.25">
      <c r="M19354" s="30"/>
    </row>
    <row r="19355" spans="13:13" s="60" customFormat="1" ht="15.75" hidden="1" x14ac:dyDescent="0.25">
      <c r="M19355" s="30"/>
    </row>
    <row r="19356" spans="13:13" s="60" customFormat="1" ht="15.75" hidden="1" x14ac:dyDescent="0.25">
      <c r="M19356" s="30"/>
    </row>
    <row r="19357" spans="13:13" s="60" customFormat="1" ht="15.75" hidden="1" x14ac:dyDescent="0.25">
      <c r="M19357" s="30"/>
    </row>
    <row r="19358" spans="13:13" s="60" customFormat="1" ht="15.75" hidden="1" x14ac:dyDescent="0.25">
      <c r="M19358" s="30"/>
    </row>
    <row r="19359" spans="13:13" s="60" customFormat="1" ht="15.75" hidden="1" x14ac:dyDescent="0.25">
      <c r="M19359" s="30"/>
    </row>
    <row r="19360" spans="13:13" s="60" customFormat="1" ht="15.75" hidden="1" x14ac:dyDescent="0.25">
      <c r="M19360" s="30"/>
    </row>
    <row r="19361" spans="13:13" s="60" customFormat="1" ht="15.75" hidden="1" x14ac:dyDescent="0.25">
      <c r="M19361" s="30"/>
    </row>
    <row r="19362" spans="13:13" s="60" customFormat="1" ht="15.75" hidden="1" x14ac:dyDescent="0.25">
      <c r="M19362" s="30"/>
    </row>
    <row r="19363" spans="13:13" s="60" customFormat="1" ht="15.75" hidden="1" x14ac:dyDescent="0.25">
      <c r="M19363" s="30"/>
    </row>
    <row r="19364" spans="13:13" s="60" customFormat="1" ht="15.75" hidden="1" x14ac:dyDescent="0.25">
      <c r="M19364" s="30"/>
    </row>
    <row r="19365" spans="13:13" s="60" customFormat="1" ht="15.75" hidden="1" x14ac:dyDescent="0.25">
      <c r="M19365" s="30"/>
    </row>
    <row r="19366" spans="13:13" s="60" customFormat="1" ht="15.75" hidden="1" x14ac:dyDescent="0.25">
      <c r="M19366" s="30"/>
    </row>
    <row r="19367" spans="13:13" s="60" customFormat="1" ht="15.75" hidden="1" x14ac:dyDescent="0.25">
      <c r="M19367" s="30"/>
    </row>
    <row r="19368" spans="13:13" s="60" customFormat="1" ht="15.75" hidden="1" x14ac:dyDescent="0.25">
      <c r="M19368" s="30"/>
    </row>
    <row r="19369" spans="13:13" s="60" customFormat="1" ht="15.75" hidden="1" x14ac:dyDescent="0.25">
      <c r="M19369" s="30"/>
    </row>
    <row r="19370" spans="13:13" s="60" customFormat="1" ht="15.75" hidden="1" x14ac:dyDescent="0.25">
      <c r="M19370" s="30"/>
    </row>
    <row r="19371" spans="13:13" s="60" customFormat="1" ht="15.75" hidden="1" x14ac:dyDescent="0.25">
      <c r="M19371" s="30"/>
    </row>
    <row r="19372" spans="13:13" s="60" customFormat="1" ht="15.75" hidden="1" x14ac:dyDescent="0.25">
      <c r="M19372" s="30"/>
    </row>
    <row r="19373" spans="13:13" s="60" customFormat="1" ht="15.75" hidden="1" x14ac:dyDescent="0.25">
      <c r="M19373" s="30"/>
    </row>
    <row r="19374" spans="13:13" s="60" customFormat="1" ht="15.75" hidden="1" x14ac:dyDescent="0.25">
      <c r="M19374" s="30"/>
    </row>
    <row r="19375" spans="13:13" s="60" customFormat="1" ht="15.75" hidden="1" x14ac:dyDescent="0.25">
      <c r="M19375" s="30"/>
    </row>
    <row r="19376" spans="13:13" s="60" customFormat="1" ht="15.75" hidden="1" x14ac:dyDescent="0.25">
      <c r="M19376" s="30"/>
    </row>
    <row r="19377" spans="13:13" s="60" customFormat="1" ht="15.75" hidden="1" x14ac:dyDescent="0.25">
      <c r="M19377" s="30"/>
    </row>
    <row r="19378" spans="13:13" s="60" customFormat="1" ht="15.75" hidden="1" x14ac:dyDescent="0.25">
      <c r="M19378" s="30"/>
    </row>
    <row r="19379" spans="13:13" s="60" customFormat="1" ht="15.75" hidden="1" x14ac:dyDescent="0.25">
      <c r="M19379" s="30"/>
    </row>
    <row r="19380" spans="13:13" s="60" customFormat="1" ht="15.75" hidden="1" x14ac:dyDescent="0.25">
      <c r="M19380" s="30"/>
    </row>
    <row r="19381" spans="13:13" s="60" customFormat="1" ht="15.75" hidden="1" x14ac:dyDescent="0.25">
      <c r="M19381" s="30"/>
    </row>
    <row r="19382" spans="13:13" s="60" customFormat="1" ht="15.75" hidden="1" x14ac:dyDescent="0.25">
      <c r="M19382" s="30"/>
    </row>
    <row r="19383" spans="13:13" s="60" customFormat="1" ht="15.75" hidden="1" x14ac:dyDescent="0.25">
      <c r="M19383" s="30"/>
    </row>
    <row r="19384" spans="13:13" s="60" customFormat="1" ht="15.75" hidden="1" x14ac:dyDescent="0.25">
      <c r="M19384" s="30"/>
    </row>
    <row r="19385" spans="13:13" s="60" customFormat="1" ht="15.75" hidden="1" x14ac:dyDescent="0.25">
      <c r="M19385" s="30"/>
    </row>
    <row r="19386" spans="13:13" s="60" customFormat="1" ht="15.75" hidden="1" x14ac:dyDescent="0.25">
      <c r="M19386" s="30"/>
    </row>
    <row r="19387" spans="13:13" s="60" customFormat="1" ht="15.75" hidden="1" x14ac:dyDescent="0.25">
      <c r="M19387" s="30"/>
    </row>
    <row r="19388" spans="13:13" s="60" customFormat="1" ht="15.75" hidden="1" x14ac:dyDescent="0.25">
      <c r="M19388" s="30"/>
    </row>
    <row r="19389" spans="13:13" s="60" customFormat="1" ht="15.75" hidden="1" x14ac:dyDescent="0.25">
      <c r="M19389" s="30"/>
    </row>
    <row r="19390" spans="13:13" s="60" customFormat="1" ht="15.75" hidden="1" x14ac:dyDescent="0.25">
      <c r="M19390" s="30"/>
    </row>
    <row r="19391" spans="13:13" s="60" customFormat="1" ht="15.75" hidden="1" x14ac:dyDescent="0.25">
      <c r="M19391" s="30"/>
    </row>
    <row r="19392" spans="13:13" s="60" customFormat="1" ht="15.75" hidden="1" x14ac:dyDescent="0.25">
      <c r="M19392" s="30"/>
    </row>
    <row r="19393" spans="13:13" s="60" customFormat="1" ht="15.75" hidden="1" x14ac:dyDescent="0.25">
      <c r="M19393" s="30"/>
    </row>
    <row r="19394" spans="13:13" s="60" customFormat="1" ht="15.75" hidden="1" x14ac:dyDescent="0.25">
      <c r="M19394" s="30"/>
    </row>
    <row r="19395" spans="13:13" s="60" customFormat="1" ht="15.75" hidden="1" x14ac:dyDescent="0.25">
      <c r="M19395" s="30"/>
    </row>
    <row r="19396" spans="13:13" s="60" customFormat="1" ht="15.75" hidden="1" x14ac:dyDescent="0.25">
      <c r="M19396" s="30"/>
    </row>
    <row r="19397" spans="13:13" s="60" customFormat="1" ht="15.75" hidden="1" x14ac:dyDescent="0.25">
      <c r="M19397" s="30"/>
    </row>
    <row r="19398" spans="13:13" s="60" customFormat="1" ht="15.75" hidden="1" x14ac:dyDescent="0.25">
      <c r="M19398" s="30"/>
    </row>
    <row r="19399" spans="13:13" s="60" customFormat="1" ht="15.75" hidden="1" x14ac:dyDescent="0.25">
      <c r="M19399" s="30"/>
    </row>
    <row r="19400" spans="13:13" s="60" customFormat="1" ht="15.75" hidden="1" x14ac:dyDescent="0.25">
      <c r="M19400" s="30"/>
    </row>
    <row r="19401" spans="13:13" s="60" customFormat="1" ht="15.75" hidden="1" x14ac:dyDescent="0.25">
      <c r="M19401" s="30"/>
    </row>
    <row r="19402" spans="13:13" s="60" customFormat="1" ht="15.75" hidden="1" x14ac:dyDescent="0.25">
      <c r="M19402" s="30"/>
    </row>
    <row r="19403" spans="13:13" s="60" customFormat="1" ht="15.75" hidden="1" x14ac:dyDescent="0.25">
      <c r="M19403" s="30"/>
    </row>
    <row r="19404" spans="13:13" s="60" customFormat="1" ht="15.75" hidden="1" x14ac:dyDescent="0.25">
      <c r="M19404" s="30"/>
    </row>
    <row r="19405" spans="13:13" s="60" customFormat="1" ht="15.75" hidden="1" x14ac:dyDescent="0.25">
      <c r="M19405" s="30"/>
    </row>
    <row r="19406" spans="13:13" s="60" customFormat="1" ht="15.75" hidden="1" x14ac:dyDescent="0.25">
      <c r="M19406" s="30"/>
    </row>
    <row r="19407" spans="13:13" s="60" customFormat="1" ht="15.75" hidden="1" x14ac:dyDescent="0.25">
      <c r="M19407" s="30"/>
    </row>
    <row r="19408" spans="13:13" s="60" customFormat="1" ht="15.75" hidden="1" x14ac:dyDescent="0.25">
      <c r="M19408" s="30"/>
    </row>
    <row r="19409" spans="13:13" s="60" customFormat="1" ht="15.75" hidden="1" x14ac:dyDescent="0.25">
      <c r="M19409" s="30"/>
    </row>
    <row r="19410" spans="13:13" s="60" customFormat="1" ht="15.75" hidden="1" x14ac:dyDescent="0.25">
      <c r="M19410" s="30"/>
    </row>
    <row r="19411" spans="13:13" s="60" customFormat="1" ht="15.75" hidden="1" x14ac:dyDescent="0.25">
      <c r="M19411" s="30"/>
    </row>
    <row r="19412" spans="13:13" s="60" customFormat="1" ht="15.75" hidden="1" x14ac:dyDescent="0.25">
      <c r="M19412" s="30"/>
    </row>
    <row r="19413" spans="13:13" s="60" customFormat="1" ht="15.75" hidden="1" x14ac:dyDescent="0.25">
      <c r="M19413" s="30"/>
    </row>
    <row r="19414" spans="13:13" s="60" customFormat="1" ht="15.75" hidden="1" x14ac:dyDescent="0.25">
      <c r="M19414" s="30"/>
    </row>
    <row r="19415" spans="13:13" s="60" customFormat="1" ht="15.75" hidden="1" x14ac:dyDescent="0.25">
      <c r="M19415" s="30"/>
    </row>
    <row r="19416" spans="13:13" s="60" customFormat="1" ht="15.75" hidden="1" x14ac:dyDescent="0.25">
      <c r="M19416" s="30"/>
    </row>
    <row r="19417" spans="13:13" s="60" customFormat="1" ht="15.75" hidden="1" x14ac:dyDescent="0.25">
      <c r="M19417" s="30"/>
    </row>
    <row r="19418" spans="13:13" s="60" customFormat="1" ht="15.75" hidden="1" x14ac:dyDescent="0.25">
      <c r="M19418" s="30"/>
    </row>
    <row r="19419" spans="13:13" s="60" customFormat="1" ht="15.75" hidden="1" x14ac:dyDescent="0.25">
      <c r="M19419" s="30"/>
    </row>
    <row r="19420" spans="13:13" s="60" customFormat="1" ht="15.75" hidden="1" x14ac:dyDescent="0.25">
      <c r="M19420" s="30"/>
    </row>
    <row r="19421" spans="13:13" s="60" customFormat="1" ht="15.75" hidden="1" x14ac:dyDescent="0.25">
      <c r="M19421" s="30"/>
    </row>
    <row r="19422" spans="13:13" s="60" customFormat="1" ht="15.75" hidden="1" x14ac:dyDescent="0.25">
      <c r="M19422" s="30"/>
    </row>
    <row r="19423" spans="13:13" s="60" customFormat="1" ht="15.75" hidden="1" x14ac:dyDescent="0.25">
      <c r="M19423" s="30"/>
    </row>
    <row r="19424" spans="13:13" s="60" customFormat="1" ht="15.75" hidden="1" x14ac:dyDescent="0.25">
      <c r="M19424" s="30"/>
    </row>
    <row r="19425" spans="13:13" s="60" customFormat="1" ht="15.75" hidden="1" x14ac:dyDescent="0.25">
      <c r="M19425" s="30"/>
    </row>
    <row r="19426" spans="13:13" s="60" customFormat="1" ht="15.75" hidden="1" x14ac:dyDescent="0.25">
      <c r="M19426" s="30"/>
    </row>
    <row r="19427" spans="13:13" s="60" customFormat="1" ht="15.75" hidden="1" x14ac:dyDescent="0.25">
      <c r="M19427" s="30"/>
    </row>
    <row r="19428" spans="13:13" s="60" customFormat="1" ht="15.75" hidden="1" x14ac:dyDescent="0.25">
      <c r="M19428" s="30"/>
    </row>
    <row r="19429" spans="13:13" s="60" customFormat="1" ht="15.75" hidden="1" x14ac:dyDescent="0.25">
      <c r="M19429" s="30"/>
    </row>
    <row r="19430" spans="13:13" s="60" customFormat="1" ht="15.75" hidden="1" x14ac:dyDescent="0.25">
      <c r="M19430" s="30"/>
    </row>
    <row r="19431" spans="13:13" s="60" customFormat="1" ht="15.75" hidden="1" x14ac:dyDescent="0.25">
      <c r="M19431" s="30"/>
    </row>
    <row r="19432" spans="13:13" s="60" customFormat="1" ht="15.75" hidden="1" x14ac:dyDescent="0.25">
      <c r="M19432" s="30"/>
    </row>
    <row r="19433" spans="13:13" s="60" customFormat="1" ht="15.75" hidden="1" x14ac:dyDescent="0.25">
      <c r="M19433" s="30"/>
    </row>
    <row r="19434" spans="13:13" s="60" customFormat="1" ht="15.75" hidden="1" x14ac:dyDescent="0.25">
      <c r="M19434" s="30"/>
    </row>
    <row r="19435" spans="13:13" s="60" customFormat="1" ht="15.75" hidden="1" x14ac:dyDescent="0.25">
      <c r="M19435" s="30"/>
    </row>
    <row r="19436" spans="13:13" s="60" customFormat="1" ht="15.75" hidden="1" x14ac:dyDescent="0.25">
      <c r="M19436" s="30"/>
    </row>
    <row r="19437" spans="13:13" s="60" customFormat="1" ht="15.75" hidden="1" x14ac:dyDescent="0.25">
      <c r="M19437" s="30"/>
    </row>
    <row r="19438" spans="13:13" s="60" customFormat="1" ht="15.75" hidden="1" x14ac:dyDescent="0.25">
      <c r="M19438" s="30"/>
    </row>
    <row r="19439" spans="13:13" s="60" customFormat="1" ht="15.75" hidden="1" x14ac:dyDescent="0.25">
      <c r="M19439" s="30"/>
    </row>
    <row r="19440" spans="13:13" s="60" customFormat="1" ht="15.75" hidden="1" x14ac:dyDescent="0.25">
      <c r="M19440" s="30"/>
    </row>
    <row r="19441" spans="13:13" s="60" customFormat="1" ht="15.75" hidden="1" x14ac:dyDescent="0.25">
      <c r="M19441" s="30"/>
    </row>
    <row r="19442" spans="13:13" s="60" customFormat="1" ht="15.75" hidden="1" x14ac:dyDescent="0.25">
      <c r="M19442" s="30"/>
    </row>
    <row r="19443" spans="13:13" s="60" customFormat="1" ht="15.75" hidden="1" x14ac:dyDescent="0.25">
      <c r="M19443" s="30"/>
    </row>
    <row r="19444" spans="13:13" s="60" customFormat="1" ht="15.75" hidden="1" x14ac:dyDescent="0.25">
      <c r="M19444" s="30"/>
    </row>
    <row r="19445" spans="13:13" s="60" customFormat="1" ht="15.75" hidden="1" x14ac:dyDescent="0.25">
      <c r="M19445" s="30"/>
    </row>
    <row r="19446" spans="13:13" s="60" customFormat="1" ht="15.75" hidden="1" x14ac:dyDescent="0.25">
      <c r="M19446" s="30"/>
    </row>
    <row r="19447" spans="13:13" s="60" customFormat="1" ht="15.75" hidden="1" x14ac:dyDescent="0.25">
      <c r="M19447" s="30"/>
    </row>
    <row r="19448" spans="13:13" s="60" customFormat="1" ht="15.75" hidden="1" x14ac:dyDescent="0.25">
      <c r="M19448" s="30"/>
    </row>
    <row r="19449" spans="13:13" s="60" customFormat="1" ht="15.75" hidden="1" x14ac:dyDescent="0.25">
      <c r="M19449" s="30"/>
    </row>
    <row r="19450" spans="13:13" s="60" customFormat="1" ht="15.75" hidden="1" x14ac:dyDescent="0.25">
      <c r="M19450" s="30"/>
    </row>
    <row r="19451" spans="13:13" s="60" customFormat="1" ht="15.75" hidden="1" x14ac:dyDescent="0.25">
      <c r="M19451" s="30"/>
    </row>
    <row r="19452" spans="13:13" s="60" customFormat="1" ht="15.75" hidden="1" x14ac:dyDescent="0.25">
      <c r="M19452" s="30"/>
    </row>
    <row r="19453" spans="13:13" s="60" customFormat="1" ht="15.75" hidden="1" x14ac:dyDescent="0.25">
      <c r="M19453" s="30"/>
    </row>
    <row r="19454" spans="13:13" s="60" customFormat="1" ht="15.75" hidden="1" x14ac:dyDescent="0.25">
      <c r="M19454" s="30"/>
    </row>
    <row r="19455" spans="13:13" s="60" customFormat="1" ht="15.75" hidden="1" x14ac:dyDescent="0.25">
      <c r="M19455" s="30"/>
    </row>
    <row r="19456" spans="13:13" s="60" customFormat="1" ht="15.75" hidden="1" x14ac:dyDescent="0.25">
      <c r="M19456" s="30"/>
    </row>
    <row r="19457" spans="13:13" s="60" customFormat="1" ht="15.75" hidden="1" x14ac:dyDescent="0.25">
      <c r="M19457" s="30"/>
    </row>
    <row r="19458" spans="13:13" s="60" customFormat="1" ht="15.75" hidden="1" x14ac:dyDescent="0.25">
      <c r="M19458" s="30"/>
    </row>
    <row r="19459" spans="13:13" s="60" customFormat="1" ht="15.75" hidden="1" x14ac:dyDescent="0.25">
      <c r="M19459" s="30"/>
    </row>
    <row r="19460" spans="13:13" s="60" customFormat="1" ht="15.75" hidden="1" x14ac:dyDescent="0.25">
      <c r="M19460" s="30"/>
    </row>
    <row r="19461" spans="13:13" s="60" customFormat="1" ht="15.75" hidden="1" x14ac:dyDescent="0.25">
      <c r="M19461" s="30"/>
    </row>
    <row r="19462" spans="13:13" s="60" customFormat="1" ht="15.75" hidden="1" x14ac:dyDescent="0.25">
      <c r="M19462" s="30"/>
    </row>
    <row r="19463" spans="13:13" s="60" customFormat="1" ht="15.75" hidden="1" x14ac:dyDescent="0.25">
      <c r="M19463" s="30"/>
    </row>
    <row r="19464" spans="13:13" s="60" customFormat="1" ht="15.75" hidden="1" x14ac:dyDescent="0.25">
      <c r="M19464" s="30"/>
    </row>
    <row r="19465" spans="13:13" s="60" customFormat="1" ht="15.75" hidden="1" x14ac:dyDescent="0.25">
      <c r="M19465" s="30"/>
    </row>
    <row r="19466" spans="13:13" s="60" customFormat="1" ht="15.75" hidden="1" x14ac:dyDescent="0.25">
      <c r="M19466" s="30"/>
    </row>
    <row r="19467" spans="13:13" s="60" customFormat="1" ht="15.75" hidden="1" x14ac:dyDescent="0.25">
      <c r="M19467" s="30"/>
    </row>
    <row r="19468" spans="13:13" s="60" customFormat="1" ht="15.75" hidden="1" x14ac:dyDescent="0.25">
      <c r="M19468" s="30"/>
    </row>
    <row r="19469" spans="13:13" s="60" customFormat="1" ht="15.75" hidden="1" x14ac:dyDescent="0.25">
      <c r="M19469" s="30"/>
    </row>
    <row r="19470" spans="13:13" s="60" customFormat="1" ht="15.75" hidden="1" x14ac:dyDescent="0.25">
      <c r="M19470" s="30"/>
    </row>
    <row r="19471" spans="13:13" s="60" customFormat="1" ht="15.75" hidden="1" x14ac:dyDescent="0.25">
      <c r="M19471" s="30"/>
    </row>
    <row r="19472" spans="13:13" s="60" customFormat="1" ht="15.75" hidden="1" x14ac:dyDescent="0.25">
      <c r="M19472" s="30"/>
    </row>
    <row r="19473" spans="13:13" s="60" customFormat="1" ht="15.75" hidden="1" x14ac:dyDescent="0.25">
      <c r="M19473" s="30"/>
    </row>
    <row r="19474" spans="13:13" s="60" customFormat="1" ht="15.75" hidden="1" x14ac:dyDescent="0.25">
      <c r="M19474" s="30"/>
    </row>
    <row r="19475" spans="13:13" s="60" customFormat="1" ht="15.75" hidden="1" x14ac:dyDescent="0.25">
      <c r="M19475" s="30"/>
    </row>
    <row r="19476" spans="13:13" s="60" customFormat="1" ht="15.75" hidden="1" x14ac:dyDescent="0.25">
      <c r="M19476" s="30"/>
    </row>
    <row r="19477" spans="13:13" s="60" customFormat="1" ht="15.75" hidden="1" x14ac:dyDescent="0.25">
      <c r="M19477" s="30"/>
    </row>
    <row r="19478" spans="13:13" s="60" customFormat="1" ht="15.75" hidden="1" x14ac:dyDescent="0.25">
      <c r="M19478" s="30"/>
    </row>
    <row r="19479" spans="13:13" s="60" customFormat="1" ht="15.75" hidden="1" x14ac:dyDescent="0.25">
      <c r="M19479" s="30"/>
    </row>
    <row r="19480" spans="13:13" s="60" customFormat="1" ht="15.75" hidden="1" x14ac:dyDescent="0.25">
      <c r="M19480" s="30"/>
    </row>
    <row r="19481" spans="13:13" s="60" customFormat="1" ht="15.75" hidden="1" x14ac:dyDescent="0.25">
      <c r="M19481" s="30"/>
    </row>
    <row r="19482" spans="13:13" s="60" customFormat="1" ht="15.75" hidden="1" x14ac:dyDescent="0.25">
      <c r="M19482" s="30"/>
    </row>
    <row r="19483" spans="13:13" s="60" customFormat="1" ht="15.75" hidden="1" x14ac:dyDescent="0.25">
      <c r="M19483" s="30"/>
    </row>
    <row r="19484" spans="13:13" s="60" customFormat="1" ht="15.75" hidden="1" x14ac:dyDescent="0.25">
      <c r="M19484" s="30"/>
    </row>
    <row r="19485" spans="13:13" s="60" customFormat="1" ht="15.75" hidden="1" x14ac:dyDescent="0.25">
      <c r="M19485" s="30"/>
    </row>
    <row r="19486" spans="13:13" s="60" customFormat="1" ht="15.75" hidden="1" x14ac:dyDescent="0.25">
      <c r="M19486" s="30"/>
    </row>
    <row r="19487" spans="13:13" s="60" customFormat="1" ht="15.75" hidden="1" x14ac:dyDescent="0.25">
      <c r="M19487" s="30"/>
    </row>
    <row r="19488" spans="13:13" s="60" customFormat="1" ht="15.75" hidden="1" x14ac:dyDescent="0.25">
      <c r="M19488" s="30"/>
    </row>
    <row r="19489" spans="13:13" s="60" customFormat="1" ht="15.75" hidden="1" x14ac:dyDescent="0.25">
      <c r="M19489" s="30"/>
    </row>
    <row r="19490" spans="13:13" s="60" customFormat="1" ht="15.75" hidden="1" x14ac:dyDescent="0.25">
      <c r="M19490" s="30"/>
    </row>
    <row r="19491" spans="13:13" s="60" customFormat="1" ht="15.75" hidden="1" x14ac:dyDescent="0.25">
      <c r="M19491" s="30"/>
    </row>
    <row r="19492" spans="13:13" s="60" customFormat="1" ht="15.75" hidden="1" x14ac:dyDescent="0.25">
      <c r="M19492" s="30"/>
    </row>
    <row r="19493" spans="13:13" s="60" customFormat="1" ht="15.75" hidden="1" x14ac:dyDescent="0.25">
      <c r="M19493" s="30"/>
    </row>
    <row r="19494" spans="13:13" s="60" customFormat="1" ht="15.75" hidden="1" x14ac:dyDescent="0.25">
      <c r="M19494" s="30"/>
    </row>
    <row r="19495" spans="13:13" s="60" customFormat="1" ht="15.75" hidden="1" x14ac:dyDescent="0.25">
      <c r="M19495" s="30"/>
    </row>
    <row r="19496" spans="13:13" s="60" customFormat="1" ht="15.75" hidden="1" x14ac:dyDescent="0.25">
      <c r="M19496" s="30"/>
    </row>
    <row r="19497" spans="13:13" s="60" customFormat="1" ht="15.75" hidden="1" x14ac:dyDescent="0.25">
      <c r="M19497" s="30"/>
    </row>
    <row r="19498" spans="13:13" s="60" customFormat="1" ht="15.75" hidden="1" x14ac:dyDescent="0.25">
      <c r="M19498" s="30"/>
    </row>
    <row r="19499" spans="13:13" s="60" customFormat="1" ht="15.75" hidden="1" x14ac:dyDescent="0.25">
      <c r="M19499" s="30"/>
    </row>
    <row r="19500" spans="13:13" s="60" customFormat="1" ht="15.75" hidden="1" x14ac:dyDescent="0.25">
      <c r="M19500" s="30"/>
    </row>
    <row r="19501" spans="13:13" s="60" customFormat="1" ht="15.75" hidden="1" x14ac:dyDescent="0.25">
      <c r="M19501" s="30"/>
    </row>
    <row r="19502" spans="13:13" s="60" customFormat="1" ht="15.75" hidden="1" x14ac:dyDescent="0.25">
      <c r="M19502" s="30"/>
    </row>
    <row r="19503" spans="13:13" s="60" customFormat="1" ht="15.75" hidden="1" x14ac:dyDescent="0.25">
      <c r="M19503" s="30"/>
    </row>
    <row r="19504" spans="13:13" s="60" customFormat="1" ht="15.75" hidden="1" x14ac:dyDescent="0.25">
      <c r="M19504" s="30"/>
    </row>
    <row r="19505" spans="13:13" s="60" customFormat="1" ht="15.75" hidden="1" x14ac:dyDescent="0.25">
      <c r="M19505" s="30"/>
    </row>
    <row r="19506" spans="13:13" s="60" customFormat="1" ht="15.75" hidden="1" x14ac:dyDescent="0.25">
      <c r="M19506" s="30"/>
    </row>
    <row r="19507" spans="13:13" s="60" customFormat="1" ht="15.75" hidden="1" x14ac:dyDescent="0.25">
      <c r="M19507" s="30"/>
    </row>
    <row r="19508" spans="13:13" s="60" customFormat="1" ht="15.75" hidden="1" x14ac:dyDescent="0.25">
      <c r="M19508" s="30"/>
    </row>
    <row r="19509" spans="13:13" s="60" customFormat="1" ht="15.75" hidden="1" x14ac:dyDescent="0.25">
      <c r="M19509" s="30"/>
    </row>
    <row r="19510" spans="13:13" s="60" customFormat="1" ht="15.75" hidden="1" x14ac:dyDescent="0.25">
      <c r="M19510" s="30"/>
    </row>
    <row r="19511" spans="13:13" s="60" customFormat="1" ht="15.75" hidden="1" x14ac:dyDescent="0.25">
      <c r="M19511" s="30"/>
    </row>
    <row r="19512" spans="13:13" s="60" customFormat="1" ht="15.75" hidden="1" x14ac:dyDescent="0.25">
      <c r="M19512" s="30"/>
    </row>
    <row r="19513" spans="13:13" s="60" customFormat="1" ht="15.75" hidden="1" x14ac:dyDescent="0.25">
      <c r="M19513" s="30"/>
    </row>
    <row r="19514" spans="13:13" s="60" customFormat="1" ht="15.75" hidden="1" x14ac:dyDescent="0.25">
      <c r="M19514" s="30"/>
    </row>
    <row r="19515" spans="13:13" s="60" customFormat="1" ht="15.75" hidden="1" x14ac:dyDescent="0.25">
      <c r="M19515" s="30"/>
    </row>
    <row r="19516" spans="13:13" s="60" customFormat="1" ht="15.75" hidden="1" x14ac:dyDescent="0.25">
      <c r="M19516" s="30"/>
    </row>
    <row r="19517" spans="13:13" s="60" customFormat="1" ht="15.75" hidden="1" x14ac:dyDescent="0.25">
      <c r="M19517" s="30"/>
    </row>
    <row r="19518" spans="13:13" s="60" customFormat="1" ht="15.75" hidden="1" x14ac:dyDescent="0.25">
      <c r="M19518" s="30"/>
    </row>
    <row r="19519" spans="13:13" s="60" customFormat="1" ht="15.75" hidden="1" x14ac:dyDescent="0.25">
      <c r="M19519" s="30"/>
    </row>
    <row r="19520" spans="13:13" s="60" customFormat="1" ht="15.75" hidden="1" x14ac:dyDescent="0.25">
      <c r="M19520" s="30"/>
    </row>
    <row r="19521" spans="13:13" s="60" customFormat="1" ht="15.75" hidden="1" x14ac:dyDescent="0.25">
      <c r="M19521" s="30"/>
    </row>
    <row r="19522" spans="13:13" s="60" customFormat="1" ht="15.75" hidden="1" x14ac:dyDescent="0.25">
      <c r="M19522" s="30"/>
    </row>
    <row r="19523" spans="13:13" s="60" customFormat="1" ht="15.75" hidden="1" x14ac:dyDescent="0.25">
      <c r="M19523" s="30"/>
    </row>
    <row r="19524" spans="13:13" s="60" customFormat="1" ht="15.75" hidden="1" x14ac:dyDescent="0.25">
      <c r="M19524" s="30"/>
    </row>
    <row r="19525" spans="13:13" s="60" customFormat="1" ht="15.75" hidden="1" x14ac:dyDescent="0.25">
      <c r="M19525" s="30"/>
    </row>
    <row r="19526" spans="13:13" s="60" customFormat="1" ht="15.75" hidden="1" x14ac:dyDescent="0.25">
      <c r="M19526" s="30"/>
    </row>
    <row r="19527" spans="13:13" s="60" customFormat="1" ht="15.75" hidden="1" x14ac:dyDescent="0.25">
      <c r="M19527" s="30"/>
    </row>
    <row r="19528" spans="13:13" s="60" customFormat="1" ht="15.75" hidden="1" x14ac:dyDescent="0.25">
      <c r="M19528" s="30"/>
    </row>
    <row r="19529" spans="13:13" s="60" customFormat="1" ht="15.75" hidden="1" x14ac:dyDescent="0.25">
      <c r="M19529" s="30"/>
    </row>
    <row r="19530" spans="13:13" s="60" customFormat="1" ht="15.75" hidden="1" x14ac:dyDescent="0.25">
      <c r="M19530" s="30"/>
    </row>
    <row r="19531" spans="13:13" s="60" customFormat="1" ht="15.75" hidden="1" x14ac:dyDescent="0.25">
      <c r="M19531" s="30"/>
    </row>
    <row r="19532" spans="13:13" s="60" customFormat="1" ht="15.75" hidden="1" x14ac:dyDescent="0.25">
      <c r="M19532" s="30"/>
    </row>
    <row r="19533" spans="13:13" s="60" customFormat="1" ht="15.75" hidden="1" x14ac:dyDescent="0.25">
      <c r="M19533" s="30"/>
    </row>
    <row r="19534" spans="13:13" s="60" customFormat="1" ht="15.75" hidden="1" x14ac:dyDescent="0.25">
      <c r="M19534" s="30"/>
    </row>
    <row r="19535" spans="13:13" s="60" customFormat="1" ht="15.75" hidden="1" x14ac:dyDescent="0.25">
      <c r="M19535" s="30"/>
    </row>
    <row r="19536" spans="13:13" s="60" customFormat="1" ht="15.75" hidden="1" x14ac:dyDescent="0.25">
      <c r="M19536" s="30"/>
    </row>
    <row r="19537" spans="13:13" s="60" customFormat="1" ht="15.75" hidden="1" x14ac:dyDescent="0.25">
      <c r="M19537" s="30"/>
    </row>
    <row r="19538" spans="13:13" s="60" customFormat="1" ht="15.75" hidden="1" x14ac:dyDescent="0.25">
      <c r="M19538" s="30"/>
    </row>
    <row r="19539" spans="13:13" s="60" customFormat="1" ht="15.75" hidden="1" x14ac:dyDescent="0.25">
      <c r="M19539" s="30"/>
    </row>
    <row r="19540" spans="13:13" s="60" customFormat="1" ht="15.75" hidden="1" x14ac:dyDescent="0.25">
      <c r="M19540" s="30"/>
    </row>
    <row r="19541" spans="13:13" s="60" customFormat="1" ht="15.75" hidden="1" x14ac:dyDescent="0.25">
      <c r="M19541" s="30"/>
    </row>
    <row r="19542" spans="13:13" s="60" customFormat="1" ht="15.75" hidden="1" x14ac:dyDescent="0.25">
      <c r="M19542" s="30"/>
    </row>
    <row r="19543" spans="13:13" s="60" customFormat="1" ht="15.75" hidden="1" x14ac:dyDescent="0.25">
      <c r="M19543" s="30"/>
    </row>
    <row r="19544" spans="13:13" s="60" customFormat="1" ht="15.75" hidden="1" x14ac:dyDescent="0.25">
      <c r="M19544" s="30"/>
    </row>
    <row r="19545" spans="13:13" s="60" customFormat="1" ht="15.75" hidden="1" x14ac:dyDescent="0.25">
      <c r="M19545" s="30"/>
    </row>
    <row r="19546" spans="13:13" s="60" customFormat="1" ht="15.75" hidden="1" x14ac:dyDescent="0.25">
      <c r="M19546" s="30"/>
    </row>
    <row r="19547" spans="13:13" s="60" customFormat="1" ht="15.75" hidden="1" x14ac:dyDescent="0.25">
      <c r="M19547" s="30"/>
    </row>
    <row r="19548" spans="13:13" s="60" customFormat="1" ht="15.75" hidden="1" x14ac:dyDescent="0.25">
      <c r="M19548" s="30"/>
    </row>
    <row r="19549" spans="13:13" s="60" customFormat="1" ht="15.75" hidden="1" x14ac:dyDescent="0.25">
      <c r="M19549" s="30"/>
    </row>
    <row r="19550" spans="13:13" s="60" customFormat="1" ht="15.75" hidden="1" x14ac:dyDescent="0.25">
      <c r="M19550" s="30"/>
    </row>
    <row r="19551" spans="13:13" s="60" customFormat="1" ht="15.75" hidden="1" x14ac:dyDescent="0.25">
      <c r="M19551" s="30"/>
    </row>
    <row r="19552" spans="13:13" s="60" customFormat="1" ht="15.75" hidden="1" x14ac:dyDescent="0.25">
      <c r="M19552" s="30"/>
    </row>
    <row r="19553" spans="13:13" s="60" customFormat="1" ht="15.75" hidden="1" x14ac:dyDescent="0.25">
      <c r="M19553" s="30"/>
    </row>
    <row r="19554" spans="13:13" s="60" customFormat="1" ht="15.75" hidden="1" x14ac:dyDescent="0.25">
      <c r="M19554" s="30"/>
    </row>
    <row r="19555" spans="13:13" s="60" customFormat="1" ht="15.75" hidden="1" x14ac:dyDescent="0.25">
      <c r="M19555" s="30"/>
    </row>
    <row r="19556" spans="13:13" s="60" customFormat="1" ht="15.75" hidden="1" x14ac:dyDescent="0.25">
      <c r="M19556" s="30"/>
    </row>
    <row r="19557" spans="13:13" s="60" customFormat="1" ht="15.75" hidden="1" x14ac:dyDescent="0.25">
      <c r="M19557" s="30"/>
    </row>
    <row r="19558" spans="13:13" s="60" customFormat="1" ht="15.75" hidden="1" x14ac:dyDescent="0.25">
      <c r="M19558" s="30"/>
    </row>
    <row r="19559" spans="13:13" s="60" customFormat="1" ht="15.75" hidden="1" x14ac:dyDescent="0.25">
      <c r="M19559" s="30"/>
    </row>
    <row r="19560" spans="13:13" s="60" customFormat="1" ht="15.75" hidden="1" x14ac:dyDescent="0.25">
      <c r="M19560" s="30"/>
    </row>
    <row r="19561" spans="13:13" s="60" customFormat="1" ht="15.75" hidden="1" x14ac:dyDescent="0.25">
      <c r="M19561" s="30"/>
    </row>
    <row r="19562" spans="13:13" s="60" customFormat="1" ht="15.75" hidden="1" x14ac:dyDescent="0.25">
      <c r="M19562" s="30"/>
    </row>
    <row r="19563" spans="13:13" s="60" customFormat="1" ht="15.75" hidden="1" x14ac:dyDescent="0.25">
      <c r="M19563" s="30"/>
    </row>
    <row r="19564" spans="13:13" s="60" customFormat="1" ht="15.75" hidden="1" x14ac:dyDescent="0.25">
      <c r="M19564" s="30"/>
    </row>
    <row r="19565" spans="13:13" s="60" customFormat="1" ht="15.75" hidden="1" x14ac:dyDescent="0.25">
      <c r="M19565" s="30"/>
    </row>
    <row r="19566" spans="13:13" s="60" customFormat="1" ht="15.75" hidden="1" x14ac:dyDescent="0.25">
      <c r="M19566" s="30"/>
    </row>
    <row r="19567" spans="13:13" s="60" customFormat="1" ht="15.75" hidden="1" x14ac:dyDescent="0.25">
      <c r="M19567" s="30"/>
    </row>
    <row r="19568" spans="13:13" s="60" customFormat="1" ht="15.75" hidden="1" x14ac:dyDescent="0.25">
      <c r="M19568" s="30"/>
    </row>
    <row r="19569" spans="13:13" s="60" customFormat="1" ht="15.75" hidden="1" x14ac:dyDescent="0.25">
      <c r="M19569" s="30"/>
    </row>
    <row r="19570" spans="13:13" s="60" customFormat="1" ht="15.75" hidden="1" x14ac:dyDescent="0.25">
      <c r="M19570" s="30"/>
    </row>
    <row r="19571" spans="13:13" s="60" customFormat="1" ht="15.75" hidden="1" x14ac:dyDescent="0.25">
      <c r="M19571" s="30"/>
    </row>
    <row r="19572" spans="13:13" s="60" customFormat="1" ht="15.75" hidden="1" x14ac:dyDescent="0.25">
      <c r="M19572" s="30"/>
    </row>
    <row r="19573" spans="13:13" s="60" customFormat="1" ht="15.75" hidden="1" x14ac:dyDescent="0.25">
      <c r="M19573" s="30"/>
    </row>
    <row r="19574" spans="13:13" s="60" customFormat="1" ht="15.75" hidden="1" x14ac:dyDescent="0.25">
      <c r="M19574" s="30"/>
    </row>
    <row r="19575" spans="13:13" s="60" customFormat="1" ht="15.75" hidden="1" x14ac:dyDescent="0.25">
      <c r="M19575" s="30"/>
    </row>
    <row r="19576" spans="13:13" s="60" customFormat="1" ht="15.75" hidden="1" x14ac:dyDescent="0.25">
      <c r="M19576" s="30"/>
    </row>
    <row r="19577" spans="13:13" s="60" customFormat="1" ht="15.75" hidden="1" x14ac:dyDescent="0.25">
      <c r="M19577" s="30"/>
    </row>
    <row r="19578" spans="13:13" s="60" customFormat="1" ht="15.75" hidden="1" x14ac:dyDescent="0.25">
      <c r="M19578" s="30"/>
    </row>
    <row r="19579" spans="13:13" s="60" customFormat="1" ht="15.75" hidden="1" x14ac:dyDescent="0.25">
      <c r="M19579" s="30"/>
    </row>
    <row r="19580" spans="13:13" s="60" customFormat="1" ht="15.75" hidden="1" x14ac:dyDescent="0.25">
      <c r="M19580" s="30"/>
    </row>
    <row r="19581" spans="13:13" s="60" customFormat="1" ht="15.75" hidden="1" x14ac:dyDescent="0.25">
      <c r="M19581" s="30"/>
    </row>
    <row r="19582" spans="13:13" s="60" customFormat="1" ht="15.75" hidden="1" x14ac:dyDescent="0.25">
      <c r="M19582" s="30"/>
    </row>
    <row r="19583" spans="13:13" s="60" customFormat="1" ht="15.75" hidden="1" x14ac:dyDescent="0.25">
      <c r="M19583" s="30"/>
    </row>
    <row r="19584" spans="13:13" s="60" customFormat="1" ht="15.75" hidden="1" x14ac:dyDescent="0.25">
      <c r="M19584" s="30"/>
    </row>
    <row r="19585" spans="13:13" s="60" customFormat="1" ht="15.75" hidden="1" x14ac:dyDescent="0.25">
      <c r="M19585" s="30"/>
    </row>
    <row r="19586" spans="13:13" s="60" customFormat="1" ht="15.75" hidden="1" x14ac:dyDescent="0.25">
      <c r="M19586" s="30"/>
    </row>
    <row r="19587" spans="13:13" s="60" customFormat="1" ht="15.75" hidden="1" x14ac:dyDescent="0.25">
      <c r="M19587" s="30"/>
    </row>
    <row r="19588" spans="13:13" s="60" customFormat="1" ht="15.75" hidden="1" x14ac:dyDescent="0.25">
      <c r="M19588" s="30"/>
    </row>
    <row r="19589" spans="13:13" s="60" customFormat="1" ht="15.75" hidden="1" x14ac:dyDescent="0.25">
      <c r="M19589" s="30"/>
    </row>
    <row r="19590" spans="13:13" s="60" customFormat="1" ht="15.75" hidden="1" x14ac:dyDescent="0.25">
      <c r="M19590" s="30"/>
    </row>
    <row r="19591" spans="13:13" s="60" customFormat="1" ht="15.75" hidden="1" x14ac:dyDescent="0.25">
      <c r="M19591" s="30"/>
    </row>
    <row r="19592" spans="13:13" s="60" customFormat="1" ht="15.75" hidden="1" x14ac:dyDescent="0.25">
      <c r="M19592" s="30"/>
    </row>
    <row r="19593" spans="13:13" s="60" customFormat="1" ht="15.75" hidden="1" x14ac:dyDescent="0.25">
      <c r="M19593" s="30"/>
    </row>
    <row r="19594" spans="13:13" s="60" customFormat="1" ht="15.75" hidden="1" x14ac:dyDescent="0.25">
      <c r="M19594" s="30"/>
    </row>
    <row r="19595" spans="13:13" s="60" customFormat="1" ht="15.75" hidden="1" x14ac:dyDescent="0.25">
      <c r="M19595" s="30"/>
    </row>
    <row r="19596" spans="13:13" s="60" customFormat="1" ht="15.75" hidden="1" x14ac:dyDescent="0.25">
      <c r="M19596" s="30"/>
    </row>
    <row r="19597" spans="13:13" s="60" customFormat="1" ht="15.75" hidden="1" x14ac:dyDescent="0.25">
      <c r="M19597" s="30"/>
    </row>
    <row r="19598" spans="13:13" s="60" customFormat="1" ht="15.75" hidden="1" x14ac:dyDescent="0.25">
      <c r="M19598" s="30"/>
    </row>
    <row r="19599" spans="13:13" s="60" customFormat="1" ht="15.75" hidden="1" x14ac:dyDescent="0.25">
      <c r="M19599" s="30"/>
    </row>
    <row r="19600" spans="13:13" s="60" customFormat="1" ht="15.75" hidden="1" x14ac:dyDescent="0.25">
      <c r="M19600" s="30"/>
    </row>
    <row r="19601" spans="13:13" s="60" customFormat="1" ht="15.75" hidden="1" x14ac:dyDescent="0.25">
      <c r="M19601" s="30"/>
    </row>
    <row r="19602" spans="13:13" s="60" customFormat="1" ht="15.75" hidden="1" x14ac:dyDescent="0.25">
      <c r="M19602" s="30"/>
    </row>
    <row r="19603" spans="13:13" s="60" customFormat="1" ht="15.75" hidden="1" x14ac:dyDescent="0.25">
      <c r="M19603" s="30"/>
    </row>
    <row r="19604" spans="13:13" s="60" customFormat="1" ht="15.75" hidden="1" x14ac:dyDescent="0.25">
      <c r="M19604" s="30"/>
    </row>
    <row r="19605" spans="13:13" s="60" customFormat="1" ht="15.75" hidden="1" x14ac:dyDescent="0.25">
      <c r="M19605" s="30"/>
    </row>
    <row r="19606" spans="13:13" s="60" customFormat="1" ht="15.75" hidden="1" x14ac:dyDescent="0.25">
      <c r="M19606" s="30"/>
    </row>
    <row r="19607" spans="13:13" s="60" customFormat="1" ht="15.75" hidden="1" x14ac:dyDescent="0.25">
      <c r="M19607" s="30"/>
    </row>
    <row r="19608" spans="13:13" s="60" customFormat="1" ht="15.75" hidden="1" x14ac:dyDescent="0.25">
      <c r="M19608" s="30"/>
    </row>
    <row r="19609" spans="13:13" s="60" customFormat="1" ht="15.75" hidden="1" x14ac:dyDescent="0.25">
      <c r="M19609" s="30"/>
    </row>
    <row r="19610" spans="13:13" s="60" customFormat="1" ht="15.75" hidden="1" x14ac:dyDescent="0.25">
      <c r="M19610" s="30"/>
    </row>
    <row r="19611" spans="13:13" s="60" customFormat="1" ht="15.75" hidden="1" x14ac:dyDescent="0.25">
      <c r="M19611" s="30"/>
    </row>
    <row r="19612" spans="13:13" s="60" customFormat="1" ht="15.75" hidden="1" x14ac:dyDescent="0.25">
      <c r="M19612" s="30"/>
    </row>
    <row r="19613" spans="13:13" s="60" customFormat="1" ht="15.75" hidden="1" x14ac:dyDescent="0.25">
      <c r="M19613" s="30"/>
    </row>
    <row r="19614" spans="13:13" s="60" customFormat="1" ht="15.75" hidden="1" x14ac:dyDescent="0.25">
      <c r="M19614" s="30"/>
    </row>
    <row r="19615" spans="13:13" s="60" customFormat="1" ht="15.75" hidden="1" x14ac:dyDescent="0.25">
      <c r="M19615" s="30"/>
    </row>
    <row r="19616" spans="13:13" s="60" customFormat="1" ht="15.75" hidden="1" x14ac:dyDescent="0.25">
      <c r="M19616" s="30"/>
    </row>
    <row r="19617" spans="13:13" s="60" customFormat="1" ht="15.75" hidden="1" x14ac:dyDescent="0.25">
      <c r="M19617" s="30"/>
    </row>
    <row r="19618" spans="13:13" s="60" customFormat="1" ht="15.75" hidden="1" x14ac:dyDescent="0.25">
      <c r="M19618" s="30"/>
    </row>
    <row r="19619" spans="13:13" s="60" customFormat="1" ht="15.75" hidden="1" x14ac:dyDescent="0.25">
      <c r="M19619" s="30"/>
    </row>
    <row r="19620" spans="13:13" s="60" customFormat="1" ht="15.75" hidden="1" x14ac:dyDescent="0.25">
      <c r="M19620" s="30"/>
    </row>
    <row r="19621" spans="13:13" s="60" customFormat="1" ht="15.75" hidden="1" x14ac:dyDescent="0.25">
      <c r="M19621" s="30"/>
    </row>
    <row r="19622" spans="13:13" s="60" customFormat="1" ht="15.75" hidden="1" x14ac:dyDescent="0.25">
      <c r="M19622" s="30"/>
    </row>
    <row r="19623" spans="13:13" s="60" customFormat="1" ht="15.75" hidden="1" x14ac:dyDescent="0.25">
      <c r="M19623" s="30"/>
    </row>
    <row r="19624" spans="13:13" s="60" customFormat="1" ht="15.75" hidden="1" x14ac:dyDescent="0.25">
      <c r="M19624" s="30"/>
    </row>
    <row r="19625" spans="13:13" s="60" customFormat="1" ht="15.75" hidden="1" x14ac:dyDescent="0.25">
      <c r="M19625" s="30"/>
    </row>
    <row r="19626" spans="13:13" s="60" customFormat="1" ht="15.75" hidden="1" x14ac:dyDescent="0.25">
      <c r="M19626" s="30"/>
    </row>
    <row r="19627" spans="13:13" s="60" customFormat="1" ht="15.75" hidden="1" x14ac:dyDescent="0.25">
      <c r="M19627" s="30"/>
    </row>
    <row r="19628" spans="13:13" s="60" customFormat="1" ht="15.75" hidden="1" x14ac:dyDescent="0.25">
      <c r="M19628" s="30"/>
    </row>
    <row r="19629" spans="13:13" s="60" customFormat="1" ht="15.75" hidden="1" x14ac:dyDescent="0.25">
      <c r="M19629" s="30"/>
    </row>
    <row r="19630" spans="13:13" s="60" customFormat="1" ht="15.75" hidden="1" x14ac:dyDescent="0.25">
      <c r="M19630" s="30"/>
    </row>
    <row r="19631" spans="13:13" s="60" customFormat="1" ht="15.75" hidden="1" x14ac:dyDescent="0.25">
      <c r="M19631" s="30"/>
    </row>
    <row r="19632" spans="13:13" s="60" customFormat="1" ht="15.75" hidden="1" x14ac:dyDescent="0.25">
      <c r="M19632" s="30"/>
    </row>
    <row r="19633" spans="13:13" s="60" customFormat="1" ht="15.75" hidden="1" x14ac:dyDescent="0.25">
      <c r="M19633" s="30"/>
    </row>
    <row r="19634" spans="13:13" s="60" customFormat="1" ht="15.75" hidden="1" x14ac:dyDescent="0.25">
      <c r="M19634" s="30"/>
    </row>
    <row r="19635" spans="13:13" s="60" customFormat="1" ht="15.75" hidden="1" x14ac:dyDescent="0.25">
      <c r="M19635" s="30"/>
    </row>
    <row r="19636" spans="13:13" s="60" customFormat="1" ht="15.75" hidden="1" x14ac:dyDescent="0.25">
      <c r="M19636" s="30"/>
    </row>
    <row r="19637" spans="13:13" s="60" customFormat="1" ht="15.75" hidden="1" x14ac:dyDescent="0.25">
      <c r="M19637" s="30"/>
    </row>
    <row r="19638" spans="13:13" s="60" customFormat="1" ht="15.75" hidden="1" x14ac:dyDescent="0.25">
      <c r="M19638" s="30"/>
    </row>
    <row r="19639" spans="13:13" s="60" customFormat="1" ht="15.75" hidden="1" x14ac:dyDescent="0.25">
      <c r="M19639" s="30"/>
    </row>
    <row r="19640" spans="13:13" s="60" customFormat="1" ht="15.75" hidden="1" x14ac:dyDescent="0.25">
      <c r="M19640" s="30"/>
    </row>
    <row r="19641" spans="13:13" s="60" customFormat="1" ht="15.75" hidden="1" x14ac:dyDescent="0.25">
      <c r="M19641" s="30"/>
    </row>
    <row r="19642" spans="13:13" s="60" customFormat="1" ht="15.75" hidden="1" x14ac:dyDescent="0.25">
      <c r="M19642" s="30"/>
    </row>
    <row r="19643" spans="13:13" s="60" customFormat="1" ht="15.75" hidden="1" x14ac:dyDescent="0.25">
      <c r="M19643" s="30"/>
    </row>
    <row r="19644" spans="13:13" s="60" customFormat="1" ht="15.75" hidden="1" x14ac:dyDescent="0.25">
      <c r="M19644" s="30"/>
    </row>
    <row r="19645" spans="13:13" s="60" customFormat="1" ht="15.75" hidden="1" x14ac:dyDescent="0.25">
      <c r="M19645" s="30"/>
    </row>
    <row r="19646" spans="13:13" s="60" customFormat="1" ht="15.75" hidden="1" x14ac:dyDescent="0.25">
      <c r="M19646" s="30"/>
    </row>
    <row r="19647" spans="13:13" s="60" customFormat="1" ht="15.75" hidden="1" x14ac:dyDescent="0.25">
      <c r="M19647" s="30"/>
    </row>
    <row r="19648" spans="13:13" s="60" customFormat="1" ht="15.75" hidden="1" x14ac:dyDescent="0.25">
      <c r="M19648" s="30"/>
    </row>
    <row r="19649" spans="13:13" s="60" customFormat="1" ht="15.75" hidden="1" x14ac:dyDescent="0.25">
      <c r="M19649" s="30"/>
    </row>
    <row r="19650" spans="13:13" s="60" customFormat="1" ht="15.75" hidden="1" x14ac:dyDescent="0.25">
      <c r="M19650" s="30"/>
    </row>
    <row r="19651" spans="13:13" s="60" customFormat="1" ht="15.75" hidden="1" x14ac:dyDescent="0.25">
      <c r="M19651" s="30"/>
    </row>
    <row r="19652" spans="13:13" s="60" customFormat="1" ht="15.75" hidden="1" x14ac:dyDescent="0.25">
      <c r="M19652" s="30"/>
    </row>
    <row r="19653" spans="13:13" s="60" customFormat="1" ht="15.75" hidden="1" x14ac:dyDescent="0.25">
      <c r="M19653" s="30"/>
    </row>
    <row r="19654" spans="13:13" s="60" customFormat="1" ht="15.75" hidden="1" x14ac:dyDescent="0.25">
      <c r="M19654" s="30"/>
    </row>
    <row r="19655" spans="13:13" s="60" customFormat="1" ht="15.75" hidden="1" x14ac:dyDescent="0.25">
      <c r="M19655" s="30"/>
    </row>
    <row r="19656" spans="13:13" s="60" customFormat="1" ht="15.75" hidden="1" x14ac:dyDescent="0.25">
      <c r="M19656" s="30"/>
    </row>
    <row r="19657" spans="13:13" s="60" customFormat="1" ht="15.75" hidden="1" x14ac:dyDescent="0.25">
      <c r="M19657" s="30"/>
    </row>
    <row r="19658" spans="13:13" s="60" customFormat="1" ht="15.75" hidden="1" x14ac:dyDescent="0.25">
      <c r="M19658" s="30"/>
    </row>
    <row r="19659" spans="13:13" s="60" customFormat="1" ht="15.75" hidden="1" x14ac:dyDescent="0.25">
      <c r="M19659" s="30"/>
    </row>
    <row r="19660" spans="13:13" s="60" customFormat="1" ht="15.75" hidden="1" x14ac:dyDescent="0.25">
      <c r="M19660" s="30"/>
    </row>
    <row r="19661" spans="13:13" s="60" customFormat="1" ht="15.75" hidden="1" x14ac:dyDescent="0.25">
      <c r="M19661" s="30"/>
    </row>
    <row r="19662" spans="13:13" s="60" customFormat="1" ht="15.75" hidden="1" x14ac:dyDescent="0.25">
      <c r="M19662" s="30"/>
    </row>
    <row r="19663" spans="13:13" s="60" customFormat="1" ht="15.75" hidden="1" x14ac:dyDescent="0.25">
      <c r="M19663" s="30"/>
    </row>
    <row r="19664" spans="13:13" s="60" customFormat="1" ht="15.75" hidden="1" x14ac:dyDescent="0.25">
      <c r="M19664" s="30"/>
    </row>
    <row r="19665" spans="13:13" s="60" customFormat="1" ht="15.75" hidden="1" x14ac:dyDescent="0.25">
      <c r="M19665" s="30"/>
    </row>
    <row r="19666" spans="13:13" s="60" customFormat="1" ht="15.75" hidden="1" x14ac:dyDescent="0.25">
      <c r="M19666" s="30"/>
    </row>
    <row r="19667" spans="13:13" s="60" customFormat="1" ht="15.75" hidden="1" x14ac:dyDescent="0.25">
      <c r="M19667" s="30"/>
    </row>
    <row r="19668" spans="13:13" s="60" customFormat="1" ht="15.75" hidden="1" x14ac:dyDescent="0.25">
      <c r="M19668" s="30"/>
    </row>
    <row r="19669" spans="13:13" s="60" customFormat="1" ht="15.75" hidden="1" x14ac:dyDescent="0.25">
      <c r="M19669" s="30"/>
    </row>
    <row r="19670" spans="13:13" s="60" customFormat="1" ht="15.75" hidden="1" x14ac:dyDescent="0.25">
      <c r="M19670" s="30"/>
    </row>
    <row r="19671" spans="13:13" s="60" customFormat="1" ht="15.75" hidden="1" x14ac:dyDescent="0.25">
      <c r="M19671" s="30"/>
    </row>
    <row r="19672" spans="13:13" s="60" customFormat="1" ht="15.75" hidden="1" x14ac:dyDescent="0.25">
      <c r="M19672" s="30"/>
    </row>
    <row r="19673" spans="13:13" s="60" customFormat="1" ht="15.75" hidden="1" x14ac:dyDescent="0.25">
      <c r="M19673" s="30"/>
    </row>
    <row r="19674" spans="13:13" s="60" customFormat="1" ht="15.75" hidden="1" x14ac:dyDescent="0.25">
      <c r="M19674" s="30"/>
    </row>
    <row r="19675" spans="13:13" s="60" customFormat="1" ht="15.75" hidden="1" x14ac:dyDescent="0.25">
      <c r="M19675" s="30"/>
    </row>
    <row r="19676" spans="13:13" s="60" customFormat="1" ht="15.75" hidden="1" x14ac:dyDescent="0.25">
      <c r="M19676" s="30"/>
    </row>
    <row r="19677" spans="13:13" s="60" customFormat="1" ht="15.75" hidden="1" x14ac:dyDescent="0.25">
      <c r="M19677" s="30"/>
    </row>
    <row r="19678" spans="13:13" s="60" customFormat="1" ht="15.75" hidden="1" x14ac:dyDescent="0.25">
      <c r="M19678" s="30"/>
    </row>
    <row r="19679" spans="13:13" s="60" customFormat="1" ht="15.75" hidden="1" x14ac:dyDescent="0.25">
      <c r="M19679" s="30"/>
    </row>
    <row r="19680" spans="13:13" s="60" customFormat="1" ht="15.75" hidden="1" x14ac:dyDescent="0.25">
      <c r="M19680" s="30"/>
    </row>
    <row r="19681" spans="13:13" s="60" customFormat="1" ht="15.75" hidden="1" x14ac:dyDescent="0.25">
      <c r="M19681" s="30"/>
    </row>
    <row r="19682" spans="13:13" s="60" customFormat="1" ht="15.75" hidden="1" x14ac:dyDescent="0.25">
      <c r="M19682" s="30"/>
    </row>
    <row r="19683" spans="13:13" s="60" customFormat="1" ht="15.75" hidden="1" x14ac:dyDescent="0.25">
      <c r="M19683" s="30"/>
    </row>
    <row r="19684" spans="13:13" s="60" customFormat="1" ht="15.75" hidden="1" x14ac:dyDescent="0.25">
      <c r="M19684" s="30"/>
    </row>
    <row r="19685" spans="13:13" s="60" customFormat="1" ht="15.75" hidden="1" x14ac:dyDescent="0.25">
      <c r="M19685" s="30"/>
    </row>
    <row r="19686" spans="13:13" s="60" customFormat="1" ht="15.75" hidden="1" x14ac:dyDescent="0.25">
      <c r="M19686" s="30"/>
    </row>
    <row r="19687" spans="13:13" s="60" customFormat="1" ht="15.75" hidden="1" x14ac:dyDescent="0.25">
      <c r="M19687" s="30"/>
    </row>
    <row r="19688" spans="13:13" s="60" customFormat="1" ht="15.75" hidden="1" x14ac:dyDescent="0.25">
      <c r="M19688" s="30"/>
    </row>
    <row r="19689" spans="13:13" s="60" customFormat="1" ht="15.75" hidden="1" x14ac:dyDescent="0.25">
      <c r="M19689" s="30"/>
    </row>
    <row r="19690" spans="13:13" s="60" customFormat="1" ht="15.75" hidden="1" x14ac:dyDescent="0.25">
      <c r="M19690" s="30"/>
    </row>
    <row r="19691" spans="13:13" s="60" customFormat="1" ht="15.75" hidden="1" x14ac:dyDescent="0.25">
      <c r="M19691" s="30"/>
    </row>
    <row r="19692" spans="13:13" s="60" customFormat="1" ht="15.75" hidden="1" x14ac:dyDescent="0.25">
      <c r="M19692" s="30"/>
    </row>
    <row r="19693" spans="13:13" s="60" customFormat="1" ht="15.75" hidden="1" x14ac:dyDescent="0.25">
      <c r="M19693" s="30"/>
    </row>
    <row r="19694" spans="13:13" s="60" customFormat="1" ht="15.75" hidden="1" x14ac:dyDescent="0.25">
      <c r="M19694" s="30"/>
    </row>
    <row r="19695" spans="13:13" s="60" customFormat="1" ht="15.75" hidden="1" x14ac:dyDescent="0.25">
      <c r="M19695" s="30"/>
    </row>
    <row r="19696" spans="13:13" s="60" customFormat="1" ht="15.75" hidden="1" x14ac:dyDescent="0.25">
      <c r="M19696" s="30"/>
    </row>
    <row r="19697" spans="13:13" s="60" customFormat="1" ht="15.75" hidden="1" x14ac:dyDescent="0.25">
      <c r="M19697" s="30"/>
    </row>
    <row r="19698" spans="13:13" s="60" customFormat="1" ht="15.75" hidden="1" x14ac:dyDescent="0.25">
      <c r="M19698" s="30"/>
    </row>
    <row r="19699" spans="13:13" s="60" customFormat="1" ht="15.75" hidden="1" x14ac:dyDescent="0.25">
      <c r="M19699" s="30"/>
    </row>
    <row r="19700" spans="13:13" s="60" customFormat="1" ht="15.75" hidden="1" x14ac:dyDescent="0.25">
      <c r="M19700" s="30"/>
    </row>
    <row r="19701" spans="13:13" s="60" customFormat="1" ht="15.75" hidden="1" x14ac:dyDescent="0.25">
      <c r="M19701" s="30"/>
    </row>
    <row r="19702" spans="13:13" s="60" customFormat="1" ht="15.75" hidden="1" x14ac:dyDescent="0.25">
      <c r="M19702" s="30"/>
    </row>
    <row r="19703" spans="13:13" s="60" customFormat="1" ht="15.75" hidden="1" x14ac:dyDescent="0.25">
      <c r="M19703" s="30"/>
    </row>
    <row r="19704" spans="13:13" s="60" customFormat="1" ht="15.75" hidden="1" x14ac:dyDescent="0.25">
      <c r="M19704" s="30"/>
    </row>
    <row r="19705" spans="13:13" s="60" customFormat="1" ht="15.75" hidden="1" x14ac:dyDescent="0.25">
      <c r="M19705" s="30"/>
    </row>
    <row r="19706" spans="13:13" s="60" customFormat="1" ht="15.75" hidden="1" x14ac:dyDescent="0.25">
      <c r="M19706" s="30"/>
    </row>
    <row r="19707" spans="13:13" s="60" customFormat="1" ht="15.75" hidden="1" x14ac:dyDescent="0.25">
      <c r="M19707" s="30"/>
    </row>
    <row r="19708" spans="13:13" s="60" customFormat="1" ht="15.75" hidden="1" x14ac:dyDescent="0.25">
      <c r="M19708" s="30"/>
    </row>
    <row r="19709" spans="13:13" s="60" customFormat="1" ht="15.75" hidden="1" x14ac:dyDescent="0.25">
      <c r="M19709" s="30"/>
    </row>
    <row r="19710" spans="13:13" s="60" customFormat="1" ht="15.75" hidden="1" x14ac:dyDescent="0.25">
      <c r="M19710" s="30"/>
    </row>
    <row r="19711" spans="13:13" s="60" customFormat="1" ht="15.75" hidden="1" x14ac:dyDescent="0.25">
      <c r="M19711" s="30"/>
    </row>
    <row r="19712" spans="13:13" s="60" customFormat="1" ht="15.75" hidden="1" x14ac:dyDescent="0.25">
      <c r="M19712" s="30"/>
    </row>
    <row r="19713" spans="13:13" s="60" customFormat="1" ht="15.75" hidden="1" x14ac:dyDescent="0.25">
      <c r="M19713" s="30"/>
    </row>
    <row r="19714" spans="13:13" s="60" customFormat="1" ht="15.75" hidden="1" x14ac:dyDescent="0.25">
      <c r="M19714" s="30"/>
    </row>
    <row r="19715" spans="13:13" s="60" customFormat="1" ht="15.75" hidden="1" x14ac:dyDescent="0.25">
      <c r="M19715" s="30"/>
    </row>
    <row r="19716" spans="13:13" s="60" customFormat="1" ht="15.75" hidden="1" x14ac:dyDescent="0.25">
      <c r="M19716" s="30"/>
    </row>
    <row r="19717" spans="13:13" s="60" customFormat="1" ht="15.75" hidden="1" x14ac:dyDescent="0.25">
      <c r="M19717" s="30"/>
    </row>
    <row r="19718" spans="13:13" s="60" customFormat="1" ht="15.75" hidden="1" x14ac:dyDescent="0.25">
      <c r="M19718" s="30"/>
    </row>
    <row r="19719" spans="13:13" s="60" customFormat="1" ht="15.75" hidden="1" x14ac:dyDescent="0.25">
      <c r="M19719" s="30"/>
    </row>
    <row r="19720" spans="13:13" s="60" customFormat="1" ht="15.75" hidden="1" x14ac:dyDescent="0.25">
      <c r="M19720" s="30"/>
    </row>
    <row r="19721" spans="13:13" s="60" customFormat="1" ht="15.75" hidden="1" x14ac:dyDescent="0.25">
      <c r="M19721" s="30"/>
    </row>
    <row r="19722" spans="13:13" s="60" customFormat="1" ht="15.75" hidden="1" x14ac:dyDescent="0.25">
      <c r="M19722" s="30"/>
    </row>
    <row r="19723" spans="13:13" s="60" customFormat="1" ht="15.75" hidden="1" x14ac:dyDescent="0.25">
      <c r="M19723" s="30"/>
    </row>
    <row r="19724" spans="13:13" s="60" customFormat="1" ht="15.75" hidden="1" x14ac:dyDescent="0.25">
      <c r="M19724" s="30"/>
    </row>
    <row r="19725" spans="13:13" s="60" customFormat="1" ht="15.75" hidden="1" x14ac:dyDescent="0.25">
      <c r="M19725" s="30"/>
    </row>
    <row r="19726" spans="13:13" s="60" customFormat="1" ht="15.75" hidden="1" x14ac:dyDescent="0.25">
      <c r="M19726" s="30"/>
    </row>
    <row r="19727" spans="13:13" s="60" customFormat="1" ht="15.75" hidden="1" x14ac:dyDescent="0.25">
      <c r="M19727" s="30"/>
    </row>
    <row r="19728" spans="13:13" s="60" customFormat="1" ht="15.75" hidden="1" x14ac:dyDescent="0.25">
      <c r="M19728" s="30"/>
    </row>
    <row r="19729" spans="13:13" s="60" customFormat="1" ht="15.75" hidden="1" x14ac:dyDescent="0.25">
      <c r="M19729" s="30"/>
    </row>
    <row r="19730" spans="13:13" s="60" customFormat="1" ht="15.75" hidden="1" x14ac:dyDescent="0.25">
      <c r="M19730" s="30"/>
    </row>
    <row r="19731" spans="13:13" s="60" customFormat="1" ht="15.75" hidden="1" x14ac:dyDescent="0.25">
      <c r="M19731" s="30"/>
    </row>
    <row r="19732" spans="13:13" s="60" customFormat="1" ht="15.75" hidden="1" x14ac:dyDescent="0.25">
      <c r="M19732" s="30"/>
    </row>
    <row r="19733" spans="13:13" s="60" customFormat="1" ht="15.75" hidden="1" x14ac:dyDescent="0.25">
      <c r="M19733" s="30"/>
    </row>
    <row r="19734" spans="13:13" s="60" customFormat="1" ht="15.75" hidden="1" x14ac:dyDescent="0.25">
      <c r="M19734" s="30"/>
    </row>
    <row r="19735" spans="13:13" s="60" customFormat="1" ht="15.75" hidden="1" x14ac:dyDescent="0.25">
      <c r="M19735" s="30"/>
    </row>
    <row r="19736" spans="13:13" s="60" customFormat="1" ht="15.75" hidden="1" x14ac:dyDescent="0.25">
      <c r="M19736" s="30"/>
    </row>
    <row r="19737" spans="13:13" s="60" customFormat="1" ht="15.75" hidden="1" x14ac:dyDescent="0.25">
      <c r="M19737" s="30"/>
    </row>
    <row r="19738" spans="13:13" s="60" customFormat="1" ht="15.75" hidden="1" x14ac:dyDescent="0.25">
      <c r="M19738" s="30"/>
    </row>
    <row r="19739" spans="13:13" s="60" customFormat="1" ht="15.75" hidden="1" x14ac:dyDescent="0.25">
      <c r="M19739" s="30"/>
    </row>
    <row r="19740" spans="13:13" s="60" customFormat="1" ht="15.75" hidden="1" x14ac:dyDescent="0.25">
      <c r="M19740" s="30"/>
    </row>
    <row r="19741" spans="13:13" s="60" customFormat="1" ht="15.75" hidden="1" x14ac:dyDescent="0.25">
      <c r="M19741" s="30"/>
    </row>
    <row r="19742" spans="13:13" s="60" customFormat="1" ht="15.75" hidden="1" x14ac:dyDescent="0.25">
      <c r="M19742" s="30"/>
    </row>
    <row r="19743" spans="13:13" s="60" customFormat="1" ht="15.75" hidden="1" x14ac:dyDescent="0.25">
      <c r="M19743" s="30"/>
    </row>
    <row r="19744" spans="13:13" s="60" customFormat="1" ht="15.75" hidden="1" x14ac:dyDescent="0.25">
      <c r="M19744" s="30"/>
    </row>
    <row r="19745" spans="13:13" s="60" customFormat="1" ht="15.75" hidden="1" x14ac:dyDescent="0.25">
      <c r="M19745" s="30"/>
    </row>
    <row r="19746" spans="13:13" s="60" customFormat="1" ht="15.75" hidden="1" x14ac:dyDescent="0.25">
      <c r="M19746" s="30"/>
    </row>
    <row r="19747" spans="13:13" s="60" customFormat="1" ht="15.75" hidden="1" x14ac:dyDescent="0.25">
      <c r="M19747" s="30"/>
    </row>
    <row r="19748" spans="13:13" s="60" customFormat="1" ht="15.75" hidden="1" x14ac:dyDescent="0.25">
      <c r="M19748" s="30"/>
    </row>
    <row r="19749" spans="13:13" s="60" customFormat="1" ht="15.75" hidden="1" x14ac:dyDescent="0.25">
      <c r="M19749" s="30"/>
    </row>
    <row r="19750" spans="13:13" s="60" customFormat="1" ht="15.75" hidden="1" x14ac:dyDescent="0.25">
      <c r="M19750" s="30"/>
    </row>
    <row r="19751" spans="13:13" s="60" customFormat="1" ht="15.75" hidden="1" x14ac:dyDescent="0.25">
      <c r="M19751" s="30"/>
    </row>
    <row r="19752" spans="13:13" s="60" customFormat="1" ht="15.75" hidden="1" x14ac:dyDescent="0.25">
      <c r="M19752" s="30"/>
    </row>
    <row r="19753" spans="13:13" s="60" customFormat="1" ht="15.75" hidden="1" x14ac:dyDescent="0.25">
      <c r="M19753" s="30"/>
    </row>
    <row r="19754" spans="13:13" s="60" customFormat="1" ht="15.75" hidden="1" x14ac:dyDescent="0.25">
      <c r="M19754" s="30"/>
    </row>
    <row r="19755" spans="13:13" s="60" customFormat="1" ht="15.75" hidden="1" x14ac:dyDescent="0.25">
      <c r="M19755" s="30"/>
    </row>
    <row r="19756" spans="13:13" s="60" customFormat="1" ht="15.75" hidden="1" x14ac:dyDescent="0.25">
      <c r="M19756" s="30"/>
    </row>
    <row r="19757" spans="13:13" s="60" customFormat="1" ht="15.75" hidden="1" x14ac:dyDescent="0.25">
      <c r="M19757" s="30"/>
    </row>
    <row r="19758" spans="13:13" s="60" customFormat="1" ht="15.75" hidden="1" x14ac:dyDescent="0.25">
      <c r="M19758" s="30"/>
    </row>
    <row r="19759" spans="13:13" s="60" customFormat="1" ht="15.75" hidden="1" x14ac:dyDescent="0.25">
      <c r="M19759" s="30"/>
    </row>
    <row r="19760" spans="13:13" s="60" customFormat="1" ht="15.75" hidden="1" x14ac:dyDescent="0.25">
      <c r="M19760" s="30"/>
    </row>
    <row r="19761" spans="13:13" s="60" customFormat="1" ht="15.75" hidden="1" x14ac:dyDescent="0.25">
      <c r="M19761" s="30"/>
    </row>
    <row r="19762" spans="13:13" s="60" customFormat="1" ht="15.75" hidden="1" x14ac:dyDescent="0.25">
      <c r="M19762" s="30"/>
    </row>
    <row r="19763" spans="13:13" s="60" customFormat="1" ht="15.75" hidden="1" x14ac:dyDescent="0.25">
      <c r="M19763" s="30"/>
    </row>
    <row r="19764" spans="13:13" s="60" customFormat="1" ht="15.75" hidden="1" x14ac:dyDescent="0.25">
      <c r="M19764" s="30"/>
    </row>
    <row r="19765" spans="13:13" s="60" customFormat="1" ht="15.75" hidden="1" x14ac:dyDescent="0.25">
      <c r="M19765" s="30"/>
    </row>
    <row r="19766" spans="13:13" s="60" customFormat="1" ht="15.75" hidden="1" x14ac:dyDescent="0.25">
      <c r="M19766" s="30"/>
    </row>
    <row r="19767" spans="13:13" s="60" customFormat="1" ht="15.75" hidden="1" x14ac:dyDescent="0.25">
      <c r="M19767" s="30"/>
    </row>
    <row r="19768" spans="13:13" s="60" customFormat="1" ht="15.75" hidden="1" x14ac:dyDescent="0.25">
      <c r="M19768" s="30"/>
    </row>
    <row r="19769" spans="13:13" s="60" customFormat="1" ht="15.75" hidden="1" x14ac:dyDescent="0.25">
      <c r="M19769" s="30"/>
    </row>
    <row r="19770" spans="13:13" s="60" customFormat="1" ht="15.75" hidden="1" x14ac:dyDescent="0.25">
      <c r="M19770" s="30"/>
    </row>
    <row r="19771" spans="13:13" s="60" customFormat="1" ht="15.75" hidden="1" x14ac:dyDescent="0.25">
      <c r="M19771" s="30"/>
    </row>
    <row r="19772" spans="13:13" s="60" customFormat="1" ht="15.75" hidden="1" x14ac:dyDescent="0.25">
      <c r="M19772" s="30"/>
    </row>
    <row r="19773" spans="13:13" s="60" customFormat="1" ht="15.75" hidden="1" x14ac:dyDescent="0.25">
      <c r="M19773" s="30"/>
    </row>
    <row r="19774" spans="13:13" s="60" customFormat="1" ht="15.75" hidden="1" x14ac:dyDescent="0.25">
      <c r="M19774" s="30"/>
    </row>
    <row r="19775" spans="13:13" s="60" customFormat="1" ht="15.75" hidden="1" x14ac:dyDescent="0.25">
      <c r="M19775" s="30"/>
    </row>
    <row r="19776" spans="13:13" s="60" customFormat="1" ht="15.75" hidden="1" x14ac:dyDescent="0.25">
      <c r="M19776" s="30"/>
    </row>
    <row r="19777" spans="13:13" s="60" customFormat="1" ht="15.75" hidden="1" x14ac:dyDescent="0.25">
      <c r="M19777" s="30"/>
    </row>
    <row r="19778" spans="13:13" s="60" customFormat="1" ht="15.75" hidden="1" x14ac:dyDescent="0.25">
      <c r="M19778" s="30"/>
    </row>
    <row r="19779" spans="13:13" s="60" customFormat="1" ht="15.75" hidden="1" x14ac:dyDescent="0.25">
      <c r="M19779" s="30"/>
    </row>
    <row r="19780" spans="13:13" s="60" customFormat="1" ht="15.75" hidden="1" x14ac:dyDescent="0.25">
      <c r="M19780" s="30"/>
    </row>
    <row r="19781" spans="13:13" s="60" customFormat="1" ht="15.75" hidden="1" x14ac:dyDescent="0.25">
      <c r="M19781" s="30"/>
    </row>
    <row r="19782" spans="13:13" s="60" customFormat="1" ht="15.75" hidden="1" x14ac:dyDescent="0.25">
      <c r="M19782" s="30"/>
    </row>
    <row r="19783" spans="13:13" s="60" customFormat="1" ht="15.75" hidden="1" x14ac:dyDescent="0.25">
      <c r="M19783" s="30"/>
    </row>
    <row r="19784" spans="13:13" s="60" customFormat="1" ht="15.75" hidden="1" x14ac:dyDescent="0.25">
      <c r="M19784" s="30"/>
    </row>
    <row r="19785" spans="13:13" s="60" customFormat="1" ht="15.75" hidden="1" x14ac:dyDescent="0.25">
      <c r="M19785" s="30"/>
    </row>
    <row r="19786" spans="13:13" s="60" customFormat="1" ht="15.75" hidden="1" x14ac:dyDescent="0.25">
      <c r="M19786" s="30"/>
    </row>
    <row r="19787" spans="13:13" s="60" customFormat="1" ht="15.75" hidden="1" x14ac:dyDescent="0.25">
      <c r="M19787" s="30"/>
    </row>
    <row r="19788" spans="13:13" s="60" customFormat="1" ht="15.75" hidden="1" x14ac:dyDescent="0.25">
      <c r="M19788" s="30"/>
    </row>
    <row r="19789" spans="13:13" s="60" customFormat="1" ht="15.75" hidden="1" x14ac:dyDescent="0.25">
      <c r="M19789" s="30"/>
    </row>
    <row r="19790" spans="13:13" s="60" customFormat="1" ht="15.75" hidden="1" x14ac:dyDescent="0.25">
      <c r="M19790" s="30"/>
    </row>
    <row r="19791" spans="13:13" s="60" customFormat="1" ht="15.75" hidden="1" x14ac:dyDescent="0.25">
      <c r="M19791" s="30"/>
    </row>
    <row r="19792" spans="13:13" s="60" customFormat="1" ht="15.75" hidden="1" x14ac:dyDescent="0.25">
      <c r="M19792" s="30"/>
    </row>
    <row r="19793" spans="13:13" s="60" customFormat="1" ht="15.75" hidden="1" x14ac:dyDescent="0.25">
      <c r="M19793" s="30"/>
    </row>
    <row r="19794" spans="13:13" s="60" customFormat="1" ht="15.75" hidden="1" x14ac:dyDescent="0.25">
      <c r="M19794" s="30"/>
    </row>
    <row r="19795" spans="13:13" s="60" customFormat="1" ht="15.75" hidden="1" x14ac:dyDescent="0.25">
      <c r="M19795" s="30"/>
    </row>
    <row r="19796" spans="13:13" s="60" customFormat="1" ht="15.75" hidden="1" x14ac:dyDescent="0.25">
      <c r="M19796" s="30"/>
    </row>
    <row r="19797" spans="13:13" s="60" customFormat="1" ht="15.75" hidden="1" x14ac:dyDescent="0.25">
      <c r="M19797" s="30"/>
    </row>
    <row r="19798" spans="13:13" s="60" customFormat="1" ht="15.75" hidden="1" x14ac:dyDescent="0.25">
      <c r="M19798" s="30"/>
    </row>
    <row r="19799" spans="13:13" s="60" customFormat="1" ht="15.75" hidden="1" x14ac:dyDescent="0.25">
      <c r="M19799" s="30"/>
    </row>
    <row r="19800" spans="13:13" s="60" customFormat="1" ht="15.75" hidden="1" x14ac:dyDescent="0.25">
      <c r="M19800" s="30"/>
    </row>
    <row r="19801" spans="13:13" s="60" customFormat="1" ht="15.75" hidden="1" x14ac:dyDescent="0.25">
      <c r="M19801" s="30"/>
    </row>
    <row r="19802" spans="13:13" s="60" customFormat="1" ht="15.75" hidden="1" x14ac:dyDescent="0.25">
      <c r="M19802" s="30"/>
    </row>
    <row r="19803" spans="13:13" s="60" customFormat="1" ht="15.75" hidden="1" x14ac:dyDescent="0.25">
      <c r="M19803" s="30"/>
    </row>
    <row r="19804" spans="13:13" s="60" customFormat="1" ht="15.75" hidden="1" x14ac:dyDescent="0.25">
      <c r="M19804" s="30"/>
    </row>
    <row r="19805" spans="13:13" s="60" customFormat="1" ht="15.75" hidden="1" x14ac:dyDescent="0.25">
      <c r="M19805" s="30"/>
    </row>
    <row r="19806" spans="13:13" s="60" customFormat="1" ht="15.75" hidden="1" x14ac:dyDescent="0.25">
      <c r="M19806" s="30"/>
    </row>
    <row r="19807" spans="13:13" s="60" customFormat="1" ht="15.75" hidden="1" x14ac:dyDescent="0.25">
      <c r="M19807" s="30"/>
    </row>
    <row r="19808" spans="13:13" s="60" customFormat="1" ht="15.75" hidden="1" x14ac:dyDescent="0.25">
      <c r="M19808" s="30"/>
    </row>
    <row r="19809" spans="13:13" s="60" customFormat="1" ht="15.75" hidden="1" x14ac:dyDescent="0.25">
      <c r="M19809" s="30"/>
    </row>
    <row r="19810" spans="13:13" s="60" customFormat="1" ht="15.75" hidden="1" x14ac:dyDescent="0.25">
      <c r="M19810" s="30"/>
    </row>
    <row r="19811" spans="13:13" s="60" customFormat="1" ht="15.75" hidden="1" x14ac:dyDescent="0.25">
      <c r="M19811" s="30"/>
    </row>
    <row r="19812" spans="13:13" s="60" customFormat="1" ht="15.75" hidden="1" x14ac:dyDescent="0.25">
      <c r="M19812" s="30"/>
    </row>
    <row r="19813" spans="13:13" s="60" customFormat="1" ht="15.75" hidden="1" x14ac:dyDescent="0.25">
      <c r="M19813" s="30"/>
    </row>
    <row r="19814" spans="13:13" s="60" customFormat="1" ht="15.75" hidden="1" x14ac:dyDescent="0.25">
      <c r="M19814" s="30"/>
    </row>
    <row r="19815" spans="13:13" s="60" customFormat="1" ht="15.75" hidden="1" x14ac:dyDescent="0.25">
      <c r="M19815" s="30"/>
    </row>
    <row r="19816" spans="13:13" s="60" customFormat="1" ht="15.75" hidden="1" x14ac:dyDescent="0.25">
      <c r="M19816" s="30"/>
    </row>
    <row r="19817" spans="13:13" s="60" customFormat="1" ht="15.75" hidden="1" x14ac:dyDescent="0.25">
      <c r="M19817" s="30"/>
    </row>
    <row r="19818" spans="13:13" s="60" customFormat="1" ht="15.75" hidden="1" x14ac:dyDescent="0.25">
      <c r="M19818" s="30"/>
    </row>
    <row r="19819" spans="13:13" s="60" customFormat="1" ht="15.75" hidden="1" x14ac:dyDescent="0.25">
      <c r="M19819" s="30"/>
    </row>
    <row r="19820" spans="13:13" s="60" customFormat="1" ht="15.75" hidden="1" x14ac:dyDescent="0.25">
      <c r="M19820" s="30"/>
    </row>
    <row r="19821" spans="13:13" s="60" customFormat="1" ht="15.75" hidden="1" x14ac:dyDescent="0.25">
      <c r="M19821" s="30"/>
    </row>
    <row r="19822" spans="13:13" s="60" customFormat="1" ht="15.75" hidden="1" x14ac:dyDescent="0.25">
      <c r="M19822" s="30"/>
    </row>
    <row r="19823" spans="13:13" s="60" customFormat="1" ht="15.75" hidden="1" x14ac:dyDescent="0.25">
      <c r="M19823" s="30"/>
    </row>
    <row r="19824" spans="13:13" s="60" customFormat="1" ht="15.75" hidden="1" x14ac:dyDescent="0.25">
      <c r="M19824" s="30"/>
    </row>
    <row r="19825" spans="13:13" s="60" customFormat="1" ht="15.75" hidden="1" x14ac:dyDescent="0.25">
      <c r="M19825" s="30"/>
    </row>
    <row r="19826" spans="13:13" s="60" customFormat="1" ht="15.75" hidden="1" x14ac:dyDescent="0.25">
      <c r="M19826" s="30"/>
    </row>
    <row r="19827" spans="13:13" s="60" customFormat="1" ht="15.75" hidden="1" x14ac:dyDescent="0.25">
      <c r="M19827" s="30"/>
    </row>
    <row r="19828" spans="13:13" s="60" customFormat="1" ht="15.75" hidden="1" x14ac:dyDescent="0.25">
      <c r="M19828" s="30"/>
    </row>
    <row r="19829" spans="13:13" s="60" customFormat="1" ht="15.75" hidden="1" x14ac:dyDescent="0.25">
      <c r="M19829" s="30"/>
    </row>
    <row r="19830" spans="13:13" s="60" customFormat="1" ht="15.75" hidden="1" x14ac:dyDescent="0.25">
      <c r="M19830" s="30"/>
    </row>
    <row r="19831" spans="13:13" s="60" customFormat="1" ht="15.75" hidden="1" x14ac:dyDescent="0.25">
      <c r="M19831" s="30"/>
    </row>
    <row r="19832" spans="13:13" s="60" customFormat="1" ht="15.75" hidden="1" x14ac:dyDescent="0.25">
      <c r="M19832" s="30"/>
    </row>
    <row r="19833" spans="13:13" s="60" customFormat="1" ht="15.75" hidden="1" x14ac:dyDescent="0.25">
      <c r="M19833" s="30"/>
    </row>
    <row r="19834" spans="13:13" s="60" customFormat="1" ht="15.75" hidden="1" x14ac:dyDescent="0.25">
      <c r="M19834" s="30"/>
    </row>
    <row r="19835" spans="13:13" s="60" customFormat="1" ht="15.75" hidden="1" x14ac:dyDescent="0.25">
      <c r="M19835" s="30"/>
    </row>
    <row r="19836" spans="13:13" s="60" customFormat="1" ht="15.75" hidden="1" x14ac:dyDescent="0.25">
      <c r="M19836" s="30"/>
    </row>
    <row r="19837" spans="13:13" s="60" customFormat="1" ht="15.75" hidden="1" x14ac:dyDescent="0.25">
      <c r="M19837" s="30"/>
    </row>
    <row r="19838" spans="13:13" s="60" customFormat="1" ht="15.75" hidden="1" x14ac:dyDescent="0.25">
      <c r="M19838" s="30"/>
    </row>
    <row r="19839" spans="13:13" s="60" customFormat="1" ht="15.75" hidden="1" x14ac:dyDescent="0.25">
      <c r="M19839" s="30"/>
    </row>
    <row r="19840" spans="13:13" s="60" customFormat="1" ht="15.75" hidden="1" x14ac:dyDescent="0.25">
      <c r="M19840" s="30"/>
    </row>
    <row r="19841" spans="13:13" s="60" customFormat="1" ht="15.75" hidden="1" x14ac:dyDescent="0.25">
      <c r="M19841" s="30"/>
    </row>
    <row r="19842" spans="13:13" s="60" customFormat="1" ht="15.75" hidden="1" x14ac:dyDescent="0.25">
      <c r="M19842" s="30"/>
    </row>
    <row r="19843" spans="13:13" s="60" customFormat="1" ht="15.75" hidden="1" x14ac:dyDescent="0.25">
      <c r="M19843" s="30"/>
    </row>
    <row r="19844" spans="13:13" s="60" customFormat="1" ht="15.75" hidden="1" x14ac:dyDescent="0.25">
      <c r="M19844" s="30"/>
    </row>
    <row r="19845" spans="13:13" s="60" customFormat="1" ht="15.75" hidden="1" x14ac:dyDescent="0.25">
      <c r="M19845" s="30"/>
    </row>
    <row r="19846" spans="13:13" s="60" customFormat="1" ht="15.75" hidden="1" x14ac:dyDescent="0.25">
      <c r="M19846" s="30"/>
    </row>
    <row r="19847" spans="13:13" s="60" customFormat="1" ht="15.75" hidden="1" x14ac:dyDescent="0.25">
      <c r="M19847" s="30"/>
    </row>
    <row r="19848" spans="13:13" s="60" customFormat="1" ht="15.75" hidden="1" x14ac:dyDescent="0.25">
      <c r="M19848" s="30"/>
    </row>
    <row r="19849" spans="13:13" s="60" customFormat="1" ht="15.75" hidden="1" x14ac:dyDescent="0.25">
      <c r="M19849" s="30"/>
    </row>
    <row r="19850" spans="13:13" s="60" customFormat="1" ht="15.75" hidden="1" x14ac:dyDescent="0.25">
      <c r="M19850" s="30"/>
    </row>
    <row r="19851" spans="13:13" s="60" customFormat="1" ht="15.75" hidden="1" x14ac:dyDescent="0.25">
      <c r="M19851" s="30"/>
    </row>
    <row r="19852" spans="13:13" s="60" customFormat="1" ht="15.75" hidden="1" x14ac:dyDescent="0.25">
      <c r="M19852" s="30"/>
    </row>
    <row r="19853" spans="13:13" s="60" customFormat="1" ht="15.75" hidden="1" x14ac:dyDescent="0.25">
      <c r="M19853" s="30"/>
    </row>
    <row r="19854" spans="13:13" s="60" customFormat="1" ht="15.75" hidden="1" x14ac:dyDescent="0.25">
      <c r="M19854" s="30"/>
    </row>
    <row r="19855" spans="13:13" s="60" customFormat="1" ht="15.75" hidden="1" x14ac:dyDescent="0.25">
      <c r="M19855" s="30"/>
    </row>
    <row r="19856" spans="13:13" s="60" customFormat="1" ht="15.75" hidden="1" x14ac:dyDescent="0.25">
      <c r="M19856" s="30"/>
    </row>
    <row r="19857" spans="13:13" s="60" customFormat="1" ht="15.75" hidden="1" x14ac:dyDescent="0.25">
      <c r="M19857" s="30"/>
    </row>
    <row r="19858" spans="13:13" s="60" customFormat="1" ht="15.75" hidden="1" x14ac:dyDescent="0.25">
      <c r="M19858" s="30"/>
    </row>
    <row r="19859" spans="13:13" s="60" customFormat="1" ht="15.75" hidden="1" x14ac:dyDescent="0.25">
      <c r="M19859" s="30"/>
    </row>
    <row r="19860" spans="13:13" s="60" customFormat="1" ht="15.75" hidden="1" x14ac:dyDescent="0.25">
      <c r="M19860" s="30"/>
    </row>
    <row r="19861" spans="13:13" s="60" customFormat="1" ht="15.75" hidden="1" x14ac:dyDescent="0.25">
      <c r="M19861" s="30"/>
    </row>
    <row r="19862" spans="13:13" s="60" customFormat="1" ht="15.75" hidden="1" x14ac:dyDescent="0.25">
      <c r="M19862" s="30"/>
    </row>
    <row r="19863" spans="13:13" s="60" customFormat="1" ht="15.75" hidden="1" x14ac:dyDescent="0.25">
      <c r="M19863" s="30"/>
    </row>
    <row r="19864" spans="13:13" s="60" customFormat="1" ht="15.75" hidden="1" x14ac:dyDescent="0.25">
      <c r="M19864" s="30"/>
    </row>
    <row r="19865" spans="13:13" s="60" customFormat="1" ht="15.75" hidden="1" x14ac:dyDescent="0.25">
      <c r="M19865" s="30"/>
    </row>
    <row r="19866" spans="13:13" s="60" customFormat="1" ht="15.75" hidden="1" x14ac:dyDescent="0.25">
      <c r="M19866" s="30"/>
    </row>
    <row r="19867" spans="13:13" s="60" customFormat="1" ht="15.75" hidden="1" x14ac:dyDescent="0.25">
      <c r="M19867" s="30"/>
    </row>
    <row r="19868" spans="13:13" s="60" customFormat="1" ht="15.75" hidden="1" x14ac:dyDescent="0.25">
      <c r="M19868" s="30"/>
    </row>
    <row r="19869" spans="13:13" s="60" customFormat="1" ht="15.75" hidden="1" x14ac:dyDescent="0.25">
      <c r="M19869" s="30"/>
    </row>
    <row r="19870" spans="13:13" s="60" customFormat="1" ht="15.75" hidden="1" x14ac:dyDescent="0.25">
      <c r="M19870" s="30"/>
    </row>
    <row r="19871" spans="13:13" s="60" customFormat="1" ht="15.75" hidden="1" x14ac:dyDescent="0.25">
      <c r="M19871" s="30"/>
    </row>
    <row r="19872" spans="13:13" s="60" customFormat="1" ht="15.75" hidden="1" x14ac:dyDescent="0.25">
      <c r="M19872" s="30"/>
    </row>
    <row r="19873" spans="13:13" s="60" customFormat="1" ht="15.75" hidden="1" x14ac:dyDescent="0.25">
      <c r="M19873" s="30"/>
    </row>
    <row r="19874" spans="13:13" s="60" customFormat="1" ht="15.75" hidden="1" x14ac:dyDescent="0.25">
      <c r="M19874" s="30"/>
    </row>
    <row r="19875" spans="13:13" s="60" customFormat="1" ht="15.75" hidden="1" x14ac:dyDescent="0.25">
      <c r="M19875" s="30"/>
    </row>
    <row r="19876" spans="13:13" s="60" customFormat="1" ht="15.75" hidden="1" x14ac:dyDescent="0.25">
      <c r="M19876" s="30"/>
    </row>
    <row r="19877" spans="13:13" s="60" customFormat="1" ht="15.75" hidden="1" x14ac:dyDescent="0.25">
      <c r="M19877" s="30"/>
    </row>
    <row r="19878" spans="13:13" s="60" customFormat="1" ht="15.75" hidden="1" x14ac:dyDescent="0.25">
      <c r="M19878" s="30"/>
    </row>
    <row r="19879" spans="13:13" s="60" customFormat="1" ht="15.75" hidden="1" x14ac:dyDescent="0.25">
      <c r="M19879" s="30"/>
    </row>
    <row r="19880" spans="13:13" s="60" customFormat="1" ht="15.75" hidden="1" x14ac:dyDescent="0.25">
      <c r="M19880" s="30"/>
    </row>
    <row r="19881" spans="13:13" s="60" customFormat="1" ht="15.75" hidden="1" x14ac:dyDescent="0.25">
      <c r="M19881" s="30"/>
    </row>
    <row r="19882" spans="13:13" s="60" customFormat="1" ht="15.75" hidden="1" x14ac:dyDescent="0.25">
      <c r="M19882" s="30"/>
    </row>
    <row r="19883" spans="13:13" s="60" customFormat="1" ht="15.75" hidden="1" x14ac:dyDescent="0.25">
      <c r="M19883" s="30"/>
    </row>
    <row r="19884" spans="13:13" s="60" customFormat="1" ht="15.75" hidden="1" x14ac:dyDescent="0.25">
      <c r="M19884" s="30"/>
    </row>
    <row r="19885" spans="13:13" s="60" customFormat="1" ht="15.75" hidden="1" x14ac:dyDescent="0.25">
      <c r="M19885" s="30"/>
    </row>
    <row r="19886" spans="13:13" s="60" customFormat="1" ht="15.75" hidden="1" x14ac:dyDescent="0.25">
      <c r="M19886" s="30"/>
    </row>
    <row r="19887" spans="13:13" s="60" customFormat="1" ht="15.75" hidden="1" x14ac:dyDescent="0.25">
      <c r="M19887" s="30"/>
    </row>
    <row r="19888" spans="13:13" s="60" customFormat="1" ht="15.75" hidden="1" x14ac:dyDescent="0.25">
      <c r="M19888" s="30"/>
    </row>
    <row r="19889" spans="13:13" s="60" customFormat="1" ht="15.75" hidden="1" x14ac:dyDescent="0.25">
      <c r="M19889" s="30"/>
    </row>
    <row r="19890" spans="13:13" s="60" customFormat="1" ht="15.75" hidden="1" x14ac:dyDescent="0.25">
      <c r="M19890" s="30"/>
    </row>
    <row r="19891" spans="13:13" s="60" customFormat="1" ht="15.75" hidden="1" x14ac:dyDescent="0.25">
      <c r="M19891" s="30"/>
    </row>
    <row r="19892" spans="13:13" s="60" customFormat="1" ht="15.75" hidden="1" x14ac:dyDescent="0.25">
      <c r="M19892" s="30"/>
    </row>
    <row r="19893" spans="13:13" s="60" customFormat="1" ht="15.75" hidden="1" x14ac:dyDescent="0.25">
      <c r="M19893" s="30"/>
    </row>
    <row r="19894" spans="13:13" s="60" customFormat="1" ht="15.75" hidden="1" x14ac:dyDescent="0.25">
      <c r="M19894" s="30"/>
    </row>
    <row r="19895" spans="13:13" s="60" customFormat="1" ht="15.75" hidden="1" x14ac:dyDescent="0.25">
      <c r="M19895" s="30"/>
    </row>
    <row r="19896" spans="13:13" s="60" customFormat="1" ht="15.75" hidden="1" x14ac:dyDescent="0.25">
      <c r="M19896" s="30"/>
    </row>
    <row r="19897" spans="13:13" s="60" customFormat="1" ht="15.75" hidden="1" x14ac:dyDescent="0.25">
      <c r="M19897" s="30"/>
    </row>
    <row r="19898" spans="13:13" s="60" customFormat="1" ht="15.75" hidden="1" x14ac:dyDescent="0.25">
      <c r="M19898" s="30"/>
    </row>
    <row r="19899" spans="13:13" s="60" customFormat="1" ht="15.75" hidden="1" x14ac:dyDescent="0.25">
      <c r="M19899" s="30"/>
    </row>
    <row r="19900" spans="13:13" s="60" customFormat="1" ht="15.75" hidden="1" x14ac:dyDescent="0.25">
      <c r="M19900" s="30"/>
    </row>
    <row r="19901" spans="13:13" s="60" customFormat="1" ht="15.75" hidden="1" x14ac:dyDescent="0.25">
      <c r="M19901" s="30"/>
    </row>
    <row r="19902" spans="13:13" s="60" customFormat="1" ht="15.75" hidden="1" x14ac:dyDescent="0.25">
      <c r="M19902" s="30"/>
    </row>
    <row r="19903" spans="13:13" s="60" customFormat="1" ht="15.75" hidden="1" x14ac:dyDescent="0.25">
      <c r="M19903" s="30"/>
    </row>
    <row r="19904" spans="13:13" s="60" customFormat="1" ht="15.75" hidden="1" x14ac:dyDescent="0.25">
      <c r="M19904" s="30"/>
    </row>
    <row r="19905" spans="13:13" s="60" customFormat="1" ht="15.75" hidden="1" x14ac:dyDescent="0.25">
      <c r="M19905" s="30"/>
    </row>
    <row r="19906" spans="13:13" s="60" customFormat="1" ht="15.75" hidden="1" x14ac:dyDescent="0.25">
      <c r="M19906" s="30"/>
    </row>
    <row r="19907" spans="13:13" s="60" customFormat="1" ht="15.75" hidden="1" x14ac:dyDescent="0.25">
      <c r="M19907" s="30"/>
    </row>
    <row r="19908" spans="13:13" s="60" customFormat="1" ht="15.75" hidden="1" x14ac:dyDescent="0.25">
      <c r="M19908" s="30"/>
    </row>
    <row r="19909" spans="13:13" s="60" customFormat="1" ht="15.75" hidden="1" x14ac:dyDescent="0.25">
      <c r="M19909" s="30"/>
    </row>
    <row r="19910" spans="13:13" s="60" customFormat="1" ht="15.75" hidden="1" x14ac:dyDescent="0.25">
      <c r="M19910" s="30"/>
    </row>
    <row r="19911" spans="13:13" s="60" customFormat="1" ht="15.75" hidden="1" x14ac:dyDescent="0.25">
      <c r="M19911" s="30"/>
    </row>
    <row r="19912" spans="13:13" s="60" customFormat="1" ht="15.75" hidden="1" x14ac:dyDescent="0.25">
      <c r="M19912" s="30"/>
    </row>
    <row r="19913" spans="13:13" s="60" customFormat="1" ht="15.75" hidden="1" x14ac:dyDescent="0.25">
      <c r="M19913" s="30"/>
    </row>
    <row r="19914" spans="13:13" s="60" customFormat="1" ht="15.75" hidden="1" x14ac:dyDescent="0.25">
      <c r="M19914" s="30"/>
    </row>
    <row r="19915" spans="13:13" s="60" customFormat="1" ht="15.75" hidden="1" x14ac:dyDescent="0.25">
      <c r="M19915" s="30"/>
    </row>
    <row r="19916" spans="13:13" s="60" customFormat="1" ht="15.75" hidden="1" x14ac:dyDescent="0.25">
      <c r="M19916" s="30"/>
    </row>
    <row r="19917" spans="13:13" s="60" customFormat="1" ht="15.75" hidden="1" x14ac:dyDescent="0.25">
      <c r="M19917" s="30"/>
    </row>
    <row r="19918" spans="13:13" s="60" customFormat="1" ht="15.75" hidden="1" x14ac:dyDescent="0.25">
      <c r="M19918" s="30"/>
    </row>
    <row r="19919" spans="13:13" s="60" customFormat="1" ht="15.75" hidden="1" x14ac:dyDescent="0.25">
      <c r="M19919" s="30"/>
    </row>
    <row r="19920" spans="13:13" s="60" customFormat="1" ht="15.75" hidden="1" x14ac:dyDescent="0.25">
      <c r="M19920" s="30"/>
    </row>
    <row r="19921" spans="13:13" s="60" customFormat="1" ht="15.75" hidden="1" x14ac:dyDescent="0.25">
      <c r="M19921" s="30"/>
    </row>
    <row r="19922" spans="13:13" s="60" customFormat="1" ht="15.75" hidden="1" x14ac:dyDescent="0.25">
      <c r="M19922" s="30"/>
    </row>
    <row r="19923" spans="13:13" s="60" customFormat="1" ht="15.75" hidden="1" x14ac:dyDescent="0.25">
      <c r="M19923" s="30"/>
    </row>
    <row r="19924" spans="13:13" s="60" customFormat="1" ht="15.75" hidden="1" x14ac:dyDescent="0.25">
      <c r="M19924" s="30"/>
    </row>
    <row r="19925" spans="13:13" s="60" customFormat="1" ht="15.75" hidden="1" x14ac:dyDescent="0.25">
      <c r="M19925" s="30"/>
    </row>
    <row r="19926" spans="13:13" s="60" customFormat="1" ht="15.75" hidden="1" x14ac:dyDescent="0.25">
      <c r="M19926" s="30"/>
    </row>
    <row r="19927" spans="13:13" s="60" customFormat="1" ht="15.75" hidden="1" x14ac:dyDescent="0.25">
      <c r="M19927" s="30"/>
    </row>
    <row r="19928" spans="13:13" s="60" customFormat="1" ht="15.75" hidden="1" x14ac:dyDescent="0.25">
      <c r="M19928" s="30"/>
    </row>
    <row r="19929" spans="13:13" s="60" customFormat="1" ht="15.75" hidden="1" x14ac:dyDescent="0.25">
      <c r="M19929" s="30"/>
    </row>
    <row r="19930" spans="13:13" s="60" customFormat="1" ht="15.75" hidden="1" x14ac:dyDescent="0.25">
      <c r="M19930" s="30"/>
    </row>
    <row r="19931" spans="13:13" s="60" customFormat="1" ht="15.75" hidden="1" x14ac:dyDescent="0.25">
      <c r="M19931" s="30"/>
    </row>
    <row r="19932" spans="13:13" s="60" customFormat="1" ht="15.75" hidden="1" x14ac:dyDescent="0.25">
      <c r="M19932" s="30"/>
    </row>
    <row r="19933" spans="13:13" s="60" customFormat="1" ht="15.75" hidden="1" x14ac:dyDescent="0.25">
      <c r="M19933" s="30"/>
    </row>
    <row r="19934" spans="13:13" s="60" customFormat="1" ht="15.75" hidden="1" x14ac:dyDescent="0.25">
      <c r="M19934" s="30"/>
    </row>
    <row r="19935" spans="13:13" s="60" customFormat="1" ht="15.75" hidden="1" x14ac:dyDescent="0.25">
      <c r="M19935" s="30"/>
    </row>
    <row r="19936" spans="13:13" s="60" customFormat="1" ht="15.75" hidden="1" x14ac:dyDescent="0.25">
      <c r="M19936" s="30"/>
    </row>
    <row r="19937" spans="13:13" s="60" customFormat="1" ht="15.75" hidden="1" x14ac:dyDescent="0.25">
      <c r="M19937" s="30"/>
    </row>
    <row r="19938" spans="13:13" s="60" customFormat="1" ht="15.75" hidden="1" x14ac:dyDescent="0.25">
      <c r="M19938" s="30"/>
    </row>
    <row r="19939" spans="13:13" s="60" customFormat="1" ht="15.75" hidden="1" x14ac:dyDescent="0.25">
      <c r="M19939" s="30"/>
    </row>
    <row r="19940" spans="13:13" s="60" customFormat="1" ht="15.75" hidden="1" x14ac:dyDescent="0.25">
      <c r="M19940" s="30"/>
    </row>
    <row r="19941" spans="13:13" s="60" customFormat="1" ht="15.75" hidden="1" x14ac:dyDescent="0.25">
      <c r="M19941" s="30"/>
    </row>
    <row r="19942" spans="13:13" s="60" customFormat="1" ht="15.75" hidden="1" x14ac:dyDescent="0.25">
      <c r="M19942" s="30"/>
    </row>
    <row r="19943" spans="13:13" s="60" customFormat="1" ht="15.75" hidden="1" x14ac:dyDescent="0.25">
      <c r="M19943" s="30"/>
    </row>
    <row r="19944" spans="13:13" s="60" customFormat="1" ht="15.75" hidden="1" x14ac:dyDescent="0.25">
      <c r="M19944" s="30"/>
    </row>
    <row r="19945" spans="13:13" s="60" customFormat="1" ht="15.75" hidden="1" x14ac:dyDescent="0.25">
      <c r="M19945" s="30"/>
    </row>
    <row r="19946" spans="13:13" s="60" customFormat="1" ht="15.75" hidden="1" x14ac:dyDescent="0.25">
      <c r="M19946" s="30"/>
    </row>
    <row r="19947" spans="13:13" s="60" customFormat="1" ht="15.75" hidden="1" x14ac:dyDescent="0.25">
      <c r="M19947" s="30"/>
    </row>
    <row r="19948" spans="13:13" s="60" customFormat="1" ht="15.75" hidden="1" x14ac:dyDescent="0.25">
      <c r="M19948" s="30"/>
    </row>
    <row r="19949" spans="13:13" s="60" customFormat="1" ht="15.75" hidden="1" x14ac:dyDescent="0.25">
      <c r="M19949" s="30"/>
    </row>
    <row r="19950" spans="13:13" s="60" customFormat="1" ht="15.75" hidden="1" x14ac:dyDescent="0.25">
      <c r="M19950" s="30"/>
    </row>
    <row r="19951" spans="13:13" s="60" customFormat="1" ht="15.75" hidden="1" x14ac:dyDescent="0.25">
      <c r="M19951" s="30"/>
    </row>
    <row r="19952" spans="13:13" s="60" customFormat="1" ht="15.75" hidden="1" x14ac:dyDescent="0.25">
      <c r="M19952" s="30"/>
    </row>
    <row r="19953" spans="13:13" s="60" customFormat="1" ht="15.75" hidden="1" x14ac:dyDescent="0.25">
      <c r="M19953" s="30"/>
    </row>
    <row r="19954" spans="13:13" s="60" customFormat="1" ht="15.75" hidden="1" x14ac:dyDescent="0.25">
      <c r="M19954" s="30"/>
    </row>
    <row r="19955" spans="13:13" s="60" customFormat="1" ht="15.75" hidden="1" x14ac:dyDescent="0.25">
      <c r="M19955" s="30"/>
    </row>
    <row r="19956" spans="13:13" s="60" customFormat="1" ht="15.75" hidden="1" x14ac:dyDescent="0.25">
      <c r="M19956" s="30"/>
    </row>
    <row r="19957" spans="13:13" s="60" customFormat="1" ht="15.75" hidden="1" x14ac:dyDescent="0.25">
      <c r="M19957" s="30"/>
    </row>
    <row r="19958" spans="13:13" s="60" customFormat="1" ht="15.75" hidden="1" x14ac:dyDescent="0.25">
      <c r="M19958" s="30"/>
    </row>
    <row r="19959" spans="13:13" s="60" customFormat="1" ht="15.75" hidden="1" x14ac:dyDescent="0.25">
      <c r="M19959" s="30"/>
    </row>
    <row r="19960" spans="13:13" s="60" customFormat="1" ht="15.75" hidden="1" x14ac:dyDescent="0.25">
      <c r="M19960" s="30"/>
    </row>
    <row r="19961" spans="13:13" s="60" customFormat="1" ht="15.75" hidden="1" x14ac:dyDescent="0.25">
      <c r="M19961" s="30"/>
    </row>
    <row r="19962" spans="13:13" s="60" customFormat="1" ht="15.75" hidden="1" x14ac:dyDescent="0.25">
      <c r="M19962" s="30"/>
    </row>
    <row r="19963" spans="13:13" s="60" customFormat="1" ht="15.75" hidden="1" x14ac:dyDescent="0.25">
      <c r="M19963" s="30"/>
    </row>
    <row r="19964" spans="13:13" s="60" customFormat="1" ht="15.75" hidden="1" x14ac:dyDescent="0.25">
      <c r="M19964" s="30"/>
    </row>
    <row r="19965" spans="13:13" s="60" customFormat="1" ht="15.75" hidden="1" x14ac:dyDescent="0.25">
      <c r="M19965" s="30"/>
    </row>
    <row r="19966" spans="13:13" s="60" customFormat="1" ht="15.75" hidden="1" x14ac:dyDescent="0.25">
      <c r="M19966" s="30"/>
    </row>
    <row r="19967" spans="13:13" s="60" customFormat="1" ht="15.75" hidden="1" x14ac:dyDescent="0.25">
      <c r="M19967" s="30"/>
    </row>
    <row r="19968" spans="13:13" s="60" customFormat="1" ht="15.75" hidden="1" x14ac:dyDescent="0.25">
      <c r="M19968" s="30"/>
    </row>
    <row r="19969" spans="13:13" s="60" customFormat="1" ht="15.75" hidden="1" x14ac:dyDescent="0.25">
      <c r="M19969" s="30"/>
    </row>
    <row r="19970" spans="13:13" s="60" customFormat="1" ht="15.75" hidden="1" x14ac:dyDescent="0.25">
      <c r="M19970" s="30"/>
    </row>
    <row r="19971" spans="13:13" s="60" customFormat="1" ht="15.75" hidden="1" x14ac:dyDescent="0.25">
      <c r="M19971" s="30"/>
    </row>
    <row r="19972" spans="13:13" s="60" customFormat="1" ht="15.75" hidden="1" x14ac:dyDescent="0.25">
      <c r="M19972" s="30"/>
    </row>
    <row r="19973" spans="13:13" s="60" customFormat="1" ht="15.75" hidden="1" x14ac:dyDescent="0.25">
      <c r="M19973" s="30"/>
    </row>
    <row r="19974" spans="13:13" s="60" customFormat="1" ht="15.75" hidden="1" x14ac:dyDescent="0.25">
      <c r="M19974" s="30"/>
    </row>
    <row r="19975" spans="13:13" s="60" customFormat="1" ht="15.75" hidden="1" x14ac:dyDescent="0.25">
      <c r="M19975" s="30"/>
    </row>
    <row r="19976" spans="13:13" s="60" customFormat="1" ht="15.75" hidden="1" x14ac:dyDescent="0.25">
      <c r="M19976" s="30"/>
    </row>
    <row r="19977" spans="13:13" s="60" customFormat="1" ht="15.75" hidden="1" x14ac:dyDescent="0.25">
      <c r="M19977" s="30"/>
    </row>
    <row r="19978" spans="13:13" s="60" customFormat="1" ht="15.75" hidden="1" x14ac:dyDescent="0.25">
      <c r="M19978" s="30"/>
    </row>
    <row r="19979" spans="13:13" s="60" customFormat="1" ht="15.75" hidden="1" x14ac:dyDescent="0.25">
      <c r="M19979" s="30"/>
    </row>
    <row r="19980" spans="13:13" s="60" customFormat="1" ht="15.75" hidden="1" x14ac:dyDescent="0.25">
      <c r="M19980" s="30"/>
    </row>
    <row r="19981" spans="13:13" s="60" customFormat="1" ht="15.75" hidden="1" x14ac:dyDescent="0.25">
      <c r="M19981" s="30"/>
    </row>
    <row r="19982" spans="13:13" s="60" customFormat="1" ht="15.75" hidden="1" x14ac:dyDescent="0.25">
      <c r="M19982" s="30"/>
    </row>
    <row r="19983" spans="13:13" s="60" customFormat="1" ht="15.75" hidden="1" x14ac:dyDescent="0.25">
      <c r="M19983" s="30"/>
    </row>
    <row r="19984" spans="13:13" s="60" customFormat="1" ht="15.75" hidden="1" x14ac:dyDescent="0.25">
      <c r="M19984" s="30"/>
    </row>
    <row r="19985" spans="13:13" s="60" customFormat="1" ht="15.75" hidden="1" x14ac:dyDescent="0.25">
      <c r="M19985" s="30"/>
    </row>
    <row r="19986" spans="13:13" s="60" customFormat="1" ht="15.75" hidden="1" x14ac:dyDescent="0.25">
      <c r="M19986" s="30"/>
    </row>
    <row r="19987" spans="13:13" s="60" customFormat="1" ht="15.75" hidden="1" x14ac:dyDescent="0.25">
      <c r="M19987" s="30"/>
    </row>
    <row r="19988" spans="13:13" s="60" customFormat="1" ht="15.75" hidden="1" x14ac:dyDescent="0.25">
      <c r="M19988" s="30"/>
    </row>
    <row r="19989" spans="13:13" s="60" customFormat="1" ht="15.75" hidden="1" x14ac:dyDescent="0.25">
      <c r="M19989" s="30"/>
    </row>
    <row r="19990" spans="13:13" s="60" customFormat="1" ht="15.75" hidden="1" x14ac:dyDescent="0.25">
      <c r="M19990" s="30"/>
    </row>
    <row r="19991" spans="13:13" s="60" customFormat="1" ht="15.75" hidden="1" x14ac:dyDescent="0.25">
      <c r="M19991" s="30"/>
    </row>
    <row r="19992" spans="13:13" s="60" customFormat="1" ht="15.75" hidden="1" x14ac:dyDescent="0.25">
      <c r="M19992" s="30"/>
    </row>
    <row r="19993" spans="13:13" s="60" customFormat="1" ht="15.75" hidden="1" x14ac:dyDescent="0.25">
      <c r="M19993" s="30"/>
    </row>
    <row r="19994" spans="13:13" s="60" customFormat="1" ht="15.75" hidden="1" x14ac:dyDescent="0.25">
      <c r="M19994" s="30"/>
    </row>
    <row r="19995" spans="13:13" s="60" customFormat="1" ht="15.75" hidden="1" x14ac:dyDescent="0.25">
      <c r="M19995" s="30"/>
    </row>
    <row r="19996" spans="13:13" s="60" customFormat="1" ht="15.75" hidden="1" x14ac:dyDescent="0.25">
      <c r="M19996" s="30"/>
    </row>
    <row r="19997" spans="13:13" s="60" customFormat="1" ht="15.75" hidden="1" x14ac:dyDescent="0.25">
      <c r="M19997" s="30"/>
    </row>
    <row r="19998" spans="13:13" s="60" customFormat="1" ht="15.75" hidden="1" x14ac:dyDescent="0.25">
      <c r="M19998" s="30"/>
    </row>
    <row r="19999" spans="13:13" s="60" customFormat="1" ht="15.75" hidden="1" x14ac:dyDescent="0.25">
      <c r="M19999" s="30"/>
    </row>
    <row r="20000" spans="13:13" s="60" customFormat="1" ht="15.75" hidden="1" x14ac:dyDescent="0.25">
      <c r="M20000" s="30"/>
    </row>
    <row r="20001" spans="13:13" s="60" customFormat="1" ht="15.75" hidden="1" x14ac:dyDescent="0.25">
      <c r="M20001" s="30"/>
    </row>
    <row r="20002" spans="13:13" s="60" customFormat="1" ht="15.75" hidden="1" x14ac:dyDescent="0.25">
      <c r="M20002" s="30"/>
    </row>
    <row r="20003" spans="13:13" s="60" customFormat="1" ht="15.75" hidden="1" x14ac:dyDescent="0.25">
      <c r="M20003" s="30"/>
    </row>
    <row r="20004" spans="13:13" s="60" customFormat="1" ht="15.75" hidden="1" x14ac:dyDescent="0.25">
      <c r="M20004" s="30"/>
    </row>
    <row r="20005" spans="13:13" s="60" customFormat="1" ht="15.75" hidden="1" x14ac:dyDescent="0.25">
      <c r="M20005" s="30"/>
    </row>
    <row r="20006" spans="13:13" s="60" customFormat="1" ht="15.75" hidden="1" x14ac:dyDescent="0.25">
      <c r="M20006" s="30"/>
    </row>
    <row r="20007" spans="13:13" s="60" customFormat="1" ht="15.75" hidden="1" x14ac:dyDescent="0.25">
      <c r="M20007" s="30"/>
    </row>
    <row r="20008" spans="13:13" s="60" customFormat="1" ht="15.75" hidden="1" x14ac:dyDescent="0.25">
      <c r="M20008" s="30"/>
    </row>
    <row r="20009" spans="13:13" s="60" customFormat="1" ht="15.75" hidden="1" x14ac:dyDescent="0.25">
      <c r="M20009" s="30"/>
    </row>
    <row r="20010" spans="13:13" s="60" customFormat="1" ht="15.75" hidden="1" x14ac:dyDescent="0.25">
      <c r="M20010" s="30"/>
    </row>
    <row r="20011" spans="13:13" s="60" customFormat="1" ht="15.75" hidden="1" x14ac:dyDescent="0.25">
      <c r="M20011" s="30"/>
    </row>
    <row r="20012" spans="13:13" s="60" customFormat="1" ht="15.75" hidden="1" x14ac:dyDescent="0.25">
      <c r="M20012" s="30"/>
    </row>
    <row r="20013" spans="13:13" s="60" customFormat="1" ht="15.75" hidden="1" x14ac:dyDescent="0.25">
      <c r="M20013" s="30"/>
    </row>
    <row r="20014" spans="13:13" s="60" customFormat="1" ht="15.75" hidden="1" x14ac:dyDescent="0.25">
      <c r="M20014" s="30"/>
    </row>
    <row r="20015" spans="13:13" s="60" customFormat="1" ht="15.75" hidden="1" x14ac:dyDescent="0.25">
      <c r="M20015" s="30"/>
    </row>
    <row r="20016" spans="13:13" s="60" customFormat="1" ht="15.75" hidden="1" x14ac:dyDescent="0.25">
      <c r="M20016" s="30"/>
    </row>
    <row r="20017" spans="13:13" s="60" customFormat="1" ht="15.75" hidden="1" x14ac:dyDescent="0.25">
      <c r="M20017" s="30"/>
    </row>
    <row r="20018" spans="13:13" s="60" customFormat="1" ht="15.75" hidden="1" x14ac:dyDescent="0.25">
      <c r="M20018" s="30"/>
    </row>
    <row r="20019" spans="13:13" s="60" customFormat="1" ht="15.75" hidden="1" x14ac:dyDescent="0.25">
      <c r="M20019" s="30"/>
    </row>
    <row r="20020" spans="13:13" s="60" customFormat="1" ht="15.75" hidden="1" x14ac:dyDescent="0.25">
      <c r="M20020" s="30"/>
    </row>
    <row r="20021" spans="13:13" s="60" customFormat="1" ht="15.75" hidden="1" x14ac:dyDescent="0.25">
      <c r="M20021" s="30"/>
    </row>
    <row r="20022" spans="13:13" s="60" customFormat="1" ht="15.75" hidden="1" x14ac:dyDescent="0.25">
      <c r="M20022" s="30"/>
    </row>
    <row r="20023" spans="13:13" s="60" customFormat="1" ht="15.75" hidden="1" x14ac:dyDescent="0.25">
      <c r="M20023" s="30"/>
    </row>
    <row r="20024" spans="13:13" s="60" customFormat="1" ht="15.75" hidden="1" x14ac:dyDescent="0.25">
      <c r="M20024" s="30"/>
    </row>
    <row r="20025" spans="13:13" s="60" customFormat="1" ht="15.75" hidden="1" x14ac:dyDescent="0.25">
      <c r="M20025" s="30"/>
    </row>
    <row r="20026" spans="13:13" s="60" customFormat="1" ht="15.75" hidden="1" x14ac:dyDescent="0.25">
      <c r="M20026" s="30"/>
    </row>
    <row r="20027" spans="13:13" s="60" customFormat="1" ht="15.75" hidden="1" x14ac:dyDescent="0.25">
      <c r="M20027" s="30"/>
    </row>
    <row r="20028" spans="13:13" s="60" customFormat="1" ht="15.75" hidden="1" x14ac:dyDescent="0.25">
      <c r="M20028" s="30"/>
    </row>
    <row r="20029" spans="13:13" s="60" customFormat="1" ht="15.75" hidden="1" x14ac:dyDescent="0.25">
      <c r="M20029" s="30"/>
    </row>
    <row r="20030" spans="13:13" s="60" customFormat="1" ht="15.75" hidden="1" x14ac:dyDescent="0.25">
      <c r="M20030" s="30"/>
    </row>
    <row r="20031" spans="13:13" s="60" customFormat="1" ht="15.75" hidden="1" x14ac:dyDescent="0.25">
      <c r="M20031" s="30"/>
    </row>
    <row r="20032" spans="13:13" s="60" customFormat="1" ht="15.75" hidden="1" x14ac:dyDescent="0.25">
      <c r="M20032" s="30"/>
    </row>
    <row r="20033" spans="13:13" s="60" customFormat="1" ht="15.75" hidden="1" x14ac:dyDescent="0.25">
      <c r="M20033" s="30"/>
    </row>
    <row r="20034" spans="13:13" s="60" customFormat="1" ht="15.75" hidden="1" x14ac:dyDescent="0.25">
      <c r="M20034" s="30"/>
    </row>
    <row r="20035" spans="13:13" s="60" customFormat="1" ht="15.75" hidden="1" x14ac:dyDescent="0.25">
      <c r="M20035" s="30"/>
    </row>
    <row r="20036" spans="13:13" s="60" customFormat="1" ht="15.75" hidden="1" x14ac:dyDescent="0.25">
      <c r="M20036" s="30"/>
    </row>
    <row r="20037" spans="13:13" s="60" customFormat="1" ht="15.75" hidden="1" x14ac:dyDescent="0.25">
      <c r="M20037" s="30"/>
    </row>
    <row r="20038" spans="13:13" s="60" customFormat="1" ht="15.75" hidden="1" x14ac:dyDescent="0.25">
      <c r="M20038" s="30"/>
    </row>
    <row r="20039" spans="13:13" s="60" customFormat="1" ht="15.75" hidden="1" x14ac:dyDescent="0.25">
      <c r="M20039" s="30"/>
    </row>
    <row r="20040" spans="13:13" s="60" customFormat="1" ht="15.75" hidden="1" x14ac:dyDescent="0.25">
      <c r="M20040" s="30"/>
    </row>
    <row r="20041" spans="13:13" s="60" customFormat="1" ht="15.75" hidden="1" x14ac:dyDescent="0.25">
      <c r="M20041" s="30"/>
    </row>
    <row r="20042" spans="13:13" s="60" customFormat="1" ht="15.75" hidden="1" x14ac:dyDescent="0.25">
      <c r="M20042" s="30"/>
    </row>
    <row r="20043" spans="13:13" s="60" customFormat="1" ht="15.75" hidden="1" x14ac:dyDescent="0.25">
      <c r="M20043" s="30"/>
    </row>
    <row r="20044" spans="13:13" s="60" customFormat="1" ht="15.75" hidden="1" x14ac:dyDescent="0.25">
      <c r="M20044" s="30"/>
    </row>
    <row r="20045" spans="13:13" s="60" customFormat="1" ht="15.75" hidden="1" x14ac:dyDescent="0.25">
      <c r="M20045" s="30"/>
    </row>
    <row r="20046" spans="13:13" s="60" customFormat="1" ht="15.75" hidden="1" x14ac:dyDescent="0.25">
      <c r="M20046" s="30"/>
    </row>
    <row r="20047" spans="13:13" s="60" customFormat="1" ht="15.75" hidden="1" x14ac:dyDescent="0.25">
      <c r="M20047" s="30"/>
    </row>
    <row r="20048" spans="13:13" s="60" customFormat="1" ht="15.75" hidden="1" x14ac:dyDescent="0.25">
      <c r="M20048" s="30"/>
    </row>
    <row r="20049" spans="13:13" s="60" customFormat="1" ht="15.75" hidden="1" x14ac:dyDescent="0.25">
      <c r="M20049" s="30"/>
    </row>
    <row r="20050" spans="13:13" s="60" customFormat="1" ht="15.75" hidden="1" x14ac:dyDescent="0.25">
      <c r="M20050" s="30"/>
    </row>
    <row r="20051" spans="13:13" s="60" customFormat="1" ht="15.75" hidden="1" x14ac:dyDescent="0.25">
      <c r="M20051" s="30"/>
    </row>
    <row r="20052" spans="13:13" s="60" customFormat="1" ht="15.75" hidden="1" x14ac:dyDescent="0.25">
      <c r="M20052" s="30"/>
    </row>
    <row r="20053" spans="13:13" s="60" customFormat="1" ht="15.75" hidden="1" x14ac:dyDescent="0.25">
      <c r="M20053" s="30"/>
    </row>
    <row r="20054" spans="13:13" s="60" customFormat="1" ht="15.75" hidden="1" x14ac:dyDescent="0.25">
      <c r="M20054" s="30"/>
    </row>
    <row r="20055" spans="13:13" s="60" customFormat="1" ht="15.75" hidden="1" x14ac:dyDescent="0.25">
      <c r="M20055" s="30"/>
    </row>
    <row r="20056" spans="13:13" s="60" customFormat="1" ht="15.75" hidden="1" x14ac:dyDescent="0.25">
      <c r="M20056" s="30"/>
    </row>
    <row r="20057" spans="13:13" s="60" customFormat="1" ht="15.75" hidden="1" x14ac:dyDescent="0.25">
      <c r="M20057" s="30"/>
    </row>
    <row r="20058" spans="13:13" s="60" customFormat="1" ht="15.75" hidden="1" x14ac:dyDescent="0.25">
      <c r="M20058" s="30"/>
    </row>
    <row r="20059" spans="13:13" s="60" customFormat="1" ht="15.75" hidden="1" x14ac:dyDescent="0.25">
      <c r="M20059" s="30"/>
    </row>
    <row r="20060" spans="13:13" s="60" customFormat="1" ht="15.75" hidden="1" x14ac:dyDescent="0.25">
      <c r="M20060" s="30"/>
    </row>
    <row r="20061" spans="13:13" s="60" customFormat="1" ht="15.75" hidden="1" x14ac:dyDescent="0.25">
      <c r="M20061" s="30"/>
    </row>
    <row r="20062" spans="13:13" s="60" customFormat="1" ht="15.75" hidden="1" x14ac:dyDescent="0.25">
      <c r="M20062" s="30"/>
    </row>
    <row r="20063" spans="13:13" s="60" customFormat="1" ht="15.75" hidden="1" x14ac:dyDescent="0.25">
      <c r="M20063" s="30"/>
    </row>
    <row r="20064" spans="13:13" s="60" customFormat="1" ht="15.75" hidden="1" x14ac:dyDescent="0.25">
      <c r="M20064" s="30"/>
    </row>
    <row r="20065" spans="13:13" s="60" customFormat="1" ht="15.75" hidden="1" x14ac:dyDescent="0.25">
      <c r="M20065" s="30"/>
    </row>
    <row r="20066" spans="13:13" s="60" customFormat="1" ht="15.75" hidden="1" x14ac:dyDescent="0.25">
      <c r="M20066" s="30"/>
    </row>
    <row r="20067" spans="13:13" s="60" customFormat="1" ht="15.75" hidden="1" x14ac:dyDescent="0.25">
      <c r="M20067" s="30"/>
    </row>
    <row r="20068" spans="13:13" s="60" customFormat="1" ht="15.75" hidden="1" x14ac:dyDescent="0.25">
      <c r="M20068" s="30"/>
    </row>
    <row r="20069" spans="13:13" s="60" customFormat="1" ht="15.75" hidden="1" x14ac:dyDescent="0.25">
      <c r="M20069" s="30"/>
    </row>
    <row r="20070" spans="13:13" s="60" customFormat="1" ht="15.75" hidden="1" x14ac:dyDescent="0.25">
      <c r="M20070" s="30"/>
    </row>
    <row r="20071" spans="13:13" s="60" customFormat="1" ht="15.75" hidden="1" x14ac:dyDescent="0.25">
      <c r="M20071" s="30"/>
    </row>
    <row r="20072" spans="13:13" s="60" customFormat="1" ht="15.75" hidden="1" x14ac:dyDescent="0.25">
      <c r="M20072" s="30"/>
    </row>
    <row r="20073" spans="13:13" s="60" customFormat="1" ht="15.75" hidden="1" x14ac:dyDescent="0.25">
      <c r="M20073" s="30"/>
    </row>
    <row r="20074" spans="13:13" s="60" customFormat="1" ht="15.75" hidden="1" x14ac:dyDescent="0.25">
      <c r="M20074" s="30"/>
    </row>
    <row r="20075" spans="13:13" s="60" customFormat="1" ht="15.75" hidden="1" x14ac:dyDescent="0.25">
      <c r="M20075" s="30"/>
    </row>
    <row r="20076" spans="13:13" s="60" customFormat="1" ht="15.75" hidden="1" x14ac:dyDescent="0.25">
      <c r="M20076" s="30"/>
    </row>
    <row r="20077" spans="13:13" s="60" customFormat="1" ht="15.75" hidden="1" x14ac:dyDescent="0.25">
      <c r="M20077" s="30"/>
    </row>
    <row r="20078" spans="13:13" s="60" customFormat="1" ht="15.75" hidden="1" x14ac:dyDescent="0.25">
      <c r="M20078" s="30"/>
    </row>
    <row r="20079" spans="13:13" s="60" customFormat="1" ht="15.75" hidden="1" x14ac:dyDescent="0.25">
      <c r="M20079" s="30"/>
    </row>
    <row r="20080" spans="13:13" s="60" customFormat="1" ht="15.75" hidden="1" x14ac:dyDescent="0.25">
      <c r="M20080" s="30"/>
    </row>
    <row r="20081" spans="13:13" s="60" customFormat="1" ht="15.75" hidden="1" x14ac:dyDescent="0.25">
      <c r="M20081" s="30"/>
    </row>
    <row r="20082" spans="13:13" s="60" customFormat="1" ht="15.75" hidden="1" x14ac:dyDescent="0.25">
      <c r="M20082" s="30"/>
    </row>
    <row r="20083" spans="13:13" s="60" customFormat="1" ht="15.75" hidden="1" x14ac:dyDescent="0.25">
      <c r="M20083" s="30"/>
    </row>
    <row r="20084" spans="13:13" s="60" customFormat="1" ht="15.75" hidden="1" x14ac:dyDescent="0.25">
      <c r="M20084" s="30"/>
    </row>
    <row r="20085" spans="13:13" s="60" customFormat="1" ht="15.75" hidden="1" x14ac:dyDescent="0.25">
      <c r="M20085" s="30"/>
    </row>
    <row r="20086" spans="13:13" s="60" customFormat="1" ht="15.75" hidden="1" x14ac:dyDescent="0.25">
      <c r="M20086" s="30"/>
    </row>
    <row r="20087" spans="13:13" s="60" customFormat="1" ht="15.75" hidden="1" x14ac:dyDescent="0.25">
      <c r="M20087" s="30"/>
    </row>
    <row r="20088" spans="13:13" s="60" customFormat="1" ht="15.75" hidden="1" x14ac:dyDescent="0.25">
      <c r="M20088" s="30"/>
    </row>
    <row r="20089" spans="13:13" s="60" customFormat="1" ht="15.75" hidden="1" x14ac:dyDescent="0.25">
      <c r="M20089" s="30"/>
    </row>
    <row r="20090" spans="13:13" s="60" customFormat="1" ht="15.75" hidden="1" x14ac:dyDescent="0.25">
      <c r="M20090" s="30"/>
    </row>
    <row r="20091" spans="13:13" s="60" customFormat="1" ht="15.75" hidden="1" x14ac:dyDescent="0.25">
      <c r="M20091" s="30"/>
    </row>
    <row r="20092" spans="13:13" s="60" customFormat="1" ht="15.75" hidden="1" x14ac:dyDescent="0.25">
      <c r="M20092" s="30"/>
    </row>
    <row r="20093" spans="13:13" s="60" customFormat="1" ht="15.75" hidden="1" x14ac:dyDescent="0.25">
      <c r="M20093" s="30"/>
    </row>
    <row r="20094" spans="13:13" s="60" customFormat="1" ht="15.75" hidden="1" x14ac:dyDescent="0.25">
      <c r="M20094" s="30"/>
    </row>
    <row r="20095" spans="13:13" s="60" customFormat="1" ht="15.75" hidden="1" x14ac:dyDescent="0.25">
      <c r="M20095" s="30"/>
    </row>
    <row r="20096" spans="13:13" s="60" customFormat="1" ht="15.75" hidden="1" x14ac:dyDescent="0.25">
      <c r="M20096" s="30"/>
    </row>
    <row r="20097" spans="13:13" s="60" customFormat="1" ht="15.75" hidden="1" x14ac:dyDescent="0.25">
      <c r="M20097" s="30"/>
    </row>
    <row r="20098" spans="13:13" s="60" customFormat="1" ht="15.75" hidden="1" x14ac:dyDescent="0.25">
      <c r="M20098" s="30"/>
    </row>
    <row r="20099" spans="13:13" s="60" customFormat="1" ht="15.75" hidden="1" x14ac:dyDescent="0.25">
      <c r="M20099" s="30"/>
    </row>
    <row r="20100" spans="13:13" s="60" customFormat="1" ht="15.75" hidden="1" x14ac:dyDescent="0.25">
      <c r="M20100" s="30"/>
    </row>
    <row r="20101" spans="13:13" s="60" customFormat="1" ht="15.75" hidden="1" x14ac:dyDescent="0.25">
      <c r="M20101" s="30"/>
    </row>
    <row r="20102" spans="13:13" s="60" customFormat="1" ht="15.75" hidden="1" x14ac:dyDescent="0.25">
      <c r="M20102" s="30"/>
    </row>
    <row r="20103" spans="13:13" s="60" customFormat="1" ht="15.75" hidden="1" x14ac:dyDescent="0.25">
      <c r="M20103" s="30"/>
    </row>
    <row r="20104" spans="13:13" s="60" customFormat="1" ht="15.75" hidden="1" x14ac:dyDescent="0.25">
      <c r="M20104" s="30"/>
    </row>
    <row r="20105" spans="13:13" s="60" customFormat="1" ht="15.75" hidden="1" x14ac:dyDescent="0.25">
      <c r="M20105" s="30"/>
    </row>
    <row r="20106" spans="13:13" s="60" customFormat="1" ht="15.75" hidden="1" x14ac:dyDescent="0.25">
      <c r="M20106" s="30"/>
    </row>
    <row r="20107" spans="13:13" s="60" customFormat="1" ht="15.75" hidden="1" x14ac:dyDescent="0.25">
      <c r="M20107" s="30"/>
    </row>
    <row r="20108" spans="13:13" s="60" customFormat="1" ht="15.75" hidden="1" x14ac:dyDescent="0.25">
      <c r="M20108" s="30"/>
    </row>
    <row r="20109" spans="13:13" s="60" customFormat="1" ht="15.75" hidden="1" x14ac:dyDescent="0.25">
      <c r="M20109" s="30"/>
    </row>
    <row r="20110" spans="13:13" s="60" customFormat="1" ht="15.75" hidden="1" x14ac:dyDescent="0.25">
      <c r="M20110" s="30"/>
    </row>
    <row r="20111" spans="13:13" s="60" customFormat="1" ht="15.75" hidden="1" x14ac:dyDescent="0.25">
      <c r="M20111" s="30"/>
    </row>
    <row r="20112" spans="13:13" s="60" customFormat="1" ht="15.75" hidden="1" x14ac:dyDescent="0.25">
      <c r="M20112" s="30"/>
    </row>
    <row r="20113" spans="13:13" s="60" customFormat="1" ht="15.75" hidden="1" x14ac:dyDescent="0.25">
      <c r="M20113" s="30"/>
    </row>
    <row r="20114" spans="13:13" s="60" customFormat="1" ht="15.75" hidden="1" x14ac:dyDescent="0.25">
      <c r="M20114" s="30"/>
    </row>
    <row r="20115" spans="13:13" s="60" customFormat="1" ht="15.75" hidden="1" x14ac:dyDescent="0.25">
      <c r="M20115" s="30"/>
    </row>
    <row r="20116" spans="13:13" s="60" customFormat="1" ht="15.75" hidden="1" x14ac:dyDescent="0.25">
      <c r="M20116" s="30"/>
    </row>
    <row r="20117" spans="13:13" s="60" customFormat="1" ht="15.75" hidden="1" x14ac:dyDescent="0.25">
      <c r="M20117" s="30"/>
    </row>
    <row r="20118" spans="13:13" s="60" customFormat="1" ht="15.75" hidden="1" x14ac:dyDescent="0.25">
      <c r="M20118" s="30"/>
    </row>
    <row r="20119" spans="13:13" s="60" customFormat="1" ht="15.75" hidden="1" x14ac:dyDescent="0.25">
      <c r="M20119" s="30"/>
    </row>
    <row r="20120" spans="13:13" s="60" customFormat="1" ht="15.75" hidden="1" x14ac:dyDescent="0.25">
      <c r="M20120" s="30"/>
    </row>
    <row r="20121" spans="13:13" s="60" customFormat="1" ht="15.75" hidden="1" x14ac:dyDescent="0.25">
      <c r="M20121" s="30"/>
    </row>
    <row r="20122" spans="13:13" s="60" customFormat="1" ht="15.75" hidden="1" x14ac:dyDescent="0.25">
      <c r="M20122" s="30"/>
    </row>
    <row r="20123" spans="13:13" s="60" customFormat="1" ht="15.75" hidden="1" x14ac:dyDescent="0.25">
      <c r="M20123" s="30"/>
    </row>
    <row r="20124" spans="13:13" s="60" customFormat="1" ht="15.75" hidden="1" x14ac:dyDescent="0.25">
      <c r="M20124" s="30"/>
    </row>
    <row r="20125" spans="13:13" s="60" customFormat="1" ht="15.75" hidden="1" x14ac:dyDescent="0.25">
      <c r="M20125" s="30"/>
    </row>
    <row r="20126" spans="13:13" s="60" customFormat="1" ht="15.75" hidden="1" x14ac:dyDescent="0.25">
      <c r="M20126" s="30"/>
    </row>
    <row r="20127" spans="13:13" s="60" customFormat="1" ht="15.75" hidden="1" x14ac:dyDescent="0.25">
      <c r="M20127" s="30"/>
    </row>
    <row r="20128" spans="13:13" s="60" customFormat="1" ht="15.75" hidden="1" x14ac:dyDescent="0.25">
      <c r="M20128" s="30"/>
    </row>
    <row r="20129" spans="13:13" s="60" customFormat="1" ht="15.75" hidden="1" x14ac:dyDescent="0.25">
      <c r="M20129" s="30"/>
    </row>
    <row r="20130" spans="13:13" s="60" customFormat="1" ht="15.75" hidden="1" x14ac:dyDescent="0.25">
      <c r="M20130" s="30"/>
    </row>
    <row r="20131" spans="13:13" s="60" customFormat="1" ht="15.75" hidden="1" x14ac:dyDescent="0.25">
      <c r="M20131" s="30"/>
    </row>
    <row r="20132" spans="13:13" s="60" customFormat="1" ht="15.75" hidden="1" x14ac:dyDescent="0.25">
      <c r="M20132" s="30"/>
    </row>
    <row r="20133" spans="13:13" s="60" customFormat="1" ht="15.75" hidden="1" x14ac:dyDescent="0.25">
      <c r="M20133" s="30"/>
    </row>
    <row r="20134" spans="13:13" s="60" customFormat="1" ht="15.75" hidden="1" x14ac:dyDescent="0.25">
      <c r="M20134" s="30"/>
    </row>
    <row r="20135" spans="13:13" s="60" customFormat="1" ht="15.75" hidden="1" x14ac:dyDescent="0.25">
      <c r="M20135" s="30"/>
    </row>
    <row r="20136" spans="13:13" s="60" customFormat="1" ht="15.75" hidden="1" x14ac:dyDescent="0.25">
      <c r="M20136" s="30"/>
    </row>
    <row r="20137" spans="13:13" s="60" customFormat="1" ht="15.75" hidden="1" x14ac:dyDescent="0.25">
      <c r="M20137" s="30"/>
    </row>
    <row r="20138" spans="13:13" s="60" customFormat="1" ht="15.75" hidden="1" x14ac:dyDescent="0.25">
      <c r="M20138" s="30"/>
    </row>
    <row r="20139" spans="13:13" s="60" customFormat="1" ht="15.75" hidden="1" x14ac:dyDescent="0.25">
      <c r="M20139" s="30"/>
    </row>
    <row r="20140" spans="13:13" s="60" customFormat="1" ht="15.75" hidden="1" x14ac:dyDescent="0.25">
      <c r="M20140" s="30"/>
    </row>
    <row r="20141" spans="13:13" s="60" customFormat="1" ht="15.75" hidden="1" x14ac:dyDescent="0.25">
      <c r="M20141" s="30"/>
    </row>
    <row r="20142" spans="13:13" s="60" customFormat="1" ht="15.75" hidden="1" x14ac:dyDescent="0.25">
      <c r="M20142" s="30"/>
    </row>
    <row r="20143" spans="13:13" s="60" customFormat="1" ht="15.75" hidden="1" x14ac:dyDescent="0.25">
      <c r="M20143" s="30"/>
    </row>
    <row r="20144" spans="13:13" s="60" customFormat="1" ht="15.75" hidden="1" x14ac:dyDescent="0.25">
      <c r="M20144" s="30"/>
    </row>
    <row r="20145" spans="13:13" s="60" customFormat="1" ht="15.75" hidden="1" x14ac:dyDescent="0.25">
      <c r="M20145" s="30"/>
    </row>
    <row r="20146" spans="13:13" s="60" customFormat="1" ht="15.75" hidden="1" x14ac:dyDescent="0.25">
      <c r="M20146" s="30"/>
    </row>
    <row r="20147" spans="13:13" s="60" customFormat="1" ht="15.75" hidden="1" x14ac:dyDescent="0.25">
      <c r="M20147" s="30"/>
    </row>
    <row r="20148" spans="13:13" s="60" customFormat="1" ht="15.75" hidden="1" x14ac:dyDescent="0.25">
      <c r="M20148" s="30"/>
    </row>
    <row r="20149" spans="13:13" s="60" customFormat="1" ht="15.75" hidden="1" x14ac:dyDescent="0.25">
      <c r="M20149" s="30"/>
    </row>
    <row r="20150" spans="13:13" s="60" customFormat="1" ht="15.75" hidden="1" x14ac:dyDescent="0.25">
      <c r="M20150" s="30"/>
    </row>
    <row r="20151" spans="13:13" s="60" customFormat="1" ht="15.75" hidden="1" x14ac:dyDescent="0.25">
      <c r="M20151" s="30"/>
    </row>
    <row r="20152" spans="13:13" s="60" customFormat="1" ht="15.75" hidden="1" x14ac:dyDescent="0.25">
      <c r="M20152" s="30"/>
    </row>
    <row r="20153" spans="13:13" s="60" customFormat="1" ht="15.75" hidden="1" x14ac:dyDescent="0.25">
      <c r="M20153" s="30"/>
    </row>
    <row r="20154" spans="13:13" s="60" customFormat="1" ht="15.75" hidden="1" x14ac:dyDescent="0.25">
      <c r="M20154" s="30"/>
    </row>
    <row r="20155" spans="13:13" s="60" customFormat="1" ht="15.75" hidden="1" x14ac:dyDescent="0.25">
      <c r="M20155" s="30"/>
    </row>
    <row r="20156" spans="13:13" s="60" customFormat="1" ht="15.75" hidden="1" x14ac:dyDescent="0.25">
      <c r="M20156" s="30"/>
    </row>
    <row r="20157" spans="13:13" s="60" customFormat="1" ht="15.75" hidden="1" x14ac:dyDescent="0.25">
      <c r="M20157" s="30"/>
    </row>
    <row r="20158" spans="13:13" s="60" customFormat="1" ht="15.75" hidden="1" x14ac:dyDescent="0.25">
      <c r="M20158" s="30"/>
    </row>
    <row r="20159" spans="13:13" s="60" customFormat="1" ht="15.75" hidden="1" x14ac:dyDescent="0.25">
      <c r="M20159" s="30"/>
    </row>
    <row r="20160" spans="13:13" s="60" customFormat="1" ht="15.75" hidden="1" x14ac:dyDescent="0.25">
      <c r="M20160" s="30"/>
    </row>
    <row r="20161" spans="13:13" s="60" customFormat="1" ht="15.75" hidden="1" x14ac:dyDescent="0.25">
      <c r="M20161" s="30"/>
    </row>
    <row r="20162" spans="13:13" s="60" customFormat="1" ht="15.75" hidden="1" x14ac:dyDescent="0.25">
      <c r="M20162" s="30"/>
    </row>
    <row r="20163" spans="13:13" s="60" customFormat="1" ht="15.75" hidden="1" x14ac:dyDescent="0.25">
      <c r="M20163" s="30"/>
    </row>
    <row r="20164" spans="13:13" s="60" customFormat="1" ht="15.75" hidden="1" x14ac:dyDescent="0.25">
      <c r="M20164" s="30"/>
    </row>
    <row r="20165" spans="13:13" s="60" customFormat="1" ht="15.75" hidden="1" x14ac:dyDescent="0.25">
      <c r="M20165" s="30"/>
    </row>
    <row r="20166" spans="13:13" s="60" customFormat="1" ht="15.75" hidden="1" x14ac:dyDescent="0.25">
      <c r="M20166" s="30"/>
    </row>
    <row r="20167" spans="13:13" s="60" customFormat="1" ht="15.75" hidden="1" x14ac:dyDescent="0.25">
      <c r="M20167" s="30"/>
    </row>
    <row r="20168" spans="13:13" s="60" customFormat="1" ht="15.75" hidden="1" x14ac:dyDescent="0.25">
      <c r="M20168" s="30"/>
    </row>
    <row r="20169" spans="13:13" s="60" customFormat="1" ht="15.75" hidden="1" x14ac:dyDescent="0.25">
      <c r="M20169" s="30"/>
    </row>
    <row r="20170" spans="13:13" s="60" customFormat="1" ht="15.75" hidden="1" x14ac:dyDescent="0.25">
      <c r="M20170" s="30"/>
    </row>
    <row r="20171" spans="13:13" s="60" customFormat="1" ht="15.75" hidden="1" x14ac:dyDescent="0.25">
      <c r="M20171" s="30"/>
    </row>
    <row r="20172" spans="13:13" s="60" customFormat="1" ht="15.75" hidden="1" x14ac:dyDescent="0.25">
      <c r="M20172" s="30"/>
    </row>
    <row r="20173" spans="13:13" s="60" customFormat="1" ht="15.75" hidden="1" x14ac:dyDescent="0.25">
      <c r="M20173" s="30"/>
    </row>
    <row r="20174" spans="13:13" s="60" customFormat="1" ht="15.75" hidden="1" x14ac:dyDescent="0.25">
      <c r="M20174" s="30"/>
    </row>
    <row r="20175" spans="13:13" s="60" customFormat="1" ht="15.75" hidden="1" x14ac:dyDescent="0.25">
      <c r="M20175" s="30"/>
    </row>
    <row r="20176" spans="13:13" s="60" customFormat="1" ht="15.75" hidden="1" x14ac:dyDescent="0.25">
      <c r="M20176" s="30"/>
    </row>
    <row r="20177" spans="13:13" s="60" customFormat="1" ht="15.75" hidden="1" x14ac:dyDescent="0.25">
      <c r="M20177" s="30"/>
    </row>
    <row r="20178" spans="13:13" s="60" customFormat="1" ht="15.75" hidden="1" x14ac:dyDescent="0.25">
      <c r="M20178" s="30"/>
    </row>
    <row r="20179" spans="13:13" s="60" customFormat="1" ht="15.75" hidden="1" x14ac:dyDescent="0.25">
      <c r="M20179" s="30"/>
    </row>
    <row r="20180" spans="13:13" s="60" customFormat="1" ht="15.75" hidden="1" x14ac:dyDescent="0.25">
      <c r="M20180" s="30"/>
    </row>
    <row r="20181" spans="13:13" s="60" customFormat="1" ht="15.75" hidden="1" x14ac:dyDescent="0.25">
      <c r="M20181" s="30"/>
    </row>
    <row r="20182" spans="13:13" s="60" customFormat="1" ht="15.75" hidden="1" x14ac:dyDescent="0.25">
      <c r="M20182" s="30"/>
    </row>
    <row r="20183" spans="13:13" s="60" customFormat="1" ht="15.75" hidden="1" x14ac:dyDescent="0.25">
      <c r="M20183" s="30"/>
    </row>
    <row r="20184" spans="13:13" s="60" customFormat="1" ht="15.75" hidden="1" x14ac:dyDescent="0.25">
      <c r="M20184" s="30"/>
    </row>
    <row r="20185" spans="13:13" s="60" customFormat="1" ht="15.75" hidden="1" x14ac:dyDescent="0.25">
      <c r="M20185" s="30"/>
    </row>
    <row r="20186" spans="13:13" s="60" customFormat="1" ht="15.75" hidden="1" x14ac:dyDescent="0.25">
      <c r="M20186" s="30"/>
    </row>
    <row r="20187" spans="13:13" s="60" customFormat="1" ht="15.75" hidden="1" x14ac:dyDescent="0.25">
      <c r="M20187" s="30"/>
    </row>
    <row r="20188" spans="13:13" s="60" customFormat="1" ht="15.75" hidden="1" x14ac:dyDescent="0.25">
      <c r="M20188" s="30"/>
    </row>
    <row r="20189" spans="13:13" s="60" customFormat="1" ht="15.75" hidden="1" x14ac:dyDescent="0.25">
      <c r="M20189" s="30"/>
    </row>
    <row r="20190" spans="13:13" s="60" customFormat="1" ht="15.75" hidden="1" x14ac:dyDescent="0.25">
      <c r="M20190" s="30"/>
    </row>
    <row r="20191" spans="13:13" s="60" customFormat="1" ht="15.75" hidden="1" x14ac:dyDescent="0.25">
      <c r="M20191" s="30"/>
    </row>
    <row r="20192" spans="13:13" s="60" customFormat="1" ht="15.75" hidden="1" x14ac:dyDescent="0.25">
      <c r="M20192" s="30"/>
    </row>
    <row r="20193" spans="13:13" s="60" customFormat="1" ht="15.75" hidden="1" x14ac:dyDescent="0.25">
      <c r="M20193" s="30"/>
    </row>
    <row r="20194" spans="13:13" s="60" customFormat="1" ht="15.75" hidden="1" x14ac:dyDescent="0.25">
      <c r="M20194" s="30"/>
    </row>
    <row r="20195" spans="13:13" s="60" customFormat="1" ht="15.75" hidden="1" x14ac:dyDescent="0.25">
      <c r="M20195" s="30"/>
    </row>
    <row r="20196" spans="13:13" s="60" customFormat="1" ht="15.75" hidden="1" x14ac:dyDescent="0.25">
      <c r="M20196" s="30"/>
    </row>
    <row r="20197" spans="13:13" s="60" customFormat="1" ht="15.75" hidden="1" x14ac:dyDescent="0.25">
      <c r="M20197" s="30"/>
    </row>
    <row r="20198" spans="13:13" s="60" customFormat="1" ht="15.75" hidden="1" x14ac:dyDescent="0.25">
      <c r="M20198" s="30"/>
    </row>
    <row r="20199" spans="13:13" s="60" customFormat="1" ht="15.75" hidden="1" x14ac:dyDescent="0.25">
      <c r="M20199" s="30"/>
    </row>
    <row r="20200" spans="13:13" s="60" customFormat="1" ht="15.75" hidden="1" x14ac:dyDescent="0.25">
      <c r="M20200" s="30"/>
    </row>
    <row r="20201" spans="13:13" s="60" customFormat="1" ht="15.75" hidden="1" x14ac:dyDescent="0.25">
      <c r="M20201" s="30"/>
    </row>
    <row r="20202" spans="13:13" s="60" customFormat="1" ht="15.75" hidden="1" x14ac:dyDescent="0.25">
      <c r="M20202" s="30"/>
    </row>
    <row r="20203" spans="13:13" s="60" customFormat="1" ht="15.75" hidden="1" x14ac:dyDescent="0.25">
      <c r="M20203" s="30"/>
    </row>
    <row r="20204" spans="13:13" s="60" customFormat="1" ht="15.75" hidden="1" x14ac:dyDescent="0.25">
      <c r="M20204" s="30"/>
    </row>
    <row r="20205" spans="13:13" s="60" customFormat="1" ht="15.75" hidden="1" x14ac:dyDescent="0.25">
      <c r="M20205" s="30"/>
    </row>
    <row r="20206" spans="13:13" s="60" customFormat="1" ht="15.75" hidden="1" x14ac:dyDescent="0.25">
      <c r="M20206" s="30"/>
    </row>
    <row r="20207" spans="13:13" s="60" customFormat="1" ht="15.75" hidden="1" x14ac:dyDescent="0.25">
      <c r="M20207" s="30"/>
    </row>
    <row r="20208" spans="13:13" s="60" customFormat="1" ht="15.75" hidden="1" x14ac:dyDescent="0.25">
      <c r="M20208" s="30"/>
    </row>
    <row r="20209" spans="13:13" s="60" customFormat="1" ht="15.75" hidden="1" x14ac:dyDescent="0.25">
      <c r="M20209" s="30"/>
    </row>
    <row r="20210" spans="13:13" s="60" customFormat="1" ht="15.75" hidden="1" x14ac:dyDescent="0.25">
      <c r="M20210" s="30"/>
    </row>
    <row r="20211" spans="13:13" s="60" customFormat="1" ht="15.75" hidden="1" x14ac:dyDescent="0.25">
      <c r="M20211" s="30"/>
    </row>
    <row r="20212" spans="13:13" s="60" customFormat="1" ht="15.75" hidden="1" x14ac:dyDescent="0.25">
      <c r="M20212" s="30"/>
    </row>
    <row r="20213" spans="13:13" s="60" customFormat="1" ht="15.75" hidden="1" x14ac:dyDescent="0.25">
      <c r="M20213" s="30"/>
    </row>
    <row r="20214" spans="13:13" s="60" customFormat="1" ht="15.75" hidden="1" x14ac:dyDescent="0.25">
      <c r="M20214" s="30"/>
    </row>
    <row r="20215" spans="13:13" s="60" customFormat="1" ht="15.75" hidden="1" x14ac:dyDescent="0.25">
      <c r="M20215" s="30"/>
    </row>
    <row r="20216" spans="13:13" s="60" customFormat="1" ht="15.75" hidden="1" x14ac:dyDescent="0.25">
      <c r="M20216" s="30"/>
    </row>
    <row r="20217" spans="13:13" s="60" customFormat="1" ht="15.75" hidden="1" x14ac:dyDescent="0.25">
      <c r="M20217" s="30"/>
    </row>
    <row r="20218" spans="13:13" s="60" customFormat="1" ht="15.75" hidden="1" x14ac:dyDescent="0.25">
      <c r="M20218" s="30"/>
    </row>
    <row r="20219" spans="13:13" s="60" customFormat="1" ht="15.75" hidden="1" x14ac:dyDescent="0.25">
      <c r="M20219" s="30"/>
    </row>
    <row r="20220" spans="13:13" s="60" customFormat="1" ht="15.75" hidden="1" x14ac:dyDescent="0.25">
      <c r="M20220" s="30"/>
    </row>
    <row r="20221" spans="13:13" s="60" customFormat="1" ht="15.75" hidden="1" x14ac:dyDescent="0.25">
      <c r="M20221" s="30"/>
    </row>
    <row r="20222" spans="13:13" s="60" customFormat="1" ht="15.75" hidden="1" x14ac:dyDescent="0.25">
      <c r="M20222" s="30"/>
    </row>
    <row r="20223" spans="13:13" s="60" customFormat="1" ht="15.75" hidden="1" x14ac:dyDescent="0.25">
      <c r="M20223" s="30"/>
    </row>
    <row r="20224" spans="13:13" s="60" customFormat="1" ht="15.75" hidden="1" x14ac:dyDescent="0.25">
      <c r="M20224" s="30"/>
    </row>
    <row r="20225" spans="13:13" s="60" customFormat="1" ht="15.75" hidden="1" x14ac:dyDescent="0.25">
      <c r="M20225" s="30"/>
    </row>
    <row r="20226" spans="13:13" s="60" customFormat="1" ht="15.75" hidden="1" x14ac:dyDescent="0.25">
      <c r="M20226" s="30"/>
    </row>
    <row r="20227" spans="13:13" s="60" customFormat="1" ht="15.75" hidden="1" x14ac:dyDescent="0.25">
      <c r="M20227" s="30"/>
    </row>
    <row r="20228" spans="13:13" s="60" customFormat="1" ht="15.75" hidden="1" x14ac:dyDescent="0.25">
      <c r="M20228" s="30"/>
    </row>
    <row r="20229" spans="13:13" s="60" customFormat="1" ht="15.75" hidden="1" x14ac:dyDescent="0.25">
      <c r="M20229" s="30"/>
    </row>
    <row r="20230" spans="13:13" s="60" customFormat="1" ht="15.75" hidden="1" x14ac:dyDescent="0.25">
      <c r="M20230" s="30"/>
    </row>
    <row r="20231" spans="13:13" s="60" customFormat="1" ht="15.75" hidden="1" x14ac:dyDescent="0.25">
      <c r="M20231" s="30"/>
    </row>
    <row r="20232" spans="13:13" s="60" customFormat="1" ht="15.75" hidden="1" x14ac:dyDescent="0.25">
      <c r="M20232" s="30"/>
    </row>
    <row r="20233" spans="13:13" s="60" customFormat="1" ht="15.75" hidden="1" x14ac:dyDescent="0.25">
      <c r="M20233" s="30"/>
    </row>
    <row r="20234" spans="13:13" s="60" customFormat="1" ht="15.75" hidden="1" x14ac:dyDescent="0.25">
      <c r="M20234" s="30"/>
    </row>
    <row r="20235" spans="13:13" s="60" customFormat="1" ht="15.75" hidden="1" x14ac:dyDescent="0.25">
      <c r="M20235" s="30"/>
    </row>
    <row r="20236" spans="13:13" s="60" customFormat="1" ht="15.75" hidden="1" x14ac:dyDescent="0.25">
      <c r="M20236" s="30"/>
    </row>
    <row r="20237" spans="13:13" s="60" customFormat="1" ht="15.75" hidden="1" x14ac:dyDescent="0.25">
      <c r="M20237" s="30"/>
    </row>
    <row r="20238" spans="13:13" s="60" customFormat="1" ht="15.75" hidden="1" x14ac:dyDescent="0.25">
      <c r="M20238" s="30"/>
    </row>
    <row r="20239" spans="13:13" s="60" customFormat="1" ht="15.75" hidden="1" x14ac:dyDescent="0.25">
      <c r="M20239" s="30"/>
    </row>
    <row r="20240" spans="13:13" s="60" customFormat="1" ht="15.75" hidden="1" x14ac:dyDescent="0.25">
      <c r="M20240" s="30"/>
    </row>
    <row r="20241" spans="13:13" s="60" customFormat="1" ht="15.75" hidden="1" x14ac:dyDescent="0.25">
      <c r="M20241" s="30"/>
    </row>
    <row r="20242" spans="13:13" s="60" customFormat="1" ht="15.75" hidden="1" x14ac:dyDescent="0.25">
      <c r="M20242" s="30"/>
    </row>
    <row r="20243" spans="13:13" s="60" customFormat="1" ht="15.75" hidden="1" x14ac:dyDescent="0.25">
      <c r="M20243" s="30"/>
    </row>
    <row r="20244" spans="13:13" s="60" customFormat="1" ht="15.75" hidden="1" x14ac:dyDescent="0.25">
      <c r="M20244" s="30"/>
    </row>
    <row r="20245" spans="13:13" s="60" customFormat="1" ht="15.75" hidden="1" x14ac:dyDescent="0.25">
      <c r="M20245" s="30"/>
    </row>
    <row r="20246" spans="13:13" s="60" customFormat="1" ht="15.75" hidden="1" x14ac:dyDescent="0.25">
      <c r="M20246" s="30"/>
    </row>
    <row r="20247" spans="13:13" s="60" customFormat="1" ht="15.75" hidden="1" x14ac:dyDescent="0.25">
      <c r="M20247" s="30"/>
    </row>
    <row r="20248" spans="13:13" s="60" customFormat="1" ht="15.75" hidden="1" x14ac:dyDescent="0.25">
      <c r="M20248" s="30"/>
    </row>
    <row r="20249" spans="13:13" s="60" customFormat="1" ht="15.75" hidden="1" x14ac:dyDescent="0.25">
      <c r="M20249" s="30"/>
    </row>
    <row r="20250" spans="13:13" s="60" customFormat="1" ht="15.75" hidden="1" x14ac:dyDescent="0.25">
      <c r="M20250" s="30"/>
    </row>
    <row r="20251" spans="13:13" s="60" customFormat="1" ht="15.75" hidden="1" x14ac:dyDescent="0.25">
      <c r="M20251" s="30"/>
    </row>
    <row r="20252" spans="13:13" s="60" customFormat="1" ht="15.75" hidden="1" x14ac:dyDescent="0.25">
      <c r="M20252" s="30"/>
    </row>
    <row r="20253" spans="13:13" s="60" customFormat="1" ht="15.75" hidden="1" x14ac:dyDescent="0.25">
      <c r="M20253" s="30"/>
    </row>
    <row r="20254" spans="13:13" s="60" customFormat="1" ht="15.75" hidden="1" x14ac:dyDescent="0.25">
      <c r="M20254" s="30"/>
    </row>
    <row r="20255" spans="13:13" s="60" customFormat="1" ht="15.75" hidden="1" x14ac:dyDescent="0.25">
      <c r="M20255" s="30"/>
    </row>
    <row r="20256" spans="13:13" s="60" customFormat="1" ht="15.75" hidden="1" x14ac:dyDescent="0.25">
      <c r="M20256" s="30"/>
    </row>
    <row r="20257" spans="13:13" s="60" customFormat="1" ht="15.75" hidden="1" x14ac:dyDescent="0.25">
      <c r="M20257" s="30"/>
    </row>
    <row r="20258" spans="13:13" s="60" customFormat="1" ht="15.75" hidden="1" x14ac:dyDescent="0.25">
      <c r="M20258" s="30"/>
    </row>
    <row r="20259" spans="13:13" s="60" customFormat="1" ht="15.75" hidden="1" x14ac:dyDescent="0.25">
      <c r="M20259" s="30"/>
    </row>
    <row r="20260" spans="13:13" s="60" customFormat="1" ht="15.75" hidden="1" x14ac:dyDescent="0.25">
      <c r="M20260" s="30"/>
    </row>
    <row r="20261" spans="13:13" s="60" customFormat="1" ht="15.75" hidden="1" x14ac:dyDescent="0.25">
      <c r="M20261" s="30"/>
    </row>
    <row r="20262" spans="13:13" s="60" customFormat="1" ht="15.75" hidden="1" x14ac:dyDescent="0.25">
      <c r="M20262" s="30"/>
    </row>
    <row r="20263" spans="13:13" s="60" customFormat="1" ht="15.75" hidden="1" x14ac:dyDescent="0.25">
      <c r="M20263" s="30"/>
    </row>
    <row r="20264" spans="13:13" s="60" customFormat="1" ht="15.75" hidden="1" x14ac:dyDescent="0.25">
      <c r="M20264" s="30"/>
    </row>
    <row r="20265" spans="13:13" s="60" customFormat="1" ht="15.75" hidden="1" x14ac:dyDescent="0.25">
      <c r="M20265" s="30"/>
    </row>
    <row r="20266" spans="13:13" s="60" customFormat="1" ht="15.75" hidden="1" x14ac:dyDescent="0.25">
      <c r="M20266" s="30"/>
    </row>
    <row r="20267" spans="13:13" s="60" customFormat="1" ht="15.75" hidden="1" x14ac:dyDescent="0.25">
      <c r="M20267" s="30"/>
    </row>
    <row r="20268" spans="13:13" s="60" customFormat="1" ht="15.75" hidden="1" x14ac:dyDescent="0.25">
      <c r="M20268" s="30"/>
    </row>
    <row r="20269" spans="13:13" s="60" customFormat="1" ht="15.75" hidden="1" x14ac:dyDescent="0.25">
      <c r="M20269" s="30"/>
    </row>
    <row r="20270" spans="13:13" s="60" customFormat="1" ht="15.75" hidden="1" x14ac:dyDescent="0.25">
      <c r="M20270" s="30"/>
    </row>
    <row r="20271" spans="13:13" s="60" customFormat="1" ht="15.75" hidden="1" x14ac:dyDescent="0.25">
      <c r="M20271" s="30"/>
    </row>
    <row r="20272" spans="13:13" s="60" customFormat="1" ht="15.75" hidden="1" x14ac:dyDescent="0.25">
      <c r="M20272" s="30"/>
    </row>
    <row r="20273" spans="13:13" s="60" customFormat="1" ht="15.75" hidden="1" x14ac:dyDescent="0.25">
      <c r="M20273" s="30"/>
    </row>
    <row r="20274" spans="13:13" s="60" customFormat="1" ht="15.75" hidden="1" x14ac:dyDescent="0.25">
      <c r="M20274" s="30"/>
    </row>
    <row r="20275" spans="13:13" s="60" customFormat="1" ht="15.75" hidden="1" x14ac:dyDescent="0.25">
      <c r="M20275" s="30"/>
    </row>
    <row r="20276" spans="13:13" s="60" customFormat="1" ht="15.75" hidden="1" x14ac:dyDescent="0.25">
      <c r="M20276" s="30"/>
    </row>
    <row r="20277" spans="13:13" s="60" customFormat="1" ht="15.75" hidden="1" x14ac:dyDescent="0.25">
      <c r="M20277" s="30"/>
    </row>
    <row r="20278" spans="13:13" s="60" customFormat="1" ht="15.75" hidden="1" x14ac:dyDescent="0.25">
      <c r="M20278" s="30"/>
    </row>
    <row r="20279" spans="13:13" s="60" customFormat="1" ht="15.75" hidden="1" x14ac:dyDescent="0.25">
      <c r="M20279" s="30"/>
    </row>
    <row r="20280" spans="13:13" s="60" customFormat="1" ht="15.75" hidden="1" x14ac:dyDescent="0.25">
      <c r="M20280" s="30"/>
    </row>
    <row r="20281" spans="13:13" s="60" customFormat="1" ht="15.75" hidden="1" x14ac:dyDescent="0.25">
      <c r="M20281" s="30"/>
    </row>
    <row r="20282" spans="13:13" s="60" customFormat="1" ht="15.75" hidden="1" x14ac:dyDescent="0.25">
      <c r="M20282" s="30"/>
    </row>
    <row r="20283" spans="13:13" s="60" customFormat="1" ht="15.75" hidden="1" x14ac:dyDescent="0.25">
      <c r="M20283" s="30"/>
    </row>
    <row r="20284" spans="13:13" s="60" customFormat="1" ht="15.75" hidden="1" x14ac:dyDescent="0.25">
      <c r="M20284" s="30"/>
    </row>
    <row r="20285" spans="13:13" s="60" customFormat="1" ht="15.75" hidden="1" x14ac:dyDescent="0.25">
      <c r="M20285" s="30"/>
    </row>
    <row r="20286" spans="13:13" s="60" customFormat="1" ht="15.75" hidden="1" x14ac:dyDescent="0.25">
      <c r="M20286" s="30"/>
    </row>
    <row r="20287" spans="13:13" s="60" customFormat="1" ht="15.75" hidden="1" x14ac:dyDescent="0.25">
      <c r="M20287" s="30"/>
    </row>
    <row r="20288" spans="13:13" s="60" customFormat="1" ht="15.75" hidden="1" x14ac:dyDescent="0.25">
      <c r="M20288" s="30"/>
    </row>
    <row r="20289" spans="13:13" s="60" customFormat="1" ht="15.75" hidden="1" x14ac:dyDescent="0.25">
      <c r="M20289" s="30"/>
    </row>
    <row r="20290" spans="13:13" s="60" customFormat="1" ht="15.75" hidden="1" x14ac:dyDescent="0.25">
      <c r="M20290" s="30"/>
    </row>
    <row r="20291" spans="13:13" s="60" customFormat="1" ht="15.75" hidden="1" x14ac:dyDescent="0.25">
      <c r="M20291" s="30"/>
    </row>
    <row r="20292" spans="13:13" s="60" customFormat="1" ht="15.75" hidden="1" x14ac:dyDescent="0.25">
      <c r="M20292" s="30"/>
    </row>
    <row r="20293" spans="13:13" s="60" customFormat="1" ht="15.75" hidden="1" x14ac:dyDescent="0.25">
      <c r="M20293" s="30"/>
    </row>
    <row r="20294" spans="13:13" s="60" customFormat="1" ht="15.75" hidden="1" x14ac:dyDescent="0.25">
      <c r="M20294" s="30"/>
    </row>
    <row r="20295" spans="13:13" s="60" customFormat="1" ht="15.75" hidden="1" x14ac:dyDescent="0.25">
      <c r="M20295" s="30"/>
    </row>
    <row r="20296" spans="13:13" s="60" customFormat="1" ht="15.75" hidden="1" x14ac:dyDescent="0.25">
      <c r="M20296" s="30"/>
    </row>
    <row r="20297" spans="13:13" s="60" customFormat="1" ht="15.75" hidden="1" x14ac:dyDescent="0.25">
      <c r="M20297" s="30"/>
    </row>
    <row r="20298" spans="13:13" s="60" customFormat="1" ht="15.75" hidden="1" x14ac:dyDescent="0.25">
      <c r="M20298" s="30"/>
    </row>
    <row r="20299" spans="13:13" s="60" customFormat="1" ht="15.75" hidden="1" x14ac:dyDescent="0.25">
      <c r="M20299" s="30"/>
    </row>
    <row r="20300" spans="13:13" s="60" customFormat="1" ht="15.75" hidden="1" x14ac:dyDescent="0.25">
      <c r="M20300" s="30"/>
    </row>
    <row r="20301" spans="13:13" s="60" customFormat="1" ht="15.75" hidden="1" x14ac:dyDescent="0.25">
      <c r="M20301" s="30"/>
    </row>
    <row r="20302" spans="13:13" s="60" customFormat="1" ht="15.75" hidden="1" x14ac:dyDescent="0.25">
      <c r="M20302" s="30"/>
    </row>
    <row r="20303" spans="13:13" s="60" customFormat="1" ht="15.75" hidden="1" x14ac:dyDescent="0.25">
      <c r="M20303" s="30"/>
    </row>
    <row r="20304" spans="13:13" s="60" customFormat="1" ht="15.75" hidden="1" x14ac:dyDescent="0.25">
      <c r="M20304" s="30"/>
    </row>
    <row r="20305" spans="13:13" s="60" customFormat="1" ht="15.75" hidden="1" x14ac:dyDescent="0.25">
      <c r="M20305" s="30"/>
    </row>
    <row r="20306" spans="13:13" s="60" customFormat="1" ht="15.75" hidden="1" x14ac:dyDescent="0.25">
      <c r="M20306" s="30"/>
    </row>
    <row r="20307" spans="13:13" s="60" customFormat="1" ht="15.75" hidden="1" x14ac:dyDescent="0.25">
      <c r="M20307" s="30"/>
    </row>
    <row r="20308" spans="13:13" s="60" customFormat="1" ht="15.75" hidden="1" x14ac:dyDescent="0.25">
      <c r="M20308" s="30"/>
    </row>
    <row r="20309" spans="13:13" s="60" customFormat="1" ht="15.75" hidden="1" x14ac:dyDescent="0.25">
      <c r="M20309" s="30"/>
    </row>
    <row r="20310" spans="13:13" s="60" customFormat="1" ht="15.75" hidden="1" x14ac:dyDescent="0.25">
      <c r="M20310" s="30"/>
    </row>
    <row r="20311" spans="13:13" s="60" customFormat="1" ht="15.75" hidden="1" x14ac:dyDescent="0.25">
      <c r="M20311" s="30"/>
    </row>
    <row r="20312" spans="13:13" s="60" customFormat="1" ht="15.75" hidden="1" x14ac:dyDescent="0.25">
      <c r="M20312" s="30"/>
    </row>
    <row r="20313" spans="13:13" s="60" customFormat="1" ht="15.75" hidden="1" x14ac:dyDescent="0.25">
      <c r="M20313" s="30"/>
    </row>
    <row r="20314" spans="13:13" s="60" customFormat="1" ht="15.75" hidden="1" x14ac:dyDescent="0.25">
      <c r="M20314" s="30"/>
    </row>
    <row r="20315" spans="13:13" s="60" customFormat="1" ht="15.75" hidden="1" x14ac:dyDescent="0.25">
      <c r="M20315" s="30"/>
    </row>
    <row r="20316" spans="13:13" s="60" customFormat="1" ht="15.75" hidden="1" x14ac:dyDescent="0.25">
      <c r="M20316" s="30"/>
    </row>
    <row r="20317" spans="13:13" s="60" customFormat="1" ht="15.75" hidden="1" x14ac:dyDescent="0.25">
      <c r="M20317" s="30"/>
    </row>
    <row r="20318" spans="13:13" s="60" customFormat="1" ht="15.75" hidden="1" x14ac:dyDescent="0.25">
      <c r="M20318" s="30"/>
    </row>
    <row r="20319" spans="13:13" s="60" customFormat="1" ht="15.75" hidden="1" x14ac:dyDescent="0.25">
      <c r="M20319" s="30"/>
    </row>
    <row r="20320" spans="13:13" s="60" customFormat="1" ht="15.75" hidden="1" x14ac:dyDescent="0.25">
      <c r="M20320" s="30"/>
    </row>
    <row r="20321" spans="13:13" s="60" customFormat="1" ht="15.75" hidden="1" x14ac:dyDescent="0.25">
      <c r="M20321" s="30"/>
    </row>
    <row r="20322" spans="13:13" s="60" customFormat="1" ht="15.75" hidden="1" x14ac:dyDescent="0.25">
      <c r="M20322" s="30"/>
    </row>
    <row r="20323" spans="13:13" s="60" customFormat="1" ht="15.75" hidden="1" x14ac:dyDescent="0.25">
      <c r="M20323" s="30"/>
    </row>
    <row r="20324" spans="13:13" s="60" customFormat="1" ht="15.75" hidden="1" x14ac:dyDescent="0.25">
      <c r="M20324" s="30"/>
    </row>
    <row r="20325" spans="13:13" s="60" customFormat="1" ht="15.75" hidden="1" x14ac:dyDescent="0.25">
      <c r="M20325" s="30"/>
    </row>
    <row r="20326" spans="13:13" s="60" customFormat="1" ht="15.75" hidden="1" x14ac:dyDescent="0.25">
      <c r="M20326" s="30"/>
    </row>
    <row r="20327" spans="13:13" s="60" customFormat="1" ht="15.75" hidden="1" x14ac:dyDescent="0.25">
      <c r="M20327" s="30"/>
    </row>
    <row r="20328" spans="13:13" s="60" customFormat="1" ht="15.75" hidden="1" x14ac:dyDescent="0.25">
      <c r="M20328" s="30"/>
    </row>
    <row r="20329" spans="13:13" s="60" customFormat="1" ht="15.75" hidden="1" x14ac:dyDescent="0.25">
      <c r="M20329" s="30"/>
    </row>
    <row r="20330" spans="13:13" s="60" customFormat="1" ht="15.75" hidden="1" x14ac:dyDescent="0.25">
      <c r="M20330" s="30"/>
    </row>
    <row r="20331" spans="13:13" s="60" customFormat="1" ht="15.75" hidden="1" x14ac:dyDescent="0.25">
      <c r="M20331" s="30"/>
    </row>
    <row r="20332" spans="13:13" s="60" customFormat="1" ht="15.75" hidden="1" x14ac:dyDescent="0.25">
      <c r="M20332" s="30"/>
    </row>
    <row r="20333" spans="13:13" s="60" customFormat="1" ht="15.75" hidden="1" x14ac:dyDescent="0.25">
      <c r="M20333" s="30"/>
    </row>
    <row r="20334" spans="13:13" s="60" customFormat="1" ht="15.75" hidden="1" x14ac:dyDescent="0.25">
      <c r="M20334" s="30"/>
    </row>
    <row r="20335" spans="13:13" s="60" customFormat="1" ht="15.75" hidden="1" x14ac:dyDescent="0.25">
      <c r="M20335" s="30"/>
    </row>
    <row r="20336" spans="13:13" s="60" customFormat="1" ht="15.75" hidden="1" x14ac:dyDescent="0.25">
      <c r="M20336" s="30"/>
    </row>
    <row r="20337" spans="13:13" s="60" customFormat="1" ht="15.75" hidden="1" x14ac:dyDescent="0.25">
      <c r="M20337" s="30"/>
    </row>
    <row r="20338" spans="13:13" s="60" customFormat="1" ht="15.75" hidden="1" x14ac:dyDescent="0.25">
      <c r="M20338" s="30"/>
    </row>
    <row r="20339" spans="13:13" s="60" customFormat="1" ht="15.75" hidden="1" x14ac:dyDescent="0.25">
      <c r="M20339" s="30"/>
    </row>
    <row r="20340" spans="13:13" s="60" customFormat="1" ht="15.75" hidden="1" x14ac:dyDescent="0.25">
      <c r="M20340" s="30"/>
    </row>
    <row r="20341" spans="13:13" s="60" customFormat="1" ht="15.75" hidden="1" x14ac:dyDescent="0.25">
      <c r="M20341" s="30"/>
    </row>
    <row r="20342" spans="13:13" s="60" customFormat="1" ht="15.75" hidden="1" x14ac:dyDescent="0.25">
      <c r="M20342" s="30"/>
    </row>
    <row r="20343" spans="13:13" s="60" customFormat="1" ht="15.75" hidden="1" x14ac:dyDescent="0.25">
      <c r="M20343" s="30"/>
    </row>
    <row r="20344" spans="13:13" s="60" customFormat="1" ht="15.75" hidden="1" x14ac:dyDescent="0.25">
      <c r="M20344" s="30"/>
    </row>
    <row r="20345" spans="13:13" s="60" customFormat="1" ht="15.75" hidden="1" x14ac:dyDescent="0.25">
      <c r="M20345" s="30"/>
    </row>
    <row r="20346" spans="13:13" s="60" customFormat="1" ht="15.75" hidden="1" x14ac:dyDescent="0.25">
      <c r="M20346" s="30"/>
    </row>
    <row r="20347" spans="13:13" s="60" customFormat="1" ht="15.75" hidden="1" x14ac:dyDescent="0.25">
      <c r="M20347" s="30"/>
    </row>
    <row r="20348" spans="13:13" s="60" customFormat="1" ht="15.75" hidden="1" x14ac:dyDescent="0.25">
      <c r="M20348" s="30"/>
    </row>
    <row r="20349" spans="13:13" s="60" customFormat="1" ht="15.75" hidden="1" x14ac:dyDescent="0.25">
      <c r="M20349" s="30"/>
    </row>
    <row r="20350" spans="13:13" s="60" customFormat="1" ht="15.75" hidden="1" x14ac:dyDescent="0.25">
      <c r="M20350" s="30"/>
    </row>
    <row r="20351" spans="13:13" s="60" customFormat="1" ht="15.75" hidden="1" x14ac:dyDescent="0.25">
      <c r="M20351" s="30"/>
    </row>
    <row r="20352" spans="13:13" s="60" customFormat="1" ht="15.75" hidden="1" x14ac:dyDescent="0.25">
      <c r="M20352" s="30"/>
    </row>
    <row r="20353" spans="13:13" s="60" customFormat="1" ht="15.75" hidden="1" x14ac:dyDescent="0.25">
      <c r="M20353" s="30"/>
    </row>
    <row r="20354" spans="13:13" s="60" customFormat="1" ht="15.75" hidden="1" x14ac:dyDescent="0.25">
      <c r="M20354" s="30"/>
    </row>
    <row r="20355" spans="13:13" s="60" customFormat="1" ht="15.75" hidden="1" x14ac:dyDescent="0.25">
      <c r="M20355" s="30"/>
    </row>
    <row r="20356" spans="13:13" s="60" customFormat="1" ht="15.75" hidden="1" x14ac:dyDescent="0.25">
      <c r="M20356" s="30"/>
    </row>
    <row r="20357" spans="13:13" s="60" customFormat="1" ht="15.75" hidden="1" x14ac:dyDescent="0.25">
      <c r="M20357" s="30"/>
    </row>
    <row r="20358" spans="13:13" s="60" customFormat="1" ht="15.75" hidden="1" x14ac:dyDescent="0.25">
      <c r="M20358" s="30"/>
    </row>
    <row r="20359" spans="13:13" s="60" customFormat="1" ht="15.75" hidden="1" x14ac:dyDescent="0.25">
      <c r="M20359" s="30"/>
    </row>
    <row r="20360" spans="13:13" s="60" customFormat="1" ht="15.75" hidden="1" x14ac:dyDescent="0.25">
      <c r="M20360" s="30"/>
    </row>
    <row r="20361" spans="13:13" s="60" customFormat="1" ht="15.75" hidden="1" x14ac:dyDescent="0.25">
      <c r="M20361" s="30"/>
    </row>
    <row r="20362" spans="13:13" s="60" customFormat="1" ht="15.75" hidden="1" x14ac:dyDescent="0.25">
      <c r="M20362" s="30"/>
    </row>
    <row r="20363" spans="13:13" s="60" customFormat="1" ht="15.75" hidden="1" x14ac:dyDescent="0.25">
      <c r="M20363" s="30"/>
    </row>
    <row r="20364" spans="13:13" s="60" customFormat="1" ht="15.75" hidden="1" x14ac:dyDescent="0.25">
      <c r="M20364" s="30"/>
    </row>
    <row r="20365" spans="13:13" s="60" customFormat="1" ht="15.75" hidden="1" x14ac:dyDescent="0.25">
      <c r="M20365" s="30"/>
    </row>
    <row r="20366" spans="13:13" s="60" customFormat="1" ht="15.75" hidden="1" x14ac:dyDescent="0.25">
      <c r="M20366" s="30"/>
    </row>
    <row r="20367" spans="13:13" s="60" customFormat="1" ht="15.75" hidden="1" x14ac:dyDescent="0.25">
      <c r="M20367" s="30"/>
    </row>
    <row r="20368" spans="13:13" s="60" customFormat="1" ht="15.75" hidden="1" x14ac:dyDescent="0.25">
      <c r="M20368" s="30"/>
    </row>
    <row r="20369" spans="13:13" s="60" customFormat="1" ht="15.75" hidden="1" x14ac:dyDescent="0.25">
      <c r="M20369" s="30"/>
    </row>
    <row r="20370" spans="13:13" s="60" customFormat="1" ht="15.75" hidden="1" x14ac:dyDescent="0.25">
      <c r="M20370" s="30"/>
    </row>
    <row r="20371" spans="13:13" s="60" customFormat="1" ht="15.75" hidden="1" x14ac:dyDescent="0.25">
      <c r="M20371" s="30"/>
    </row>
    <row r="20372" spans="13:13" s="60" customFormat="1" ht="15.75" hidden="1" x14ac:dyDescent="0.25">
      <c r="M20372" s="30"/>
    </row>
    <row r="20373" spans="13:13" s="60" customFormat="1" ht="15.75" hidden="1" x14ac:dyDescent="0.25">
      <c r="M20373" s="30"/>
    </row>
    <row r="20374" spans="13:13" s="60" customFormat="1" ht="15.75" hidden="1" x14ac:dyDescent="0.25">
      <c r="M20374" s="30"/>
    </row>
    <row r="20375" spans="13:13" s="60" customFormat="1" ht="15.75" hidden="1" x14ac:dyDescent="0.25">
      <c r="M20375" s="30"/>
    </row>
    <row r="20376" spans="13:13" s="60" customFormat="1" ht="15.75" hidden="1" x14ac:dyDescent="0.25">
      <c r="M20376" s="30"/>
    </row>
    <row r="20377" spans="13:13" s="60" customFormat="1" ht="15.75" hidden="1" x14ac:dyDescent="0.25">
      <c r="M20377" s="30"/>
    </row>
    <row r="20378" spans="13:13" s="60" customFormat="1" ht="15.75" hidden="1" x14ac:dyDescent="0.25">
      <c r="M20378" s="30"/>
    </row>
    <row r="20379" spans="13:13" s="60" customFormat="1" ht="15.75" hidden="1" x14ac:dyDescent="0.25">
      <c r="M20379" s="30"/>
    </row>
    <row r="20380" spans="13:13" s="60" customFormat="1" ht="15.75" hidden="1" x14ac:dyDescent="0.25">
      <c r="M20380" s="30"/>
    </row>
    <row r="20381" spans="13:13" s="60" customFormat="1" ht="15.75" hidden="1" x14ac:dyDescent="0.25">
      <c r="M20381" s="30"/>
    </row>
    <row r="20382" spans="13:13" s="60" customFormat="1" ht="15.75" hidden="1" x14ac:dyDescent="0.25">
      <c r="M20382" s="30"/>
    </row>
    <row r="20383" spans="13:13" s="60" customFormat="1" ht="15.75" hidden="1" x14ac:dyDescent="0.25">
      <c r="M20383" s="30"/>
    </row>
    <row r="20384" spans="13:13" s="60" customFormat="1" ht="15.75" hidden="1" x14ac:dyDescent="0.25">
      <c r="M20384" s="30"/>
    </row>
    <row r="20385" spans="13:13" s="60" customFormat="1" ht="15.75" hidden="1" x14ac:dyDescent="0.25">
      <c r="M20385" s="30"/>
    </row>
    <row r="20386" spans="13:13" s="60" customFormat="1" ht="15.75" hidden="1" x14ac:dyDescent="0.25">
      <c r="M20386" s="30"/>
    </row>
    <row r="20387" spans="13:13" s="60" customFormat="1" ht="15.75" hidden="1" x14ac:dyDescent="0.25">
      <c r="M20387" s="30"/>
    </row>
    <row r="20388" spans="13:13" s="60" customFormat="1" ht="15.75" hidden="1" x14ac:dyDescent="0.25">
      <c r="M20388" s="30"/>
    </row>
    <row r="20389" spans="13:13" s="60" customFormat="1" ht="15.75" hidden="1" x14ac:dyDescent="0.25">
      <c r="M20389" s="30"/>
    </row>
    <row r="20390" spans="13:13" s="60" customFormat="1" ht="15.75" hidden="1" x14ac:dyDescent="0.25">
      <c r="M20390" s="30"/>
    </row>
    <row r="20391" spans="13:13" s="60" customFormat="1" ht="15.75" hidden="1" x14ac:dyDescent="0.25">
      <c r="M20391" s="30"/>
    </row>
    <row r="20392" spans="13:13" s="60" customFormat="1" ht="15.75" hidden="1" x14ac:dyDescent="0.25">
      <c r="M20392" s="30"/>
    </row>
    <row r="20393" spans="13:13" s="60" customFormat="1" ht="15.75" hidden="1" x14ac:dyDescent="0.25">
      <c r="M20393" s="30"/>
    </row>
    <row r="20394" spans="13:13" s="60" customFormat="1" ht="15.75" hidden="1" x14ac:dyDescent="0.25">
      <c r="M20394" s="30"/>
    </row>
    <row r="20395" spans="13:13" s="60" customFormat="1" ht="15.75" hidden="1" x14ac:dyDescent="0.25">
      <c r="M20395" s="30"/>
    </row>
    <row r="20396" spans="13:13" s="60" customFormat="1" ht="15.75" hidden="1" x14ac:dyDescent="0.25">
      <c r="M20396" s="30"/>
    </row>
    <row r="20397" spans="13:13" s="60" customFormat="1" ht="15.75" hidden="1" x14ac:dyDescent="0.25">
      <c r="M20397" s="30"/>
    </row>
    <row r="20398" spans="13:13" s="60" customFormat="1" ht="15.75" hidden="1" x14ac:dyDescent="0.25">
      <c r="M20398" s="30"/>
    </row>
    <row r="20399" spans="13:13" s="60" customFormat="1" ht="15.75" hidden="1" x14ac:dyDescent="0.25">
      <c r="M20399" s="30"/>
    </row>
    <row r="20400" spans="13:13" s="60" customFormat="1" ht="15.75" hidden="1" x14ac:dyDescent="0.25">
      <c r="M20400" s="30"/>
    </row>
    <row r="20401" spans="13:13" s="60" customFormat="1" ht="15.75" hidden="1" x14ac:dyDescent="0.25">
      <c r="M20401" s="30"/>
    </row>
    <row r="20402" spans="13:13" s="60" customFormat="1" ht="15.75" hidden="1" x14ac:dyDescent="0.25">
      <c r="M20402" s="30"/>
    </row>
    <row r="20403" spans="13:13" s="60" customFormat="1" ht="15.75" hidden="1" x14ac:dyDescent="0.25">
      <c r="M20403" s="30"/>
    </row>
    <row r="20404" spans="13:13" s="60" customFormat="1" ht="15.75" hidden="1" x14ac:dyDescent="0.25">
      <c r="M20404" s="30"/>
    </row>
    <row r="20405" spans="13:13" s="60" customFormat="1" ht="15.75" hidden="1" x14ac:dyDescent="0.25">
      <c r="M20405" s="30"/>
    </row>
    <row r="20406" spans="13:13" s="60" customFormat="1" ht="15.75" hidden="1" x14ac:dyDescent="0.25">
      <c r="M20406" s="30"/>
    </row>
    <row r="20407" spans="13:13" s="60" customFormat="1" ht="15.75" hidden="1" x14ac:dyDescent="0.25">
      <c r="M20407" s="30"/>
    </row>
    <row r="20408" spans="13:13" s="60" customFormat="1" ht="15.75" hidden="1" x14ac:dyDescent="0.25">
      <c r="M20408" s="30"/>
    </row>
    <row r="20409" spans="13:13" s="60" customFormat="1" ht="15.75" hidden="1" x14ac:dyDescent="0.25">
      <c r="M20409" s="30"/>
    </row>
    <row r="20410" spans="13:13" s="60" customFormat="1" ht="15.75" hidden="1" x14ac:dyDescent="0.25">
      <c r="M20410" s="30"/>
    </row>
    <row r="20411" spans="13:13" s="60" customFormat="1" ht="15.75" hidden="1" x14ac:dyDescent="0.25">
      <c r="M20411" s="30"/>
    </row>
    <row r="20412" spans="13:13" s="60" customFormat="1" ht="15.75" hidden="1" x14ac:dyDescent="0.25">
      <c r="M20412" s="30"/>
    </row>
    <row r="20413" spans="13:13" s="60" customFormat="1" ht="15.75" hidden="1" x14ac:dyDescent="0.25">
      <c r="M20413" s="30"/>
    </row>
    <row r="20414" spans="13:13" s="60" customFormat="1" ht="15.75" hidden="1" x14ac:dyDescent="0.25">
      <c r="M20414" s="30"/>
    </row>
    <row r="20415" spans="13:13" s="60" customFormat="1" ht="15.75" hidden="1" x14ac:dyDescent="0.25">
      <c r="M20415" s="30"/>
    </row>
    <row r="20416" spans="13:13" s="60" customFormat="1" ht="15.75" hidden="1" x14ac:dyDescent="0.25">
      <c r="M20416" s="30"/>
    </row>
    <row r="20417" spans="13:13" s="60" customFormat="1" ht="15.75" hidden="1" x14ac:dyDescent="0.25">
      <c r="M20417" s="30"/>
    </row>
    <row r="20418" spans="13:13" s="60" customFormat="1" ht="15.75" hidden="1" x14ac:dyDescent="0.25">
      <c r="M20418" s="30"/>
    </row>
    <row r="20419" spans="13:13" s="60" customFormat="1" ht="15.75" hidden="1" x14ac:dyDescent="0.25">
      <c r="M20419" s="30"/>
    </row>
    <row r="20420" spans="13:13" s="60" customFormat="1" ht="15.75" hidden="1" x14ac:dyDescent="0.25">
      <c r="M20420" s="30"/>
    </row>
    <row r="20421" spans="13:13" s="60" customFormat="1" ht="15.75" hidden="1" x14ac:dyDescent="0.25">
      <c r="M20421" s="30"/>
    </row>
    <row r="20422" spans="13:13" s="60" customFormat="1" ht="15.75" hidden="1" x14ac:dyDescent="0.25">
      <c r="M20422" s="30"/>
    </row>
    <row r="20423" spans="13:13" s="60" customFormat="1" ht="15.75" hidden="1" x14ac:dyDescent="0.25">
      <c r="M20423" s="30"/>
    </row>
    <row r="20424" spans="13:13" s="60" customFormat="1" ht="15.75" hidden="1" x14ac:dyDescent="0.25">
      <c r="M20424" s="30"/>
    </row>
    <row r="20425" spans="13:13" s="60" customFormat="1" ht="15.75" hidden="1" x14ac:dyDescent="0.25">
      <c r="M20425" s="30"/>
    </row>
    <row r="20426" spans="13:13" s="60" customFormat="1" ht="15.75" hidden="1" x14ac:dyDescent="0.25">
      <c r="M20426" s="30"/>
    </row>
    <row r="20427" spans="13:13" s="60" customFormat="1" ht="15.75" hidden="1" x14ac:dyDescent="0.25">
      <c r="M20427" s="30"/>
    </row>
    <row r="20428" spans="13:13" s="60" customFormat="1" ht="15.75" hidden="1" x14ac:dyDescent="0.25">
      <c r="M20428" s="30"/>
    </row>
    <row r="20429" spans="13:13" s="60" customFormat="1" ht="15.75" hidden="1" x14ac:dyDescent="0.25">
      <c r="M20429" s="30"/>
    </row>
    <row r="20430" spans="13:13" s="60" customFormat="1" ht="15.75" hidden="1" x14ac:dyDescent="0.25">
      <c r="M20430" s="30"/>
    </row>
    <row r="20431" spans="13:13" s="60" customFormat="1" ht="15.75" hidden="1" x14ac:dyDescent="0.25">
      <c r="M20431" s="30"/>
    </row>
    <row r="20432" spans="13:13" s="60" customFormat="1" ht="15.75" hidden="1" x14ac:dyDescent="0.25">
      <c r="M20432" s="30"/>
    </row>
    <row r="20433" spans="13:13" s="60" customFormat="1" ht="15.75" hidden="1" x14ac:dyDescent="0.25">
      <c r="M20433" s="30"/>
    </row>
    <row r="20434" spans="13:13" s="60" customFormat="1" ht="15.75" hidden="1" x14ac:dyDescent="0.25">
      <c r="M20434" s="30"/>
    </row>
    <row r="20435" spans="13:13" s="60" customFormat="1" ht="15.75" hidden="1" x14ac:dyDescent="0.25">
      <c r="M20435" s="30"/>
    </row>
    <row r="20436" spans="13:13" s="60" customFormat="1" ht="15.75" hidden="1" x14ac:dyDescent="0.25">
      <c r="M20436" s="30"/>
    </row>
    <row r="20437" spans="13:13" s="60" customFormat="1" ht="15.75" hidden="1" x14ac:dyDescent="0.25">
      <c r="M20437" s="30"/>
    </row>
    <row r="20438" spans="13:13" s="60" customFormat="1" ht="15.75" hidden="1" x14ac:dyDescent="0.25">
      <c r="M20438" s="30"/>
    </row>
    <row r="20439" spans="13:13" s="60" customFormat="1" ht="15.75" hidden="1" x14ac:dyDescent="0.25">
      <c r="M20439" s="30"/>
    </row>
    <row r="20440" spans="13:13" s="60" customFormat="1" ht="15.75" hidden="1" x14ac:dyDescent="0.25">
      <c r="M20440" s="30"/>
    </row>
    <row r="20441" spans="13:13" s="60" customFormat="1" ht="15.75" hidden="1" x14ac:dyDescent="0.25">
      <c r="M20441" s="30"/>
    </row>
    <row r="20442" spans="13:13" s="60" customFormat="1" ht="15.75" hidden="1" x14ac:dyDescent="0.25">
      <c r="M20442" s="30"/>
    </row>
    <row r="20443" spans="13:13" s="60" customFormat="1" ht="15.75" hidden="1" x14ac:dyDescent="0.25">
      <c r="M20443" s="30"/>
    </row>
    <row r="20444" spans="13:13" s="60" customFormat="1" ht="15.75" hidden="1" x14ac:dyDescent="0.25">
      <c r="M20444" s="30"/>
    </row>
    <row r="20445" spans="13:13" s="60" customFormat="1" ht="15.75" hidden="1" x14ac:dyDescent="0.25">
      <c r="M20445" s="30"/>
    </row>
    <row r="20446" spans="13:13" s="60" customFormat="1" ht="15.75" hidden="1" x14ac:dyDescent="0.25">
      <c r="M20446" s="30"/>
    </row>
    <row r="20447" spans="13:13" s="60" customFormat="1" ht="15.75" hidden="1" x14ac:dyDescent="0.25">
      <c r="M20447" s="30"/>
    </row>
    <row r="20448" spans="13:13" s="60" customFormat="1" ht="15.75" hidden="1" x14ac:dyDescent="0.25">
      <c r="M20448" s="30"/>
    </row>
    <row r="20449" spans="13:13" s="60" customFormat="1" ht="15.75" hidden="1" x14ac:dyDescent="0.25">
      <c r="M20449" s="30"/>
    </row>
    <row r="20450" spans="13:13" s="60" customFormat="1" ht="15.75" hidden="1" x14ac:dyDescent="0.25">
      <c r="M20450" s="30"/>
    </row>
    <row r="20451" spans="13:13" s="60" customFormat="1" ht="15.75" hidden="1" x14ac:dyDescent="0.25">
      <c r="M20451" s="30"/>
    </row>
    <row r="20452" spans="13:13" s="60" customFormat="1" ht="15.75" hidden="1" x14ac:dyDescent="0.25">
      <c r="M20452" s="30"/>
    </row>
    <row r="20453" spans="13:13" s="60" customFormat="1" ht="15.75" hidden="1" x14ac:dyDescent="0.25">
      <c r="M20453" s="30"/>
    </row>
    <row r="20454" spans="13:13" s="60" customFormat="1" ht="15.75" hidden="1" x14ac:dyDescent="0.25">
      <c r="M20454" s="30"/>
    </row>
    <row r="20455" spans="13:13" s="60" customFormat="1" ht="15.75" hidden="1" x14ac:dyDescent="0.25">
      <c r="M20455" s="30"/>
    </row>
    <row r="20456" spans="13:13" s="60" customFormat="1" ht="15.75" hidden="1" x14ac:dyDescent="0.25">
      <c r="M20456" s="30"/>
    </row>
    <row r="20457" spans="13:13" s="60" customFormat="1" ht="15.75" hidden="1" x14ac:dyDescent="0.25">
      <c r="M20457" s="30"/>
    </row>
    <row r="20458" spans="13:13" s="60" customFormat="1" ht="15.75" hidden="1" x14ac:dyDescent="0.25">
      <c r="M20458" s="30"/>
    </row>
    <row r="20459" spans="13:13" s="60" customFormat="1" ht="15.75" hidden="1" x14ac:dyDescent="0.25">
      <c r="M20459" s="30"/>
    </row>
    <row r="20460" spans="13:13" s="60" customFormat="1" ht="15.75" hidden="1" x14ac:dyDescent="0.25">
      <c r="M20460" s="30"/>
    </row>
    <row r="20461" spans="13:13" s="60" customFormat="1" ht="15.75" hidden="1" x14ac:dyDescent="0.25">
      <c r="M20461" s="30"/>
    </row>
    <row r="20462" spans="13:13" s="60" customFormat="1" ht="15.75" hidden="1" x14ac:dyDescent="0.25">
      <c r="M20462" s="30"/>
    </row>
    <row r="20463" spans="13:13" s="60" customFormat="1" ht="15.75" hidden="1" x14ac:dyDescent="0.25">
      <c r="M20463" s="30"/>
    </row>
    <row r="20464" spans="13:13" s="60" customFormat="1" ht="15.75" hidden="1" x14ac:dyDescent="0.25">
      <c r="M20464" s="30"/>
    </row>
    <row r="20465" spans="13:13" s="60" customFormat="1" ht="15.75" hidden="1" x14ac:dyDescent="0.25">
      <c r="M20465" s="30"/>
    </row>
    <row r="20466" spans="13:13" s="60" customFormat="1" ht="15.75" hidden="1" x14ac:dyDescent="0.25">
      <c r="M20466" s="30"/>
    </row>
    <row r="20467" spans="13:13" s="60" customFormat="1" ht="15.75" hidden="1" x14ac:dyDescent="0.25">
      <c r="M20467" s="30"/>
    </row>
    <row r="20468" spans="13:13" s="60" customFormat="1" ht="15.75" hidden="1" x14ac:dyDescent="0.25">
      <c r="M20468" s="30"/>
    </row>
    <row r="20469" spans="13:13" s="60" customFormat="1" ht="15.75" hidden="1" x14ac:dyDescent="0.25">
      <c r="M20469" s="30"/>
    </row>
    <row r="20470" spans="13:13" s="60" customFormat="1" ht="15.75" hidden="1" x14ac:dyDescent="0.25">
      <c r="M20470" s="30"/>
    </row>
    <row r="20471" spans="13:13" s="60" customFormat="1" ht="15.75" hidden="1" x14ac:dyDescent="0.25">
      <c r="M20471" s="30"/>
    </row>
    <row r="20472" spans="13:13" s="60" customFormat="1" ht="15.75" hidden="1" x14ac:dyDescent="0.25">
      <c r="M20472" s="30"/>
    </row>
    <row r="20473" spans="13:13" s="60" customFormat="1" ht="15.75" hidden="1" x14ac:dyDescent="0.25">
      <c r="M20473" s="30"/>
    </row>
    <row r="20474" spans="13:13" s="60" customFormat="1" ht="15.75" hidden="1" x14ac:dyDescent="0.25">
      <c r="M20474" s="30"/>
    </row>
    <row r="20475" spans="13:13" s="60" customFormat="1" ht="15.75" hidden="1" x14ac:dyDescent="0.25">
      <c r="M20475" s="30"/>
    </row>
    <row r="20476" spans="13:13" s="60" customFormat="1" ht="15.75" hidden="1" x14ac:dyDescent="0.25">
      <c r="M20476" s="30"/>
    </row>
    <row r="20477" spans="13:13" s="60" customFormat="1" ht="15.75" hidden="1" x14ac:dyDescent="0.25">
      <c r="M20477" s="30"/>
    </row>
    <row r="20478" spans="13:13" s="60" customFormat="1" ht="15.75" hidden="1" x14ac:dyDescent="0.25">
      <c r="M20478" s="30"/>
    </row>
    <row r="20479" spans="13:13" s="60" customFormat="1" ht="15.75" hidden="1" x14ac:dyDescent="0.25">
      <c r="M20479" s="30"/>
    </row>
    <row r="20480" spans="13:13" s="60" customFormat="1" ht="15.75" hidden="1" x14ac:dyDescent="0.25">
      <c r="M20480" s="30"/>
    </row>
    <row r="20481" spans="13:13" s="60" customFormat="1" ht="15.75" hidden="1" x14ac:dyDescent="0.25">
      <c r="M20481" s="30"/>
    </row>
    <row r="20482" spans="13:13" s="60" customFormat="1" ht="15.75" hidden="1" x14ac:dyDescent="0.25">
      <c r="M20482" s="30"/>
    </row>
    <row r="20483" spans="13:13" s="60" customFormat="1" ht="15.75" hidden="1" x14ac:dyDescent="0.25">
      <c r="M20483" s="30"/>
    </row>
    <row r="20484" spans="13:13" s="60" customFormat="1" ht="15.75" hidden="1" x14ac:dyDescent="0.25">
      <c r="M20484" s="30"/>
    </row>
    <row r="20485" spans="13:13" s="60" customFormat="1" ht="15.75" hidden="1" x14ac:dyDescent="0.25">
      <c r="M20485" s="30"/>
    </row>
    <row r="20486" spans="13:13" s="60" customFormat="1" ht="15.75" hidden="1" x14ac:dyDescent="0.25">
      <c r="M20486" s="30"/>
    </row>
    <row r="20487" spans="13:13" s="60" customFormat="1" ht="15.75" hidden="1" x14ac:dyDescent="0.25">
      <c r="M20487" s="30"/>
    </row>
    <row r="20488" spans="13:13" s="60" customFormat="1" ht="15.75" hidden="1" x14ac:dyDescent="0.25">
      <c r="M20488" s="30"/>
    </row>
    <row r="20489" spans="13:13" s="60" customFormat="1" ht="15.75" hidden="1" x14ac:dyDescent="0.25">
      <c r="M20489" s="30"/>
    </row>
    <row r="20490" spans="13:13" s="60" customFormat="1" ht="15.75" hidden="1" x14ac:dyDescent="0.25">
      <c r="M20490" s="30"/>
    </row>
    <row r="20491" spans="13:13" s="60" customFormat="1" ht="15.75" hidden="1" x14ac:dyDescent="0.25">
      <c r="M20491" s="30"/>
    </row>
    <row r="20492" spans="13:13" s="60" customFormat="1" ht="15.75" hidden="1" x14ac:dyDescent="0.25">
      <c r="M20492" s="30"/>
    </row>
    <row r="20493" spans="13:13" s="60" customFormat="1" ht="15.75" hidden="1" x14ac:dyDescent="0.25">
      <c r="M20493" s="30"/>
    </row>
    <row r="20494" spans="13:13" s="60" customFormat="1" ht="15.75" hidden="1" x14ac:dyDescent="0.25">
      <c r="M20494" s="30"/>
    </row>
    <row r="20495" spans="13:13" s="60" customFormat="1" ht="15.75" hidden="1" x14ac:dyDescent="0.25">
      <c r="M20495" s="30"/>
    </row>
    <row r="20496" spans="13:13" s="60" customFormat="1" ht="15.75" hidden="1" x14ac:dyDescent="0.25">
      <c r="M20496" s="30"/>
    </row>
    <row r="20497" spans="13:13" s="60" customFormat="1" ht="15.75" hidden="1" x14ac:dyDescent="0.25">
      <c r="M20497" s="30"/>
    </row>
    <row r="20498" spans="13:13" s="60" customFormat="1" ht="15.75" hidden="1" x14ac:dyDescent="0.25">
      <c r="M20498" s="30"/>
    </row>
    <row r="20499" spans="13:13" s="60" customFormat="1" ht="15.75" hidden="1" x14ac:dyDescent="0.25">
      <c r="M20499" s="30"/>
    </row>
    <row r="20500" spans="13:13" s="60" customFormat="1" ht="15.75" hidden="1" x14ac:dyDescent="0.25">
      <c r="M20500" s="30"/>
    </row>
    <row r="20501" spans="13:13" s="60" customFormat="1" ht="15.75" hidden="1" x14ac:dyDescent="0.25">
      <c r="M20501" s="30"/>
    </row>
    <row r="20502" spans="13:13" s="60" customFormat="1" ht="15.75" hidden="1" x14ac:dyDescent="0.25">
      <c r="M20502" s="30"/>
    </row>
    <row r="20503" spans="13:13" s="60" customFormat="1" ht="15.75" hidden="1" x14ac:dyDescent="0.25">
      <c r="M20503" s="30"/>
    </row>
    <row r="20504" spans="13:13" s="60" customFormat="1" ht="15.75" hidden="1" x14ac:dyDescent="0.25">
      <c r="M20504" s="30"/>
    </row>
    <row r="20505" spans="13:13" s="60" customFormat="1" ht="15.75" hidden="1" x14ac:dyDescent="0.25">
      <c r="M20505" s="30"/>
    </row>
    <row r="20506" spans="13:13" s="60" customFormat="1" ht="15.75" hidden="1" x14ac:dyDescent="0.25">
      <c r="M20506" s="30"/>
    </row>
    <row r="20507" spans="13:13" s="60" customFormat="1" ht="15.75" hidden="1" x14ac:dyDescent="0.25">
      <c r="M20507" s="30"/>
    </row>
    <row r="20508" spans="13:13" s="60" customFormat="1" ht="15.75" hidden="1" x14ac:dyDescent="0.25">
      <c r="M20508" s="30"/>
    </row>
    <row r="20509" spans="13:13" s="60" customFormat="1" ht="15.75" hidden="1" x14ac:dyDescent="0.25">
      <c r="M20509" s="30"/>
    </row>
    <row r="20510" spans="13:13" s="60" customFormat="1" ht="15.75" hidden="1" x14ac:dyDescent="0.25">
      <c r="M20510" s="30"/>
    </row>
    <row r="20511" spans="13:13" s="60" customFormat="1" ht="15.75" hidden="1" x14ac:dyDescent="0.25">
      <c r="M20511" s="30"/>
    </row>
    <row r="20512" spans="13:13" s="60" customFormat="1" ht="15.75" hidden="1" x14ac:dyDescent="0.25">
      <c r="M20512" s="30"/>
    </row>
    <row r="20513" spans="13:13" s="60" customFormat="1" ht="15.75" hidden="1" x14ac:dyDescent="0.25">
      <c r="M20513" s="30"/>
    </row>
    <row r="20514" spans="13:13" s="60" customFormat="1" ht="15.75" hidden="1" x14ac:dyDescent="0.25">
      <c r="M20514" s="30"/>
    </row>
    <row r="20515" spans="13:13" s="60" customFormat="1" ht="15.75" hidden="1" x14ac:dyDescent="0.25">
      <c r="M20515" s="30"/>
    </row>
    <row r="20516" spans="13:13" s="60" customFormat="1" ht="15.75" hidden="1" x14ac:dyDescent="0.25">
      <c r="M20516" s="30"/>
    </row>
    <row r="20517" spans="13:13" s="60" customFormat="1" ht="15.75" hidden="1" x14ac:dyDescent="0.25">
      <c r="M20517" s="30"/>
    </row>
    <row r="20518" spans="13:13" s="60" customFormat="1" ht="15.75" hidden="1" x14ac:dyDescent="0.25">
      <c r="M20518" s="30"/>
    </row>
    <row r="20519" spans="13:13" s="60" customFormat="1" ht="15.75" hidden="1" x14ac:dyDescent="0.25">
      <c r="M20519" s="30"/>
    </row>
    <row r="20520" spans="13:13" s="60" customFormat="1" ht="15.75" hidden="1" x14ac:dyDescent="0.25">
      <c r="M20520" s="30"/>
    </row>
    <row r="20521" spans="13:13" s="60" customFormat="1" ht="15.75" hidden="1" x14ac:dyDescent="0.25">
      <c r="M20521" s="30"/>
    </row>
    <row r="20522" spans="13:13" s="60" customFormat="1" ht="15.75" hidden="1" x14ac:dyDescent="0.25">
      <c r="M20522" s="30"/>
    </row>
    <row r="20523" spans="13:13" s="60" customFormat="1" ht="15.75" hidden="1" x14ac:dyDescent="0.25">
      <c r="M20523" s="30"/>
    </row>
    <row r="20524" spans="13:13" s="60" customFormat="1" ht="15.75" hidden="1" x14ac:dyDescent="0.25">
      <c r="M20524" s="30"/>
    </row>
    <row r="20525" spans="13:13" s="60" customFormat="1" ht="15.75" hidden="1" x14ac:dyDescent="0.25">
      <c r="M20525" s="30"/>
    </row>
    <row r="20526" spans="13:13" s="60" customFormat="1" ht="15.75" hidden="1" x14ac:dyDescent="0.25">
      <c r="M20526" s="30"/>
    </row>
    <row r="20527" spans="13:13" s="60" customFormat="1" ht="15.75" hidden="1" x14ac:dyDescent="0.25">
      <c r="M20527" s="30"/>
    </row>
    <row r="20528" spans="13:13" s="60" customFormat="1" ht="15.75" hidden="1" x14ac:dyDescent="0.25">
      <c r="M20528" s="30"/>
    </row>
    <row r="20529" spans="13:13" s="60" customFormat="1" ht="15.75" hidden="1" x14ac:dyDescent="0.25">
      <c r="M20529" s="30"/>
    </row>
    <row r="20530" spans="13:13" s="60" customFormat="1" ht="15.75" hidden="1" x14ac:dyDescent="0.25">
      <c r="M20530" s="30"/>
    </row>
    <row r="20531" spans="13:13" s="60" customFormat="1" ht="15.75" hidden="1" x14ac:dyDescent="0.25">
      <c r="M20531" s="30"/>
    </row>
    <row r="20532" spans="13:13" s="60" customFormat="1" ht="15.75" hidden="1" x14ac:dyDescent="0.25">
      <c r="M20532" s="30"/>
    </row>
    <row r="20533" spans="13:13" s="60" customFormat="1" ht="15.75" hidden="1" x14ac:dyDescent="0.25">
      <c r="M20533" s="30"/>
    </row>
    <row r="20534" spans="13:13" s="60" customFormat="1" ht="15.75" hidden="1" x14ac:dyDescent="0.25">
      <c r="M20534" s="30"/>
    </row>
    <row r="20535" spans="13:13" s="60" customFormat="1" ht="15.75" hidden="1" x14ac:dyDescent="0.25">
      <c r="M20535" s="30"/>
    </row>
    <row r="20536" spans="13:13" s="60" customFormat="1" ht="15.75" hidden="1" x14ac:dyDescent="0.25">
      <c r="M20536" s="30"/>
    </row>
    <row r="20537" spans="13:13" s="60" customFormat="1" ht="15.75" hidden="1" x14ac:dyDescent="0.25">
      <c r="M20537" s="30"/>
    </row>
    <row r="20538" spans="13:13" s="60" customFormat="1" ht="15.75" hidden="1" x14ac:dyDescent="0.25">
      <c r="M20538" s="30"/>
    </row>
    <row r="20539" spans="13:13" s="60" customFormat="1" ht="15.75" hidden="1" x14ac:dyDescent="0.25">
      <c r="M20539" s="30"/>
    </row>
    <row r="20540" spans="13:13" s="60" customFormat="1" ht="15.75" hidden="1" x14ac:dyDescent="0.25">
      <c r="M20540" s="30"/>
    </row>
    <row r="20541" spans="13:13" s="60" customFormat="1" ht="15.75" hidden="1" x14ac:dyDescent="0.25">
      <c r="M20541" s="30"/>
    </row>
    <row r="20542" spans="13:13" s="60" customFormat="1" ht="15.75" hidden="1" x14ac:dyDescent="0.25">
      <c r="M20542" s="30"/>
    </row>
    <row r="20543" spans="13:13" s="60" customFormat="1" ht="15.75" hidden="1" x14ac:dyDescent="0.25">
      <c r="M20543" s="30"/>
    </row>
    <row r="20544" spans="13:13" s="60" customFormat="1" ht="15.75" hidden="1" x14ac:dyDescent="0.25">
      <c r="M20544" s="30"/>
    </row>
    <row r="20545" spans="13:13" s="60" customFormat="1" ht="15.75" hidden="1" x14ac:dyDescent="0.25">
      <c r="M20545" s="30"/>
    </row>
    <row r="20546" spans="13:13" s="60" customFormat="1" ht="15.75" hidden="1" x14ac:dyDescent="0.25">
      <c r="M20546" s="30"/>
    </row>
    <row r="20547" spans="13:13" s="60" customFormat="1" ht="15.75" hidden="1" x14ac:dyDescent="0.25">
      <c r="M20547" s="30"/>
    </row>
    <row r="20548" spans="13:13" s="60" customFormat="1" ht="15.75" hidden="1" x14ac:dyDescent="0.25">
      <c r="M20548" s="30"/>
    </row>
    <row r="20549" spans="13:13" s="60" customFormat="1" ht="15.75" hidden="1" x14ac:dyDescent="0.25">
      <c r="M20549" s="30"/>
    </row>
    <row r="20550" spans="13:13" s="60" customFormat="1" ht="15.75" hidden="1" x14ac:dyDescent="0.25">
      <c r="M20550" s="30"/>
    </row>
    <row r="20551" spans="13:13" s="60" customFormat="1" ht="15.75" hidden="1" x14ac:dyDescent="0.25">
      <c r="M20551" s="30"/>
    </row>
    <row r="20552" spans="13:13" s="60" customFormat="1" ht="15.75" hidden="1" x14ac:dyDescent="0.25">
      <c r="M20552" s="30"/>
    </row>
    <row r="20553" spans="13:13" s="60" customFormat="1" ht="15.75" hidden="1" x14ac:dyDescent="0.25">
      <c r="M20553" s="30"/>
    </row>
    <row r="20554" spans="13:13" s="60" customFormat="1" ht="15.75" hidden="1" x14ac:dyDescent="0.25">
      <c r="M20554" s="30"/>
    </row>
    <row r="20555" spans="13:13" s="60" customFormat="1" ht="15.75" hidden="1" x14ac:dyDescent="0.25">
      <c r="M20555" s="30"/>
    </row>
    <row r="20556" spans="13:13" s="60" customFormat="1" ht="15.75" hidden="1" x14ac:dyDescent="0.25">
      <c r="M20556" s="30"/>
    </row>
    <row r="20557" spans="13:13" s="60" customFormat="1" ht="15.75" hidden="1" x14ac:dyDescent="0.25">
      <c r="M20557" s="30"/>
    </row>
    <row r="20558" spans="13:13" s="60" customFormat="1" ht="15.75" hidden="1" x14ac:dyDescent="0.25">
      <c r="M20558" s="30"/>
    </row>
    <row r="20559" spans="13:13" s="60" customFormat="1" ht="15.75" hidden="1" x14ac:dyDescent="0.25">
      <c r="M20559" s="30"/>
    </row>
    <row r="20560" spans="13:13" s="60" customFormat="1" ht="15.75" hidden="1" x14ac:dyDescent="0.25">
      <c r="M20560" s="30"/>
    </row>
    <row r="20561" spans="13:13" s="60" customFormat="1" ht="15.75" hidden="1" x14ac:dyDescent="0.25">
      <c r="M20561" s="30"/>
    </row>
    <row r="20562" spans="13:13" s="60" customFormat="1" ht="15.75" hidden="1" x14ac:dyDescent="0.25">
      <c r="M20562" s="30"/>
    </row>
    <row r="20563" spans="13:13" s="60" customFormat="1" ht="15.75" hidden="1" x14ac:dyDescent="0.25">
      <c r="M20563" s="30"/>
    </row>
    <row r="20564" spans="13:13" s="60" customFormat="1" ht="15.75" hidden="1" x14ac:dyDescent="0.25">
      <c r="M20564" s="30"/>
    </row>
    <row r="20565" spans="13:13" s="60" customFormat="1" ht="15.75" hidden="1" x14ac:dyDescent="0.25">
      <c r="M20565" s="30"/>
    </row>
    <row r="20566" spans="13:13" s="60" customFormat="1" ht="15.75" hidden="1" x14ac:dyDescent="0.25">
      <c r="M20566" s="30"/>
    </row>
    <row r="20567" spans="13:13" s="60" customFormat="1" ht="15.75" hidden="1" x14ac:dyDescent="0.25">
      <c r="M20567" s="30"/>
    </row>
    <row r="20568" spans="13:13" s="60" customFormat="1" ht="15.75" hidden="1" x14ac:dyDescent="0.25">
      <c r="M20568" s="30"/>
    </row>
    <row r="20569" spans="13:13" s="60" customFormat="1" ht="15.75" hidden="1" x14ac:dyDescent="0.25">
      <c r="M20569" s="30"/>
    </row>
    <row r="20570" spans="13:13" s="60" customFormat="1" ht="15.75" hidden="1" x14ac:dyDescent="0.25">
      <c r="M20570" s="30"/>
    </row>
    <row r="20571" spans="13:13" s="60" customFormat="1" ht="15.75" hidden="1" x14ac:dyDescent="0.25">
      <c r="M20571" s="30"/>
    </row>
    <row r="20572" spans="13:13" s="60" customFormat="1" ht="15.75" hidden="1" x14ac:dyDescent="0.25">
      <c r="M20572" s="30"/>
    </row>
    <row r="20573" spans="13:13" s="60" customFormat="1" ht="15.75" hidden="1" x14ac:dyDescent="0.25">
      <c r="M20573" s="30"/>
    </row>
    <row r="20574" spans="13:13" s="60" customFormat="1" ht="15.75" hidden="1" x14ac:dyDescent="0.25">
      <c r="M20574" s="30"/>
    </row>
    <row r="20575" spans="13:13" s="60" customFormat="1" ht="15.75" hidden="1" x14ac:dyDescent="0.25">
      <c r="M20575" s="30"/>
    </row>
    <row r="20576" spans="13:13" s="60" customFormat="1" ht="15.75" hidden="1" x14ac:dyDescent="0.25">
      <c r="M20576" s="30"/>
    </row>
    <row r="20577" spans="13:13" s="60" customFormat="1" ht="15.75" hidden="1" x14ac:dyDescent="0.25">
      <c r="M20577" s="30"/>
    </row>
    <row r="20578" spans="13:13" s="60" customFormat="1" ht="15.75" hidden="1" x14ac:dyDescent="0.25">
      <c r="M20578" s="30"/>
    </row>
    <row r="20579" spans="13:13" s="60" customFormat="1" ht="15.75" hidden="1" x14ac:dyDescent="0.25">
      <c r="M20579" s="30"/>
    </row>
    <row r="20580" spans="13:13" s="60" customFormat="1" ht="15.75" hidden="1" x14ac:dyDescent="0.25">
      <c r="M20580" s="30"/>
    </row>
    <row r="20581" spans="13:13" s="60" customFormat="1" ht="15.75" hidden="1" x14ac:dyDescent="0.25">
      <c r="M20581" s="30"/>
    </row>
    <row r="20582" spans="13:13" s="60" customFormat="1" ht="15.75" hidden="1" x14ac:dyDescent="0.25">
      <c r="M20582" s="30"/>
    </row>
    <row r="20583" spans="13:13" s="60" customFormat="1" ht="15.75" hidden="1" x14ac:dyDescent="0.25">
      <c r="M20583" s="30"/>
    </row>
    <row r="20584" spans="13:13" s="60" customFormat="1" ht="15.75" hidden="1" x14ac:dyDescent="0.25">
      <c r="M20584" s="30"/>
    </row>
    <row r="20585" spans="13:13" s="60" customFormat="1" ht="15.75" hidden="1" x14ac:dyDescent="0.25">
      <c r="M20585" s="30"/>
    </row>
    <row r="20586" spans="13:13" s="60" customFormat="1" ht="15.75" hidden="1" x14ac:dyDescent="0.25">
      <c r="M20586" s="30"/>
    </row>
    <row r="20587" spans="13:13" s="60" customFormat="1" ht="15.75" hidden="1" x14ac:dyDescent="0.25">
      <c r="M20587" s="30"/>
    </row>
    <row r="20588" spans="13:13" s="60" customFormat="1" ht="15.75" hidden="1" x14ac:dyDescent="0.25">
      <c r="M20588" s="30"/>
    </row>
    <row r="20589" spans="13:13" s="60" customFormat="1" ht="15.75" hidden="1" x14ac:dyDescent="0.25">
      <c r="M20589" s="30"/>
    </row>
    <row r="20590" spans="13:13" s="60" customFormat="1" ht="15.75" hidden="1" x14ac:dyDescent="0.25">
      <c r="M20590" s="30"/>
    </row>
    <row r="20591" spans="13:13" s="60" customFormat="1" ht="15.75" hidden="1" x14ac:dyDescent="0.25">
      <c r="M20591" s="30"/>
    </row>
    <row r="20592" spans="13:13" s="60" customFormat="1" ht="15.75" hidden="1" x14ac:dyDescent="0.25">
      <c r="M20592" s="30"/>
    </row>
    <row r="20593" spans="13:13" s="60" customFormat="1" ht="15.75" hidden="1" x14ac:dyDescent="0.25">
      <c r="M20593" s="30"/>
    </row>
    <row r="20594" spans="13:13" s="60" customFormat="1" ht="15.75" hidden="1" x14ac:dyDescent="0.25">
      <c r="M20594" s="30"/>
    </row>
    <row r="20595" spans="13:13" s="60" customFormat="1" ht="15.75" hidden="1" x14ac:dyDescent="0.25">
      <c r="M20595" s="30"/>
    </row>
    <row r="20596" spans="13:13" s="60" customFormat="1" ht="15.75" hidden="1" x14ac:dyDescent="0.25">
      <c r="M20596" s="30"/>
    </row>
    <row r="20597" spans="13:13" s="60" customFormat="1" ht="15.75" hidden="1" x14ac:dyDescent="0.25">
      <c r="M20597" s="30"/>
    </row>
    <row r="20598" spans="13:13" s="60" customFormat="1" ht="15.75" hidden="1" x14ac:dyDescent="0.25">
      <c r="M20598" s="30"/>
    </row>
    <row r="20599" spans="13:13" s="60" customFormat="1" ht="15.75" hidden="1" x14ac:dyDescent="0.25">
      <c r="M20599" s="30"/>
    </row>
    <row r="20600" spans="13:13" s="60" customFormat="1" ht="15.75" hidden="1" x14ac:dyDescent="0.25">
      <c r="M20600" s="30"/>
    </row>
    <row r="20601" spans="13:13" s="60" customFormat="1" ht="15.75" hidden="1" x14ac:dyDescent="0.25">
      <c r="M20601" s="30"/>
    </row>
    <row r="20602" spans="13:13" s="60" customFormat="1" ht="15.75" hidden="1" x14ac:dyDescent="0.25">
      <c r="M20602" s="30"/>
    </row>
    <row r="20603" spans="13:13" s="60" customFormat="1" ht="15.75" hidden="1" x14ac:dyDescent="0.25">
      <c r="M20603" s="30"/>
    </row>
    <row r="20604" spans="13:13" s="60" customFormat="1" ht="15.75" hidden="1" x14ac:dyDescent="0.25">
      <c r="M20604" s="30"/>
    </row>
    <row r="20605" spans="13:13" s="60" customFormat="1" ht="15.75" hidden="1" x14ac:dyDescent="0.25">
      <c r="M20605" s="30"/>
    </row>
    <row r="20606" spans="13:13" s="60" customFormat="1" ht="15.75" hidden="1" x14ac:dyDescent="0.25">
      <c r="M20606" s="30"/>
    </row>
    <row r="20607" spans="13:13" s="60" customFormat="1" ht="15.75" hidden="1" x14ac:dyDescent="0.25">
      <c r="M20607" s="30"/>
    </row>
    <row r="20608" spans="13:13" s="60" customFormat="1" ht="15.75" hidden="1" x14ac:dyDescent="0.25">
      <c r="M20608" s="30"/>
    </row>
    <row r="20609" spans="13:13" s="60" customFormat="1" ht="15.75" hidden="1" x14ac:dyDescent="0.25">
      <c r="M20609" s="30"/>
    </row>
    <row r="20610" spans="13:13" s="60" customFormat="1" ht="15.75" hidden="1" x14ac:dyDescent="0.25">
      <c r="M20610" s="30"/>
    </row>
    <row r="20611" spans="13:13" s="60" customFormat="1" ht="15.75" hidden="1" x14ac:dyDescent="0.25">
      <c r="M20611" s="30"/>
    </row>
    <row r="20612" spans="13:13" s="60" customFormat="1" ht="15.75" hidden="1" x14ac:dyDescent="0.25">
      <c r="M20612" s="30"/>
    </row>
    <row r="20613" spans="13:13" s="60" customFormat="1" ht="15.75" hidden="1" x14ac:dyDescent="0.25">
      <c r="M20613" s="30"/>
    </row>
    <row r="20614" spans="13:13" s="60" customFormat="1" ht="15.75" hidden="1" x14ac:dyDescent="0.25">
      <c r="M20614" s="30"/>
    </row>
    <row r="20615" spans="13:13" s="60" customFormat="1" ht="15.75" hidden="1" x14ac:dyDescent="0.25">
      <c r="M20615" s="30"/>
    </row>
    <row r="20616" spans="13:13" s="60" customFormat="1" ht="15.75" hidden="1" x14ac:dyDescent="0.25">
      <c r="M20616" s="30"/>
    </row>
    <row r="20617" spans="13:13" s="60" customFormat="1" ht="15.75" hidden="1" x14ac:dyDescent="0.25">
      <c r="M20617" s="30"/>
    </row>
    <row r="20618" spans="13:13" s="60" customFormat="1" ht="15.75" hidden="1" x14ac:dyDescent="0.25">
      <c r="M20618" s="30"/>
    </row>
    <row r="20619" spans="13:13" s="60" customFormat="1" ht="15.75" hidden="1" x14ac:dyDescent="0.25">
      <c r="M20619" s="30"/>
    </row>
    <row r="20620" spans="13:13" s="60" customFormat="1" ht="15.75" hidden="1" x14ac:dyDescent="0.25">
      <c r="M20620" s="30"/>
    </row>
    <row r="20621" spans="13:13" s="60" customFormat="1" ht="15.75" hidden="1" x14ac:dyDescent="0.25">
      <c r="M20621" s="30"/>
    </row>
    <row r="20622" spans="13:13" s="60" customFormat="1" ht="15.75" hidden="1" x14ac:dyDescent="0.25">
      <c r="M20622" s="30"/>
    </row>
    <row r="20623" spans="13:13" s="60" customFormat="1" ht="15.75" hidden="1" x14ac:dyDescent="0.25">
      <c r="M20623" s="30"/>
    </row>
    <row r="20624" spans="13:13" s="60" customFormat="1" ht="15.75" hidden="1" x14ac:dyDescent="0.25">
      <c r="M20624" s="30"/>
    </row>
    <row r="20625" spans="13:13" s="60" customFormat="1" ht="15.75" hidden="1" x14ac:dyDescent="0.25">
      <c r="M20625" s="30"/>
    </row>
    <row r="20626" spans="13:13" s="60" customFormat="1" ht="15.75" hidden="1" x14ac:dyDescent="0.25">
      <c r="M20626" s="30"/>
    </row>
    <row r="20627" spans="13:13" s="60" customFormat="1" ht="15.75" hidden="1" x14ac:dyDescent="0.25">
      <c r="M20627" s="30"/>
    </row>
    <row r="20628" spans="13:13" s="60" customFormat="1" ht="15.75" hidden="1" x14ac:dyDescent="0.25">
      <c r="M20628" s="30"/>
    </row>
    <row r="20629" spans="13:13" s="60" customFormat="1" ht="15.75" hidden="1" x14ac:dyDescent="0.25">
      <c r="M20629" s="30"/>
    </row>
    <row r="20630" spans="13:13" s="60" customFormat="1" ht="15.75" hidden="1" x14ac:dyDescent="0.25">
      <c r="M20630" s="30"/>
    </row>
    <row r="20631" spans="13:13" s="60" customFormat="1" ht="15.75" hidden="1" x14ac:dyDescent="0.25">
      <c r="M20631" s="30"/>
    </row>
    <row r="20632" spans="13:13" s="60" customFormat="1" ht="15.75" hidden="1" x14ac:dyDescent="0.25">
      <c r="M20632" s="30"/>
    </row>
    <row r="20633" spans="13:13" s="60" customFormat="1" ht="15.75" hidden="1" x14ac:dyDescent="0.25">
      <c r="M20633" s="30"/>
    </row>
    <row r="20634" spans="13:13" s="60" customFormat="1" ht="15.75" hidden="1" x14ac:dyDescent="0.25">
      <c r="M20634" s="30"/>
    </row>
    <row r="20635" spans="13:13" s="60" customFormat="1" ht="15.75" hidden="1" x14ac:dyDescent="0.25">
      <c r="M20635" s="30"/>
    </row>
    <row r="20636" spans="13:13" s="60" customFormat="1" ht="15.75" hidden="1" x14ac:dyDescent="0.25">
      <c r="M20636" s="30"/>
    </row>
    <row r="20637" spans="13:13" s="60" customFormat="1" ht="15.75" hidden="1" x14ac:dyDescent="0.25">
      <c r="M20637" s="30"/>
    </row>
    <row r="20638" spans="13:13" s="60" customFormat="1" ht="15.75" hidden="1" x14ac:dyDescent="0.25">
      <c r="M20638" s="30"/>
    </row>
    <row r="20639" spans="13:13" s="60" customFormat="1" ht="15.75" hidden="1" x14ac:dyDescent="0.25">
      <c r="M20639" s="30"/>
    </row>
    <row r="20640" spans="13:13" s="60" customFormat="1" ht="15.75" hidden="1" x14ac:dyDescent="0.25">
      <c r="M20640" s="30"/>
    </row>
    <row r="20641" spans="13:13" s="60" customFormat="1" ht="15.75" hidden="1" x14ac:dyDescent="0.25">
      <c r="M20641" s="30"/>
    </row>
    <row r="20642" spans="13:13" s="60" customFormat="1" ht="15.75" hidden="1" x14ac:dyDescent="0.25">
      <c r="M20642" s="30"/>
    </row>
    <row r="20643" spans="13:13" s="60" customFormat="1" ht="15.75" hidden="1" x14ac:dyDescent="0.25">
      <c r="M20643" s="30"/>
    </row>
    <row r="20644" spans="13:13" s="60" customFormat="1" ht="15.75" hidden="1" x14ac:dyDescent="0.25">
      <c r="M20644" s="30"/>
    </row>
    <row r="20645" spans="13:13" s="60" customFormat="1" ht="15.75" hidden="1" x14ac:dyDescent="0.25">
      <c r="M20645" s="30"/>
    </row>
    <row r="20646" spans="13:13" s="60" customFormat="1" ht="15.75" hidden="1" x14ac:dyDescent="0.25">
      <c r="M20646" s="30"/>
    </row>
    <row r="20647" spans="13:13" s="60" customFormat="1" ht="15.75" hidden="1" x14ac:dyDescent="0.25">
      <c r="M20647" s="30"/>
    </row>
    <row r="20648" spans="13:13" s="60" customFormat="1" ht="15.75" hidden="1" x14ac:dyDescent="0.25">
      <c r="M20648" s="30"/>
    </row>
    <row r="20649" spans="13:13" s="60" customFormat="1" ht="15.75" hidden="1" x14ac:dyDescent="0.25">
      <c r="M20649" s="30"/>
    </row>
    <row r="20650" spans="13:13" s="60" customFormat="1" ht="15.75" hidden="1" x14ac:dyDescent="0.25">
      <c r="M20650" s="30"/>
    </row>
    <row r="20651" spans="13:13" s="60" customFormat="1" ht="15.75" hidden="1" x14ac:dyDescent="0.25">
      <c r="M20651" s="30"/>
    </row>
    <row r="20652" spans="13:13" s="60" customFormat="1" ht="15.75" hidden="1" x14ac:dyDescent="0.25">
      <c r="M20652" s="30"/>
    </row>
    <row r="20653" spans="13:13" s="60" customFormat="1" ht="15.75" hidden="1" x14ac:dyDescent="0.25">
      <c r="M20653" s="30"/>
    </row>
    <row r="20654" spans="13:13" s="60" customFormat="1" ht="15.75" hidden="1" x14ac:dyDescent="0.25">
      <c r="M20654" s="30"/>
    </row>
    <row r="20655" spans="13:13" s="60" customFormat="1" ht="15.75" hidden="1" x14ac:dyDescent="0.25">
      <c r="M20655" s="30"/>
    </row>
    <row r="20656" spans="13:13" s="60" customFormat="1" ht="15.75" hidden="1" x14ac:dyDescent="0.25">
      <c r="M20656" s="30"/>
    </row>
    <row r="20657" spans="13:13" s="60" customFormat="1" ht="15.75" hidden="1" x14ac:dyDescent="0.25">
      <c r="M20657" s="30"/>
    </row>
    <row r="20658" spans="13:13" s="60" customFormat="1" ht="15.75" hidden="1" x14ac:dyDescent="0.25">
      <c r="M20658" s="30"/>
    </row>
    <row r="20659" spans="13:13" s="60" customFormat="1" ht="15.75" hidden="1" x14ac:dyDescent="0.25">
      <c r="M20659" s="30"/>
    </row>
    <row r="20660" spans="13:13" s="60" customFormat="1" ht="15.75" hidden="1" x14ac:dyDescent="0.25">
      <c r="M20660" s="30"/>
    </row>
    <row r="20661" spans="13:13" s="60" customFormat="1" ht="15.75" hidden="1" x14ac:dyDescent="0.25">
      <c r="M20661" s="30"/>
    </row>
    <row r="20662" spans="13:13" s="60" customFormat="1" ht="15.75" hidden="1" x14ac:dyDescent="0.25">
      <c r="M20662" s="30"/>
    </row>
    <row r="20663" spans="13:13" s="60" customFormat="1" ht="15.75" hidden="1" x14ac:dyDescent="0.25">
      <c r="M20663" s="30"/>
    </row>
    <row r="20664" spans="13:13" s="60" customFormat="1" ht="15.75" hidden="1" x14ac:dyDescent="0.25">
      <c r="M20664" s="30"/>
    </row>
    <row r="20665" spans="13:13" s="60" customFormat="1" ht="15.75" hidden="1" x14ac:dyDescent="0.25">
      <c r="M20665" s="30"/>
    </row>
    <row r="20666" spans="13:13" s="60" customFormat="1" ht="15.75" hidden="1" x14ac:dyDescent="0.25">
      <c r="M20666" s="30"/>
    </row>
    <row r="20667" spans="13:13" s="60" customFormat="1" ht="15.75" hidden="1" x14ac:dyDescent="0.25">
      <c r="M20667" s="30"/>
    </row>
    <row r="20668" spans="13:13" s="60" customFormat="1" ht="15.75" hidden="1" x14ac:dyDescent="0.25">
      <c r="M20668" s="30"/>
    </row>
    <row r="20669" spans="13:13" s="60" customFormat="1" ht="15.75" hidden="1" x14ac:dyDescent="0.25">
      <c r="M20669" s="30"/>
    </row>
    <row r="20670" spans="13:13" s="60" customFormat="1" ht="15.75" hidden="1" x14ac:dyDescent="0.25">
      <c r="M20670" s="30"/>
    </row>
    <row r="20671" spans="13:13" s="60" customFormat="1" ht="15.75" hidden="1" x14ac:dyDescent="0.25">
      <c r="M20671" s="30"/>
    </row>
    <row r="20672" spans="13:13" s="60" customFormat="1" ht="15.75" hidden="1" x14ac:dyDescent="0.25">
      <c r="M20672" s="30"/>
    </row>
    <row r="20673" spans="13:13" s="60" customFormat="1" ht="15.75" hidden="1" x14ac:dyDescent="0.25">
      <c r="M20673" s="30"/>
    </row>
    <row r="20674" spans="13:13" s="60" customFormat="1" ht="15.75" hidden="1" x14ac:dyDescent="0.25">
      <c r="M20674" s="30"/>
    </row>
    <row r="20675" spans="13:13" s="60" customFormat="1" ht="15.75" hidden="1" x14ac:dyDescent="0.25">
      <c r="M20675" s="30"/>
    </row>
    <row r="20676" spans="13:13" s="60" customFormat="1" ht="15.75" hidden="1" x14ac:dyDescent="0.25">
      <c r="M20676" s="30"/>
    </row>
    <row r="20677" spans="13:13" s="60" customFormat="1" ht="15.75" hidden="1" x14ac:dyDescent="0.25">
      <c r="M20677" s="30"/>
    </row>
    <row r="20678" spans="13:13" s="60" customFormat="1" ht="15.75" hidden="1" x14ac:dyDescent="0.25">
      <c r="M20678" s="30"/>
    </row>
    <row r="20679" spans="13:13" s="60" customFormat="1" ht="15.75" hidden="1" x14ac:dyDescent="0.25">
      <c r="M20679" s="30"/>
    </row>
    <row r="20680" spans="13:13" s="60" customFormat="1" ht="15.75" hidden="1" x14ac:dyDescent="0.25">
      <c r="M20680" s="30"/>
    </row>
    <row r="20681" spans="13:13" s="60" customFormat="1" ht="15.75" hidden="1" x14ac:dyDescent="0.25">
      <c r="M20681" s="30"/>
    </row>
    <row r="20682" spans="13:13" s="60" customFormat="1" ht="15.75" hidden="1" x14ac:dyDescent="0.25">
      <c r="M20682" s="30"/>
    </row>
    <row r="20683" spans="13:13" s="60" customFormat="1" ht="15.75" hidden="1" x14ac:dyDescent="0.25">
      <c r="M20683" s="30"/>
    </row>
    <row r="20684" spans="13:13" s="60" customFormat="1" ht="15.75" hidden="1" x14ac:dyDescent="0.25">
      <c r="M20684" s="30"/>
    </row>
    <row r="20685" spans="13:13" s="60" customFormat="1" ht="15.75" hidden="1" x14ac:dyDescent="0.25">
      <c r="M20685" s="30"/>
    </row>
    <row r="20686" spans="13:13" s="60" customFormat="1" ht="15.75" hidden="1" x14ac:dyDescent="0.25">
      <c r="M20686" s="30"/>
    </row>
    <row r="20687" spans="13:13" s="60" customFormat="1" ht="15.75" hidden="1" x14ac:dyDescent="0.25">
      <c r="M20687" s="30"/>
    </row>
    <row r="20688" spans="13:13" s="60" customFormat="1" ht="15.75" hidden="1" x14ac:dyDescent="0.25">
      <c r="M20688" s="30"/>
    </row>
    <row r="20689" spans="13:13" s="60" customFormat="1" ht="15.75" hidden="1" x14ac:dyDescent="0.25">
      <c r="M20689" s="30"/>
    </row>
    <row r="20690" spans="13:13" s="60" customFormat="1" ht="15.75" hidden="1" x14ac:dyDescent="0.25">
      <c r="M20690" s="30"/>
    </row>
    <row r="20691" spans="13:13" s="60" customFormat="1" ht="15.75" hidden="1" x14ac:dyDescent="0.25">
      <c r="M20691" s="30"/>
    </row>
    <row r="20692" spans="13:13" s="60" customFormat="1" ht="15.75" hidden="1" x14ac:dyDescent="0.25">
      <c r="M20692" s="30"/>
    </row>
    <row r="20693" spans="13:13" s="60" customFormat="1" ht="15.75" hidden="1" x14ac:dyDescent="0.25">
      <c r="M20693" s="30"/>
    </row>
    <row r="20694" spans="13:13" s="60" customFormat="1" ht="15.75" hidden="1" x14ac:dyDescent="0.25">
      <c r="M20694" s="30"/>
    </row>
    <row r="20695" spans="13:13" s="60" customFormat="1" ht="15.75" hidden="1" x14ac:dyDescent="0.25">
      <c r="M20695" s="30"/>
    </row>
    <row r="20696" spans="13:13" s="60" customFormat="1" ht="15.75" hidden="1" x14ac:dyDescent="0.25">
      <c r="M20696" s="30"/>
    </row>
    <row r="20697" spans="13:13" s="60" customFormat="1" ht="15.75" hidden="1" x14ac:dyDescent="0.25">
      <c r="M20697" s="30"/>
    </row>
    <row r="20698" spans="13:13" s="60" customFormat="1" ht="15.75" hidden="1" x14ac:dyDescent="0.25">
      <c r="M20698" s="30"/>
    </row>
    <row r="20699" spans="13:13" s="60" customFormat="1" ht="15.75" hidden="1" x14ac:dyDescent="0.25">
      <c r="M20699" s="30"/>
    </row>
    <row r="20700" spans="13:13" s="60" customFormat="1" ht="15.75" hidden="1" x14ac:dyDescent="0.25">
      <c r="M20700" s="30"/>
    </row>
    <row r="20701" spans="13:13" s="60" customFormat="1" ht="15.75" hidden="1" x14ac:dyDescent="0.25">
      <c r="M20701" s="30"/>
    </row>
    <row r="20702" spans="13:13" s="60" customFormat="1" ht="15.75" hidden="1" x14ac:dyDescent="0.25">
      <c r="M20702" s="30"/>
    </row>
    <row r="20703" spans="13:13" s="60" customFormat="1" ht="15.75" hidden="1" x14ac:dyDescent="0.25">
      <c r="M20703" s="30"/>
    </row>
    <row r="20704" spans="13:13" s="60" customFormat="1" ht="15.75" hidden="1" x14ac:dyDescent="0.25">
      <c r="M20704" s="30"/>
    </row>
    <row r="20705" spans="13:13" s="60" customFormat="1" ht="15.75" hidden="1" x14ac:dyDescent="0.25">
      <c r="M20705" s="30"/>
    </row>
    <row r="20706" spans="13:13" s="60" customFormat="1" ht="15.75" hidden="1" x14ac:dyDescent="0.25">
      <c r="M20706" s="30"/>
    </row>
    <row r="20707" spans="13:13" s="60" customFormat="1" ht="15.75" hidden="1" x14ac:dyDescent="0.25">
      <c r="M20707" s="30"/>
    </row>
    <row r="20708" spans="13:13" s="60" customFormat="1" ht="15.75" hidden="1" x14ac:dyDescent="0.25">
      <c r="M20708" s="30"/>
    </row>
    <row r="20709" spans="13:13" s="60" customFormat="1" ht="15.75" hidden="1" x14ac:dyDescent="0.25">
      <c r="M20709" s="30"/>
    </row>
    <row r="20710" spans="13:13" s="60" customFormat="1" ht="15.75" hidden="1" x14ac:dyDescent="0.25">
      <c r="M20710" s="30"/>
    </row>
    <row r="20711" spans="13:13" s="60" customFormat="1" ht="15.75" hidden="1" x14ac:dyDescent="0.25">
      <c r="M20711" s="30"/>
    </row>
    <row r="20712" spans="13:13" s="60" customFormat="1" ht="15.75" hidden="1" x14ac:dyDescent="0.25">
      <c r="M20712" s="30"/>
    </row>
    <row r="20713" spans="13:13" s="60" customFormat="1" ht="15.75" hidden="1" x14ac:dyDescent="0.25">
      <c r="M20713" s="30"/>
    </row>
    <row r="20714" spans="13:13" s="60" customFormat="1" ht="15.75" hidden="1" x14ac:dyDescent="0.25">
      <c r="M20714" s="30"/>
    </row>
    <row r="20715" spans="13:13" s="60" customFormat="1" ht="15.75" hidden="1" x14ac:dyDescent="0.25">
      <c r="M20715" s="30"/>
    </row>
    <row r="20716" spans="13:13" s="60" customFormat="1" ht="15.75" hidden="1" x14ac:dyDescent="0.25">
      <c r="M20716" s="30"/>
    </row>
    <row r="20717" spans="13:13" s="60" customFormat="1" ht="15.75" hidden="1" x14ac:dyDescent="0.25">
      <c r="M20717" s="30"/>
    </row>
    <row r="20718" spans="13:13" s="60" customFormat="1" ht="15.75" hidden="1" x14ac:dyDescent="0.25">
      <c r="M20718" s="30"/>
    </row>
    <row r="20719" spans="13:13" s="60" customFormat="1" ht="15.75" hidden="1" x14ac:dyDescent="0.25">
      <c r="M20719" s="30"/>
    </row>
    <row r="20720" spans="13:13" s="60" customFormat="1" ht="15.75" hidden="1" x14ac:dyDescent="0.25">
      <c r="M20720" s="30"/>
    </row>
    <row r="20721" spans="13:13" s="60" customFormat="1" ht="15.75" hidden="1" x14ac:dyDescent="0.25">
      <c r="M20721" s="30"/>
    </row>
    <row r="20722" spans="13:13" s="60" customFormat="1" ht="15.75" hidden="1" x14ac:dyDescent="0.25">
      <c r="M20722" s="30"/>
    </row>
    <row r="20723" spans="13:13" s="60" customFormat="1" ht="15.75" hidden="1" x14ac:dyDescent="0.25">
      <c r="M20723" s="30"/>
    </row>
    <row r="20724" spans="13:13" s="60" customFormat="1" ht="15.75" hidden="1" x14ac:dyDescent="0.25">
      <c r="M20724" s="30"/>
    </row>
    <row r="20725" spans="13:13" s="60" customFormat="1" ht="15.75" hidden="1" x14ac:dyDescent="0.25">
      <c r="M20725" s="30"/>
    </row>
    <row r="20726" spans="13:13" s="60" customFormat="1" ht="15.75" hidden="1" x14ac:dyDescent="0.25">
      <c r="M20726" s="30"/>
    </row>
    <row r="20727" spans="13:13" s="60" customFormat="1" ht="15.75" hidden="1" x14ac:dyDescent="0.25">
      <c r="M20727" s="30"/>
    </row>
    <row r="20728" spans="13:13" s="60" customFormat="1" ht="15.75" hidden="1" x14ac:dyDescent="0.25">
      <c r="M20728" s="30"/>
    </row>
    <row r="20729" spans="13:13" s="60" customFormat="1" ht="15.75" hidden="1" x14ac:dyDescent="0.25">
      <c r="M20729" s="30"/>
    </row>
    <row r="20730" spans="13:13" s="60" customFormat="1" ht="15.75" hidden="1" x14ac:dyDescent="0.25">
      <c r="M20730" s="30"/>
    </row>
    <row r="20731" spans="13:13" s="60" customFormat="1" ht="15.75" hidden="1" x14ac:dyDescent="0.25">
      <c r="M20731" s="30"/>
    </row>
    <row r="20732" spans="13:13" s="60" customFormat="1" ht="15.75" hidden="1" x14ac:dyDescent="0.25">
      <c r="M20732" s="30"/>
    </row>
    <row r="20733" spans="13:13" s="60" customFormat="1" ht="15.75" hidden="1" x14ac:dyDescent="0.25">
      <c r="M20733" s="30"/>
    </row>
    <row r="20734" spans="13:13" s="60" customFormat="1" ht="15.75" hidden="1" x14ac:dyDescent="0.25">
      <c r="M20734" s="30"/>
    </row>
    <row r="20735" spans="13:13" s="60" customFormat="1" ht="15.75" hidden="1" x14ac:dyDescent="0.25">
      <c r="M20735" s="30"/>
    </row>
    <row r="20736" spans="13:13" s="60" customFormat="1" ht="15.75" hidden="1" x14ac:dyDescent="0.25">
      <c r="M20736" s="30"/>
    </row>
    <row r="20737" spans="13:13" s="60" customFormat="1" ht="15.75" hidden="1" x14ac:dyDescent="0.25">
      <c r="M20737" s="30"/>
    </row>
    <row r="20738" spans="13:13" s="60" customFormat="1" ht="15.75" hidden="1" x14ac:dyDescent="0.25">
      <c r="M20738" s="30"/>
    </row>
    <row r="20739" spans="13:13" s="60" customFormat="1" ht="15.75" hidden="1" x14ac:dyDescent="0.25">
      <c r="M20739" s="30"/>
    </row>
    <row r="20740" spans="13:13" s="60" customFormat="1" ht="15.75" hidden="1" x14ac:dyDescent="0.25">
      <c r="M20740" s="30"/>
    </row>
    <row r="20741" spans="13:13" s="60" customFormat="1" ht="15.75" hidden="1" x14ac:dyDescent="0.25">
      <c r="M20741" s="30"/>
    </row>
    <row r="20742" spans="13:13" s="60" customFormat="1" ht="15.75" hidden="1" x14ac:dyDescent="0.25">
      <c r="M20742" s="30"/>
    </row>
    <row r="20743" spans="13:13" s="60" customFormat="1" ht="15.75" hidden="1" x14ac:dyDescent="0.25">
      <c r="M20743" s="30"/>
    </row>
    <row r="20744" spans="13:13" s="60" customFormat="1" ht="15.75" hidden="1" x14ac:dyDescent="0.25">
      <c r="M20744" s="30"/>
    </row>
    <row r="20745" spans="13:13" s="60" customFormat="1" ht="15.75" hidden="1" x14ac:dyDescent="0.25">
      <c r="M20745" s="30"/>
    </row>
    <row r="20746" spans="13:13" s="60" customFormat="1" ht="15.75" hidden="1" x14ac:dyDescent="0.25">
      <c r="M20746" s="30"/>
    </row>
    <row r="20747" spans="13:13" s="60" customFormat="1" ht="15.75" hidden="1" x14ac:dyDescent="0.25">
      <c r="M20747" s="30"/>
    </row>
    <row r="20748" spans="13:13" s="60" customFormat="1" ht="15.75" hidden="1" x14ac:dyDescent="0.25">
      <c r="M20748" s="30"/>
    </row>
    <row r="20749" spans="13:13" s="60" customFormat="1" ht="15.75" hidden="1" x14ac:dyDescent="0.25">
      <c r="M20749" s="30"/>
    </row>
    <row r="20750" spans="13:13" s="60" customFormat="1" ht="15.75" hidden="1" x14ac:dyDescent="0.25">
      <c r="M20750" s="30"/>
    </row>
    <row r="20751" spans="13:13" s="60" customFormat="1" ht="15.75" hidden="1" x14ac:dyDescent="0.25">
      <c r="M20751" s="30"/>
    </row>
    <row r="20752" spans="13:13" s="60" customFormat="1" ht="15.75" hidden="1" x14ac:dyDescent="0.25">
      <c r="M20752" s="30"/>
    </row>
    <row r="20753" spans="13:13" s="60" customFormat="1" ht="15.75" hidden="1" x14ac:dyDescent="0.25">
      <c r="M20753" s="30"/>
    </row>
    <row r="20754" spans="13:13" s="60" customFormat="1" ht="15.75" hidden="1" x14ac:dyDescent="0.25">
      <c r="M20754" s="30"/>
    </row>
    <row r="20755" spans="13:13" s="60" customFormat="1" ht="15.75" hidden="1" x14ac:dyDescent="0.25">
      <c r="M20755" s="30"/>
    </row>
    <row r="20756" spans="13:13" s="60" customFormat="1" ht="15.75" hidden="1" x14ac:dyDescent="0.25">
      <c r="M20756" s="30"/>
    </row>
    <row r="20757" spans="13:13" s="60" customFormat="1" ht="15.75" hidden="1" x14ac:dyDescent="0.25">
      <c r="M20757" s="30"/>
    </row>
    <row r="20758" spans="13:13" s="60" customFormat="1" ht="15.75" hidden="1" x14ac:dyDescent="0.25">
      <c r="M20758" s="30"/>
    </row>
    <row r="20759" spans="13:13" s="60" customFormat="1" ht="15.75" hidden="1" x14ac:dyDescent="0.25">
      <c r="M20759" s="30"/>
    </row>
    <row r="20760" spans="13:13" s="60" customFormat="1" ht="15.75" hidden="1" x14ac:dyDescent="0.25">
      <c r="M20760" s="30"/>
    </row>
    <row r="20761" spans="13:13" s="60" customFormat="1" ht="15.75" hidden="1" x14ac:dyDescent="0.25">
      <c r="M20761" s="30"/>
    </row>
    <row r="20762" spans="13:13" s="60" customFormat="1" ht="15.75" hidden="1" x14ac:dyDescent="0.25">
      <c r="M20762" s="30"/>
    </row>
    <row r="20763" spans="13:13" s="60" customFormat="1" ht="15.75" hidden="1" x14ac:dyDescent="0.25">
      <c r="M20763" s="30"/>
    </row>
    <row r="20764" spans="13:13" s="60" customFormat="1" ht="15.75" hidden="1" x14ac:dyDescent="0.25">
      <c r="M20764" s="30"/>
    </row>
    <row r="20765" spans="13:13" s="60" customFormat="1" ht="15.75" hidden="1" x14ac:dyDescent="0.25">
      <c r="M20765" s="30"/>
    </row>
    <row r="20766" spans="13:13" s="60" customFormat="1" ht="15.75" hidden="1" x14ac:dyDescent="0.25">
      <c r="M20766" s="30"/>
    </row>
    <row r="20767" spans="13:13" s="60" customFormat="1" ht="15.75" hidden="1" x14ac:dyDescent="0.25">
      <c r="M20767" s="30"/>
    </row>
    <row r="20768" spans="13:13" s="60" customFormat="1" ht="15.75" hidden="1" x14ac:dyDescent="0.25">
      <c r="M20768" s="30"/>
    </row>
    <row r="20769" spans="13:13" s="60" customFormat="1" ht="15.75" hidden="1" x14ac:dyDescent="0.25">
      <c r="M20769" s="30"/>
    </row>
    <row r="20770" spans="13:13" s="60" customFormat="1" ht="15.75" hidden="1" x14ac:dyDescent="0.25">
      <c r="M20770" s="30"/>
    </row>
    <row r="20771" spans="13:13" s="60" customFormat="1" ht="15.75" hidden="1" x14ac:dyDescent="0.25">
      <c r="M20771" s="30"/>
    </row>
    <row r="20772" spans="13:13" s="60" customFormat="1" ht="15.75" hidden="1" x14ac:dyDescent="0.25">
      <c r="M20772" s="30"/>
    </row>
    <row r="20773" spans="13:13" s="60" customFormat="1" ht="15.75" hidden="1" x14ac:dyDescent="0.25">
      <c r="M20773" s="30"/>
    </row>
    <row r="20774" spans="13:13" s="60" customFormat="1" ht="15.75" hidden="1" x14ac:dyDescent="0.25">
      <c r="M20774" s="30"/>
    </row>
    <row r="20775" spans="13:13" s="60" customFormat="1" ht="15.75" hidden="1" x14ac:dyDescent="0.25">
      <c r="M20775" s="30"/>
    </row>
    <row r="20776" spans="13:13" s="60" customFormat="1" ht="15.75" hidden="1" x14ac:dyDescent="0.25">
      <c r="M20776" s="30"/>
    </row>
    <row r="20777" spans="13:13" s="60" customFormat="1" ht="15.75" hidden="1" x14ac:dyDescent="0.25">
      <c r="M20777" s="30"/>
    </row>
    <row r="20778" spans="13:13" s="60" customFormat="1" ht="15.75" hidden="1" x14ac:dyDescent="0.25">
      <c r="M20778" s="30"/>
    </row>
    <row r="20779" spans="13:13" s="60" customFormat="1" ht="15.75" hidden="1" x14ac:dyDescent="0.25">
      <c r="M20779" s="30"/>
    </row>
    <row r="20780" spans="13:13" s="60" customFormat="1" ht="15.75" hidden="1" x14ac:dyDescent="0.25">
      <c r="M20780" s="30"/>
    </row>
    <row r="20781" spans="13:13" s="60" customFormat="1" ht="15.75" hidden="1" x14ac:dyDescent="0.25">
      <c r="M20781" s="30"/>
    </row>
    <row r="20782" spans="13:13" s="60" customFormat="1" ht="15.75" hidden="1" x14ac:dyDescent="0.25">
      <c r="M20782" s="30"/>
    </row>
    <row r="20783" spans="13:13" s="60" customFormat="1" ht="15.75" hidden="1" x14ac:dyDescent="0.25">
      <c r="M20783" s="30"/>
    </row>
    <row r="20784" spans="13:13" s="60" customFormat="1" ht="15.75" hidden="1" x14ac:dyDescent="0.25">
      <c r="M20784" s="30"/>
    </row>
    <row r="20785" spans="13:13" s="60" customFormat="1" ht="15.75" hidden="1" x14ac:dyDescent="0.25">
      <c r="M20785" s="30"/>
    </row>
    <row r="20786" spans="13:13" s="60" customFormat="1" ht="15.75" hidden="1" x14ac:dyDescent="0.25">
      <c r="M20786" s="30"/>
    </row>
    <row r="20787" spans="13:13" s="60" customFormat="1" ht="15.75" hidden="1" x14ac:dyDescent="0.25">
      <c r="M20787" s="30"/>
    </row>
    <row r="20788" spans="13:13" s="60" customFormat="1" ht="15.75" hidden="1" x14ac:dyDescent="0.25">
      <c r="M20788" s="30"/>
    </row>
    <row r="20789" spans="13:13" s="60" customFormat="1" ht="15.75" hidden="1" x14ac:dyDescent="0.25">
      <c r="M20789" s="30"/>
    </row>
    <row r="20790" spans="13:13" s="60" customFormat="1" ht="15.75" hidden="1" x14ac:dyDescent="0.25">
      <c r="M20790" s="30"/>
    </row>
    <row r="20791" spans="13:13" s="60" customFormat="1" ht="15.75" hidden="1" x14ac:dyDescent="0.25">
      <c r="M20791" s="30"/>
    </row>
    <row r="20792" spans="13:13" s="60" customFormat="1" ht="15.75" hidden="1" x14ac:dyDescent="0.25">
      <c r="M20792" s="30"/>
    </row>
    <row r="20793" spans="13:13" s="60" customFormat="1" ht="15.75" hidden="1" x14ac:dyDescent="0.25">
      <c r="M20793" s="30"/>
    </row>
    <row r="20794" spans="13:13" s="60" customFormat="1" ht="15.75" hidden="1" x14ac:dyDescent="0.25">
      <c r="M20794" s="30"/>
    </row>
    <row r="20795" spans="13:13" s="60" customFormat="1" ht="15.75" hidden="1" x14ac:dyDescent="0.25">
      <c r="M20795" s="30"/>
    </row>
    <row r="20796" spans="13:13" s="60" customFormat="1" ht="15.75" hidden="1" x14ac:dyDescent="0.25">
      <c r="M20796" s="30"/>
    </row>
    <row r="20797" spans="13:13" s="60" customFormat="1" ht="15.75" hidden="1" x14ac:dyDescent="0.25">
      <c r="M20797" s="30"/>
    </row>
    <row r="20798" spans="13:13" s="60" customFormat="1" ht="15.75" hidden="1" x14ac:dyDescent="0.25">
      <c r="M20798" s="30"/>
    </row>
    <row r="20799" spans="13:13" s="60" customFormat="1" ht="15.75" hidden="1" x14ac:dyDescent="0.25">
      <c r="M20799" s="30"/>
    </row>
    <row r="20800" spans="13:13" s="60" customFormat="1" ht="15.75" hidden="1" x14ac:dyDescent="0.25">
      <c r="M20800" s="30"/>
    </row>
    <row r="20801" spans="13:13" s="60" customFormat="1" ht="15.75" hidden="1" x14ac:dyDescent="0.25">
      <c r="M20801" s="30"/>
    </row>
    <row r="20802" spans="13:13" s="60" customFormat="1" ht="15.75" hidden="1" x14ac:dyDescent="0.25">
      <c r="M20802" s="30"/>
    </row>
    <row r="20803" spans="13:13" s="60" customFormat="1" ht="15.75" hidden="1" x14ac:dyDescent="0.25">
      <c r="M20803" s="30"/>
    </row>
    <row r="20804" spans="13:13" s="60" customFormat="1" ht="15.75" hidden="1" x14ac:dyDescent="0.25">
      <c r="M20804" s="30"/>
    </row>
    <row r="20805" spans="13:13" s="60" customFormat="1" ht="15.75" hidden="1" x14ac:dyDescent="0.25">
      <c r="M20805" s="30"/>
    </row>
    <row r="20806" spans="13:13" s="60" customFormat="1" ht="15.75" hidden="1" x14ac:dyDescent="0.25">
      <c r="M20806" s="30"/>
    </row>
    <row r="20807" spans="13:13" s="60" customFormat="1" ht="15.75" hidden="1" x14ac:dyDescent="0.25">
      <c r="M20807" s="30"/>
    </row>
    <row r="20808" spans="13:13" s="60" customFormat="1" ht="15.75" hidden="1" x14ac:dyDescent="0.25">
      <c r="M20808" s="30"/>
    </row>
    <row r="20809" spans="13:13" s="60" customFormat="1" ht="15.75" hidden="1" x14ac:dyDescent="0.25">
      <c r="M20809" s="30"/>
    </row>
    <row r="20810" spans="13:13" s="60" customFormat="1" ht="15.75" hidden="1" x14ac:dyDescent="0.25">
      <c r="M20810" s="30"/>
    </row>
    <row r="20811" spans="13:13" s="60" customFormat="1" ht="15.75" hidden="1" x14ac:dyDescent="0.25">
      <c r="M20811" s="30"/>
    </row>
    <row r="20812" spans="13:13" s="60" customFormat="1" ht="15.75" hidden="1" x14ac:dyDescent="0.25">
      <c r="M20812" s="30"/>
    </row>
    <row r="20813" spans="13:13" s="60" customFormat="1" ht="15.75" hidden="1" x14ac:dyDescent="0.25">
      <c r="M20813" s="30"/>
    </row>
    <row r="20814" spans="13:13" s="60" customFormat="1" ht="15.75" hidden="1" x14ac:dyDescent="0.25">
      <c r="M20814" s="30"/>
    </row>
    <row r="20815" spans="13:13" s="60" customFormat="1" ht="15.75" hidden="1" x14ac:dyDescent="0.25">
      <c r="M20815" s="30"/>
    </row>
    <row r="20816" spans="13:13" s="60" customFormat="1" ht="15.75" hidden="1" x14ac:dyDescent="0.25">
      <c r="M20816" s="30"/>
    </row>
    <row r="20817" spans="13:13" s="60" customFormat="1" ht="15.75" hidden="1" x14ac:dyDescent="0.25">
      <c r="M20817" s="30"/>
    </row>
    <row r="20818" spans="13:13" s="60" customFormat="1" ht="15.75" hidden="1" x14ac:dyDescent="0.25">
      <c r="M20818" s="30"/>
    </row>
    <row r="20819" spans="13:13" s="60" customFormat="1" ht="15.75" hidden="1" x14ac:dyDescent="0.25">
      <c r="M20819" s="30"/>
    </row>
    <row r="20820" spans="13:13" s="60" customFormat="1" ht="15.75" hidden="1" x14ac:dyDescent="0.25">
      <c r="M20820" s="30"/>
    </row>
    <row r="20821" spans="13:13" s="60" customFormat="1" ht="15.75" hidden="1" x14ac:dyDescent="0.25">
      <c r="M20821" s="30"/>
    </row>
    <row r="20822" spans="13:13" s="60" customFormat="1" ht="15.75" hidden="1" x14ac:dyDescent="0.25">
      <c r="M20822" s="30"/>
    </row>
    <row r="20823" spans="13:13" s="60" customFormat="1" ht="15.75" hidden="1" x14ac:dyDescent="0.25">
      <c r="M20823" s="30"/>
    </row>
    <row r="20824" spans="13:13" s="60" customFormat="1" ht="15.75" hidden="1" x14ac:dyDescent="0.25">
      <c r="M20824" s="30"/>
    </row>
    <row r="20825" spans="13:13" s="60" customFormat="1" ht="15.75" hidden="1" x14ac:dyDescent="0.25">
      <c r="M20825" s="30"/>
    </row>
    <row r="20826" spans="13:13" s="60" customFormat="1" ht="15.75" hidden="1" x14ac:dyDescent="0.25">
      <c r="M20826" s="30"/>
    </row>
    <row r="20827" spans="13:13" s="60" customFormat="1" ht="15.75" hidden="1" x14ac:dyDescent="0.25">
      <c r="M20827" s="30"/>
    </row>
    <row r="20828" spans="13:13" s="60" customFormat="1" ht="15.75" hidden="1" x14ac:dyDescent="0.25">
      <c r="M20828" s="30"/>
    </row>
    <row r="20829" spans="13:13" s="60" customFormat="1" ht="15.75" hidden="1" x14ac:dyDescent="0.25">
      <c r="M20829" s="30"/>
    </row>
    <row r="20830" spans="13:13" s="60" customFormat="1" ht="15.75" hidden="1" x14ac:dyDescent="0.25">
      <c r="M20830" s="30"/>
    </row>
    <row r="20831" spans="13:13" s="60" customFormat="1" ht="15.75" hidden="1" x14ac:dyDescent="0.25">
      <c r="M20831" s="30"/>
    </row>
    <row r="20832" spans="13:13" s="60" customFormat="1" ht="15.75" hidden="1" x14ac:dyDescent="0.25">
      <c r="M20832" s="30"/>
    </row>
    <row r="20833" spans="13:13" s="60" customFormat="1" ht="15.75" hidden="1" x14ac:dyDescent="0.25">
      <c r="M20833" s="30"/>
    </row>
    <row r="20834" spans="13:13" s="60" customFormat="1" ht="15.75" hidden="1" x14ac:dyDescent="0.25">
      <c r="M20834" s="30"/>
    </row>
    <row r="20835" spans="13:13" s="60" customFormat="1" ht="15.75" hidden="1" x14ac:dyDescent="0.25">
      <c r="M20835" s="30"/>
    </row>
    <row r="20836" spans="13:13" s="60" customFormat="1" ht="15.75" hidden="1" x14ac:dyDescent="0.25">
      <c r="M20836" s="30"/>
    </row>
    <row r="20837" spans="13:13" s="60" customFormat="1" ht="15.75" hidden="1" x14ac:dyDescent="0.25">
      <c r="M20837" s="30"/>
    </row>
    <row r="20838" spans="13:13" s="60" customFormat="1" ht="15.75" hidden="1" x14ac:dyDescent="0.25">
      <c r="M20838" s="30"/>
    </row>
    <row r="20839" spans="13:13" s="60" customFormat="1" ht="15.75" hidden="1" x14ac:dyDescent="0.25">
      <c r="M20839" s="30"/>
    </row>
    <row r="20840" spans="13:13" s="60" customFormat="1" ht="15.75" hidden="1" x14ac:dyDescent="0.25">
      <c r="M20840" s="30"/>
    </row>
    <row r="20841" spans="13:13" s="60" customFormat="1" ht="15.75" hidden="1" x14ac:dyDescent="0.25">
      <c r="M20841" s="30"/>
    </row>
    <row r="20842" spans="13:13" s="60" customFormat="1" ht="15.75" hidden="1" x14ac:dyDescent="0.25">
      <c r="M20842" s="30"/>
    </row>
    <row r="20843" spans="13:13" s="60" customFormat="1" ht="15.75" hidden="1" x14ac:dyDescent="0.25">
      <c r="M20843" s="30"/>
    </row>
    <row r="20844" spans="13:13" s="60" customFormat="1" ht="15.75" hidden="1" x14ac:dyDescent="0.25">
      <c r="M20844" s="30"/>
    </row>
    <row r="20845" spans="13:13" s="60" customFormat="1" ht="15.75" hidden="1" x14ac:dyDescent="0.25">
      <c r="M20845" s="30"/>
    </row>
    <row r="20846" spans="13:13" s="60" customFormat="1" ht="15.75" hidden="1" x14ac:dyDescent="0.25">
      <c r="M20846" s="30"/>
    </row>
    <row r="20847" spans="13:13" s="60" customFormat="1" ht="15.75" hidden="1" x14ac:dyDescent="0.25">
      <c r="M20847" s="30"/>
    </row>
    <row r="20848" spans="13:13" s="60" customFormat="1" ht="15.75" hidden="1" x14ac:dyDescent="0.25">
      <c r="M20848" s="30"/>
    </row>
    <row r="20849" spans="13:13" s="60" customFormat="1" ht="15.75" hidden="1" x14ac:dyDescent="0.25">
      <c r="M20849" s="30"/>
    </row>
    <row r="20850" spans="13:13" s="60" customFormat="1" ht="15.75" hidden="1" x14ac:dyDescent="0.25">
      <c r="M20850" s="30"/>
    </row>
    <row r="20851" spans="13:13" s="60" customFormat="1" ht="15.75" hidden="1" x14ac:dyDescent="0.25">
      <c r="M20851" s="30"/>
    </row>
    <row r="20852" spans="13:13" s="60" customFormat="1" ht="15.75" hidden="1" x14ac:dyDescent="0.25">
      <c r="M20852" s="30"/>
    </row>
    <row r="20853" spans="13:13" s="60" customFormat="1" ht="15.75" hidden="1" x14ac:dyDescent="0.25">
      <c r="M20853" s="30"/>
    </row>
    <row r="20854" spans="13:13" s="60" customFormat="1" ht="15.75" hidden="1" x14ac:dyDescent="0.25">
      <c r="M20854" s="30"/>
    </row>
    <row r="20855" spans="13:13" s="60" customFormat="1" ht="15.75" hidden="1" x14ac:dyDescent="0.25">
      <c r="M20855" s="30"/>
    </row>
    <row r="20856" spans="13:13" s="60" customFormat="1" ht="15.75" hidden="1" x14ac:dyDescent="0.25">
      <c r="M20856" s="30"/>
    </row>
    <row r="20857" spans="13:13" s="60" customFormat="1" ht="15.75" hidden="1" x14ac:dyDescent="0.25">
      <c r="M20857" s="30"/>
    </row>
    <row r="20858" spans="13:13" s="60" customFormat="1" ht="15.75" hidden="1" x14ac:dyDescent="0.25">
      <c r="M20858" s="30"/>
    </row>
    <row r="20859" spans="13:13" s="60" customFormat="1" ht="15.75" hidden="1" x14ac:dyDescent="0.25">
      <c r="M20859" s="30"/>
    </row>
    <row r="20860" spans="13:13" s="60" customFormat="1" ht="15.75" hidden="1" x14ac:dyDescent="0.25">
      <c r="M20860" s="30"/>
    </row>
    <row r="20861" spans="13:13" s="60" customFormat="1" ht="15.75" hidden="1" x14ac:dyDescent="0.25">
      <c r="M20861" s="30"/>
    </row>
    <row r="20862" spans="13:13" s="60" customFormat="1" ht="15.75" hidden="1" x14ac:dyDescent="0.25">
      <c r="M20862" s="30"/>
    </row>
    <row r="20863" spans="13:13" s="60" customFormat="1" ht="15.75" hidden="1" x14ac:dyDescent="0.25">
      <c r="M20863" s="30"/>
    </row>
    <row r="20864" spans="13:13" s="60" customFormat="1" ht="15.75" hidden="1" x14ac:dyDescent="0.25">
      <c r="M20864" s="30"/>
    </row>
    <row r="20865" spans="13:13" s="60" customFormat="1" ht="15.75" hidden="1" x14ac:dyDescent="0.25">
      <c r="M20865" s="30"/>
    </row>
    <row r="20866" spans="13:13" s="60" customFormat="1" ht="15.75" hidden="1" x14ac:dyDescent="0.25">
      <c r="M20866" s="30"/>
    </row>
    <row r="20867" spans="13:13" s="60" customFormat="1" ht="15.75" hidden="1" x14ac:dyDescent="0.25">
      <c r="M20867" s="30"/>
    </row>
    <row r="20868" spans="13:13" s="60" customFormat="1" ht="15.75" hidden="1" x14ac:dyDescent="0.25">
      <c r="M20868" s="30"/>
    </row>
    <row r="20869" spans="13:13" s="60" customFormat="1" ht="15.75" hidden="1" x14ac:dyDescent="0.25">
      <c r="M20869" s="30"/>
    </row>
    <row r="20870" spans="13:13" s="60" customFormat="1" ht="15.75" hidden="1" x14ac:dyDescent="0.25">
      <c r="M20870" s="30"/>
    </row>
    <row r="20871" spans="13:13" s="60" customFormat="1" ht="15.75" hidden="1" x14ac:dyDescent="0.25">
      <c r="M20871" s="30"/>
    </row>
    <row r="20872" spans="13:13" s="60" customFormat="1" ht="15.75" hidden="1" x14ac:dyDescent="0.25">
      <c r="M20872" s="30"/>
    </row>
    <row r="20873" spans="13:13" s="60" customFormat="1" ht="15.75" hidden="1" x14ac:dyDescent="0.25">
      <c r="M20873" s="30"/>
    </row>
    <row r="20874" spans="13:13" s="60" customFormat="1" ht="15.75" hidden="1" x14ac:dyDescent="0.25">
      <c r="M20874" s="30"/>
    </row>
    <row r="20875" spans="13:13" s="60" customFormat="1" ht="15.75" hidden="1" x14ac:dyDescent="0.25">
      <c r="M20875" s="30"/>
    </row>
    <row r="20876" spans="13:13" s="60" customFormat="1" ht="15.75" hidden="1" x14ac:dyDescent="0.25">
      <c r="M20876" s="30"/>
    </row>
    <row r="20877" spans="13:13" s="60" customFormat="1" ht="15.75" hidden="1" x14ac:dyDescent="0.25">
      <c r="M20877" s="30"/>
    </row>
    <row r="20878" spans="13:13" s="60" customFormat="1" ht="15.75" hidden="1" x14ac:dyDescent="0.25">
      <c r="M20878" s="30"/>
    </row>
    <row r="20879" spans="13:13" s="60" customFormat="1" ht="15.75" hidden="1" x14ac:dyDescent="0.25">
      <c r="M20879" s="30"/>
    </row>
    <row r="20880" spans="13:13" s="60" customFormat="1" ht="15.75" hidden="1" x14ac:dyDescent="0.25">
      <c r="M20880" s="30"/>
    </row>
    <row r="20881" spans="13:13" s="60" customFormat="1" ht="15.75" hidden="1" x14ac:dyDescent="0.25">
      <c r="M20881" s="30"/>
    </row>
    <row r="20882" spans="13:13" s="60" customFormat="1" ht="15.75" hidden="1" x14ac:dyDescent="0.25">
      <c r="M20882" s="30"/>
    </row>
    <row r="20883" spans="13:13" s="60" customFormat="1" ht="15.75" hidden="1" x14ac:dyDescent="0.25">
      <c r="M20883" s="30"/>
    </row>
    <row r="20884" spans="13:13" s="60" customFormat="1" ht="15.75" hidden="1" x14ac:dyDescent="0.25">
      <c r="M20884" s="30"/>
    </row>
    <row r="20885" spans="13:13" s="60" customFormat="1" ht="15.75" hidden="1" x14ac:dyDescent="0.25">
      <c r="M20885" s="30"/>
    </row>
    <row r="20886" spans="13:13" s="60" customFormat="1" ht="15.75" hidden="1" x14ac:dyDescent="0.25">
      <c r="M20886" s="30"/>
    </row>
    <row r="20887" spans="13:13" s="60" customFormat="1" ht="15.75" hidden="1" x14ac:dyDescent="0.25">
      <c r="M20887" s="30"/>
    </row>
    <row r="20888" spans="13:13" s="60" customFormat="1" ht="15.75" hidden="1" x14ac:dyDescent="0.25">
      <c r="M20888" s="30"/>
    </row>
    <row r="20889" spans="13:13" s="60" customFormat="1" ht="15.75" hidden="1" x14ac:dyDescent="0.25">
      <c r="M20889" s="30"/>
    </row>
    <row r="20890" spans="13:13" s="60" customFormat="1" ht="15.75" hidden="1" x14ac:dyDescent="0.25">
      <c r="M20890" s="30"/>
    </row>
    <row r="20891" spans="13:13" s="60" customFormat="1" ht="15.75" hidden="1" x14ac:dyDescent="0.25">
      <c r="M20891" s="30"/>
    </row>
    <row r="20892" spans="13:13" s="60" customFormat="1" ht="15.75" hidden="1" x14ac:dyDescent="0.25">
      <c r="M20892" s="30"/>
    </row>
    <row r="20893" spans="13:13" s="60" customFormat="1" ht="15.75" hidden="1" x14ac:dyDescent="0.25">
      <c r="M20893" s="30"/>
    </row>
    <row r="20894" spans="13:13" s="60" customFormat="1" ht="15.75" hidden="1" x14ac:dyDescent="0.25">
      <c r="M20894" s="30"/>
    </row>
    <row r="20895" spans="13:13" s="60" customFormat="1" ht="15.75" hidden="1" x14ac:dyDescent="0.25">
      <c r="M20895" s="30"/>
    </row>
    <row r="20896" spans="13:13" s="60" customFormat="1" ht="15.75" hidden="1" x14ac:dyDescent="0.25">
      <c r="M20896" s="30"/>
    </row>
    <row r="20897" spans="13:13" s="60" customFormat="1" ht="15.75" hidden="1" x14ac:dyDescent="0.25">
      <c r="M20897" s="30"/>
    </row>
    <row r="20898" spans="13:13" s="60" customFormat="1" ht="15.75" hidden="1" x14ac:dyDescent="0.25">
      <c r="M20898" s="30"/>
    </row>
    <row r="20899" spans="13:13" s="60" customFormat="1" ht="15.75" hidden="1" x14ac:dyDescent="0.25">
      <c r="M20899" s="30"/>
    </row>
    <row r="20900" spans="13:13" s="60" customFormat="1" ht="15.75" hidden="1" x14ac:dyDescent="0.25">
      <c r="M20900" s="30"/>
    </row>
    <row r="20901" spans="13:13" s="60" customFormat="1" ht="15.75" hidden="1" x14ac:dyDescent="0.25">
      <c r="M20901" s="30"/>
    </row>
    <row r="20902" spans="13:13" s="60" customFormat="1" ht="15.75" hidden="1" x14ac:dyDescent="0.25">
      <c r="M20902" s="30"/>
    </row>
    <row r="20903" spans="13:13" s="60" customFormat="1" ht="15.75" hidden="1" x14ac:dyDescent="0.25">
      <c r="M20903" s="30"/>
    </row>
    <row r="20904" spans="13:13" s="60" customFormat="1" ht="15.75" hidden="1" x14ac:dyDescent="0.25">
      <c r="M20904" s="30"/>
    </row>
    <row r="20905" spans="13:13" s="60" customFormat="1" ht="15.75" hidden="1" x14ac:dyDescent="0.25">
      <c r="M20905" s="30"/>
    </row>
    <row r="20906" spans="13:13" s="60" customFormat="1" ht="15.75" hidden="1" x14ac:dyDescent="0.25">
      <c r="M20906" s="30"/>
    </row>
    <row r="20907" spans="13:13" s="60" customFormat="1" ht="15.75" hidden="1" x14ac:dyDescent="0.25">
      <c r="M20907" s="30"/>
    </row>
    <row r="20908" spans="13:13" s="60" customFormat="1" ht="15.75" hidden="1" x14ac:dyDescent="0.25">
      <c r="M20908" s="30"/>
    </row>
    <row r="20909" spans="13:13" s="60" customFormat="1" ht="15.75" hidden="1" x14ac:dyDescent="0.25">
      <c r="M20909" s="30"/>
    </row>
    <row r="20910" spans="13:13" s="60" customFormat="1" ht="15.75" hidden="1" x14ac:dyDescent="0.25">
      <c r="M20910" s="30"/>
    </row>
    <row r="20911" spans="13:13" s="60" customFormat="1" ht="15.75" hidden="1" x14ac:dyDescent="0.25">
      <c r="M20911" s="30"/>
    </row>
    <row r="20912" spans="13:13" s="60" customFormat="1" ht="15.75" hidden="1" x14ac:dyDescent="0.25">
      <c r="M20912" s="30"/>
    </row>
    <row r="20913" spans="13:13" s="60" customFormat="1" ht="15.75" hidden="1" x14ac:dyDescent="0.25">
      <c r="M20913" s="30"/>
    </row>
    <row r="20914" spans="13:13" s="60" customFormat="1" ht="15.75" hidden="1" x14ac:dyDescent="0.25">
      <c r="M20914" s="30"/>
    </row>
    <row r="20915" spans="13:13" s="60" customFormat="1" ht="15.75" hidden="1" x14ac:dyDescent="0.25">
      <c r="M20915" s="30"/>
    </row>
    <row r="20916" spans="13:13" s="60" customFormat="1" ht="15.75" hidden="1" x14ac:dyDescent="0.25">
      <c r="M20916" s="30"/>
    </row>
    <row r="20917" spans="13:13" s="60" customFormat="1" ht="15.75" hidden="1" x14ac:dyDescent="0.25">
      <c r="M20917" s="30"/>
    </row>
    <row r="20918" spans="13:13" s="60" customFormat="1" ht="15.75" hidden="1" x14ac:dyDescent="0.25">
      <c r="M20918" s="30"/>
    </row>
    <row r="20919" spans="13:13" s="60" customFormat="1" ht="15.75" hidden="1" x14ac:dyDescent="0.25">
      <c r="M20919" s="30"/>
    </row>
    <row r="20920" spans="13:13" s="60" customFormat="1" ht="15.75" hidden="1" x14ac:dyDescent="0.25">
      <c r="M20920" s="30"/>
    </row>
    <row r="20921" spans="13:13" s="60" customFormat="1" ht="15.75" hidden="1" x14ac:dyDescent="0.25">
      <c r="M20921" s="30"/>
    </row>
    <row r="20922" spans="13:13" s="60" customFormat="1" ht="15.75" hidden="1" x14ac:dyDescent="0.25">
      <c r="M20922" s="30"/>
    </row>
    <row r="20923" spans="13:13" s="60" customFormat="1" ht="15.75" hidden="1" x14ac:dyDescent="0.25">
      <c r="M20923" s="30"/>
    </row>
    <row r="20924" spans="13:13" s="60" customFormat="1" ht="15.75" hidden="1" x14ac:dyDescent="0.25">
      <c r="M20924" s="30"/>
    </row>
    <row r="20925" spans="13:13" s="60" customFormat="1" ht="15.75" hidden="1" x14ac:dyDescent="0.25">
      <c r="M20925" s="30"/>
    </row>
    <row r="20926" spans="13:13" s="60" customFormat="1" ht="15.75" hidden="1" x14ac:dyDescent="0.25">
      <c r="M20926" s="30"/>
    </row>
    <row r="20927" spans="13:13" s="60" customFormat="1" ht="15.75" hidden="1" x14ac:dyDescent="0.25">
      <c r="M20927" s="30"/>
    </row>
    <row r="20928" spans="13:13" s="60" customFormat="1" ht="15.75" hidden="1" x14ac:dyDescent="0.25">
      <c r="M20928" s="30"/>
    </row>
    <row r="20929" spans="13:13" s="60" customFormat="1" ht="15.75" hidden="1" x14ac:dyDescent="0.25">
      <c r="M20929" s="30"/>
    </row>
    <row r="20930" spans="13:13" s="60" customFormat="1" ht="15.75" hidden="1" x14ac:dyDescent="0.25">
      <c r="M20930" s="30"/>
    </row>
    <row r="20931" spans="13:13" s="60" customFormat="1" ht="15.75" hidden="1" x14ac:dyDescent="0.25">
      <c r="M20931" s="30"/>
    </row>
    <row r="20932" spans="13:13" s="60" customFormat="1" ht="15.75" hidden="1" x14ac:dyDescent="0.25">
      <c r="M20932" s="30"/>
    </row>
    <row r="20933" spans="13:13" s="60" customFormat="1" ht="15.75" hidden="1" x14ac:dyDescent="0.25">
      <c r="M20933" s="30"/>
    </row>
    <row r="20934" spans="13:13" s="60" customFormat="1" ht="15.75" hidden="1" x14ac:dyDescent="0.25">
      <c r="M20934" s="30"/>
    </row>
    <row r="20935" spans="13:13" s="60" customFormat="1" ht="15.75" hidden="1" x14ac:dyDescent="0.25">
      <c r="M20935" s="30"/>
    </row>
    <row r="20936" spans="13:13" s="60" customFormat="1" ht="15.75" hidden="1" x14ac:dyDescent="0.25">
      <c r="M20936" s="30"/>
    </row>
    <row r="20937" spans="13:13" s="60" customFormat="1" ht="15.75" hidden="1" x14ac:dyDescent="0.25">
      <c r="M20937" s="30"/>
    </row>
    <row r="20938" spans="13:13" s="60" customFormat="1" ht="15.75" hidden="1" x14ac:dyDescent="0.25">
      <c r="M20938" s="30"/>
    </row>
    <row r="20939" spans="13:13" s="60" customFormat="1" ht="15.75" hidden="1" x14ac:dyDescent="0.25">
      <c r="M20939" s="30"/>
    </row>
    <row r="20940" spans="13:13" s="60" customFormat="1" ht="15.75" hidden="1" x14ac:dyDescent="0.25">
      <c r="M20940" s="30"/>
    </row>
    <row r="20941" spans="13:13" s="60" customFormat="1" ht="15.75" hidden="1" x14ac:dyDescent="0.25">
      <c r="M20941" s="30"/>
    </row>
    <row r="20942" spans="13:13" s="60" customFormat="1" ht="15.75" hidden="1" x14ac:dyDescent="0.25">
      <c r="M20942" s="30"/>
    </row>
    <row r="20943" spans="13:13" s="60" customFormat="1" ht="15.75" hidden="1" x14ac:dyDescent="0.25">
      <c r="M20943" s="30"/>
    </row>
    <row r="20944" spans="13:13" s="60" customFormat="1" ht="15.75" hidden="1" x14ac:dyDescent="0.25">
      <c r="M20944" s="30"/>
    </row>
    <row r="20945" spans="13:13" s="60" customFormat="1" ht="15.75" hidden="1" x14ac:dyDescent="0.25">
      <c r="M20945" s="30"/>
    </row>
    <row r="20946" spans="13:13" s="60" customFormat="1" ht="15.75" hidden="1" x14ac:dyDescent="0.25">
      <c r="M20946" s="30"/>
    </row>
    <row r="20947" spans="13:13" s="60" customFormat="1" ht="15.75" hidden="1" x14ac:dyDescent="0.25">
      <c r="M20947" s="30"/>
    </row>
    <row r="20948" spans="13:13" s="60" customFormat="1" ht="15.75" hidden="1" x14ac:dyDescent="0.25">
      <c r="M20948" s="30"/>
    </row>
    <row r="20949" spans="13:13" s="60" customFormat="1" ht="15.75" hidden="1" x14ac:dyDescent="0.25">
      <c r="M20949" s="30"/>
    </row>
    <row r="20950" spans="13:13" s="60" customFormat="1" ht="15.75" hidden="1" x14ac:dyDescent="0.25">
      <c r="M20950" s="30"/>
    </row>
    <row r="20951" spans="13:13" s="60" customFormat="1" ht="15.75" hidden="1" x14ac:dyDescent="0.25">
      <c r="M20951" s="30"/>
    </row>
    <row r="20952" spans="13:13" s="60" customFormat="1" ht="15.75" hidden="1" x14ac:dyDescent="0.25">
      <c r="M20952" s="30"/>
    </row>
    <row r="20953" spans="13:13" s="60" customFormat="1" ht="15.75" hidden="1" x14ac:dyDescent="0.25">
      <c r="M20953" s="30"/>
    </row>
    <row r="20954" spans="13:13" s="60" customFormat="1" ht="15.75" hidden="1" x14ac:dyDescent="0.25">
      <c r="M20954" s="30"/>
    </row>
    <row r="20955" spans="13:13" s="60" customFormat="1" ht="15.75" hidden="1" x14ac:dyDescent="0.25">
      <c r="M20955" s="30"/>
    </row>
    <row r="20956" spans="13:13" s="60" customFormat="1" ht="15.75" hidden="1" x14ac:dyDescent="0.25">
      <c r="M20956" s="30"/>
    </row>
    <row r="20957" spans="13:13" s="60" customFormat="1" ht="15.75" hidden="1" x14ac:dyDescent="0.25">
      <c r="M20957" s="30"/>
    </row>
    <row r="20958" spans="13:13" s="60" customFormat="1" ht="15.75" hidden="1" x14ac:dyDescent="0.25">
      <c r="M20958" s="30"/>
    </row>
    <row r="20959" spans="13:13" s="60" customFormat="1" ht="15.75" hidden="1" x14ac:dyDescent="0.25">
      <c r="M20959" s="30"/>
    </row>
    <row r="20960" spans="13:13" s="60" customFormat="1" ht="15.75" hidden="1" x14ac:dyDescent="0.25">
      <c r="M20960" s="30"/>
    </row>
    <row r="20961" spans="13:13" s="60" customFormat="1" ht="15.75" hidden="1" x14ac:dyDescent="0.25">
      <c r="M20961" s="30"/>
    </row>
    <row r="20962" spans="13:13" s="60" customFormat="1" ht="15.75" hidden="1" x14ac:dyDescent="0.25">
      <c r="M20962" s="30"/>
    </row>
    <row r="20963" spans="13:13" s="60" customFormat="1" ht="15.75" hidden="1" x14ac:dyDescent="0.25">
      <c r="M20963" s="30"/>
    </row>
    <row r="20964" spans="13:13" s="60" customFormat="1" ht="15.75" hidden="1" x14ac:dyDescent="0.25">
      <c r="M20964" s="30"/>
    </row>
    <row r="20965" spans="13:13" s="60" customFormat="1" ht="15.75" hidden="1" x14ac:dyDescent="0.25">
      <c r="M20965" s="30"/>
    </row>
    <row r="20966" spans="13:13" s="60" customFormat="1" ht="15.75" hidden="1" x14ac:dyDescent="0.25">
      <c r="M20966" s="30"/>
    </row>
    <row r="20967" spans="13:13" s="60" customFormat="1" ht="15.75" hidden="1" x14ac:dyDescent="0.25">
      <c r="M20967" s="30"/>
    </row>
    <row r="20968" spans="13:13" s="60" customFormat="1" ht="15.75" hidden="1" x14ac:dyDescent="0.25">
      <c r="M20968" s="30"/>
    </row>
    <row r="20969" spans="13:13" s="60" customFormat="1" ht="15.75" hidden="1" x14ac:dyDescent="0.25">
      <c r="M20969" s="30"/>
    </row>
    <row r="20970" spans="13:13" s="60" customFormat="1" ht="15.75" hidden="1" x14ac:dyDescent="0.25">
      <c r="M20970" s="30"/>
    </row>
    <row r="20971" spans="13:13" s="60" customFormat="1" ht="15.75" hidden="1" x14ac:dyDescent="0.25">
      <c r="M20971" s="30"/>
    </row>
    <row r="20972" spans="13:13" s="60" customFormat="1" ht="15.75" hidden="1" x14ac:dyDescent="0.25">
      <c r="M20972" s="30"/>
    </row>
    <row r="20973" spans="13:13" s="60" customFormat="1" ht="15.75" hidden="1" x14ac:dyDescent="0.25">
      <c r="M20973" s="30"/>
    </row>
    <row r="20974" spans="13:13" s="60" customFormat="1" ht="15.75" hidden="1" x14ac:dyDescent="0.25">
      <c r="M20974" s="30"/>
    </row>
    <row r="20975" spans="13:13" s="60" customFormat="1" ht="15.75" hidden="1" x14ac:dyDescent="0.25">
      <c r="M20975" s="30"/>
    </row>
    <row r="20976" spans="13:13" s="60" customFormat="1" ht="15.75" hidden="1" x14ac:dyDescent="0.25">
      <c r="M20976" s="30"/>
    </row>
    <row r="20977" spans="13:13" s="60" customFormat="1" ht="15.75" hidden="1" x14ac:dyDescent="0.25">
      <c r="M20977" s="30"/>
    </row>
    <row r="20978" spans="13:13" s="60" customFormat="1" ht="15.75" hidden="1" x14ac:dyDescent="0.25">
      <c r="M20978" s="30"/>
    </row>
    <row r="20979" spans="13:13" s="60" customFormat="1" ht="15.75" hidden="1" x14ac:dyDescent="0.25">
      <c r="M20979" s="30"/>
    </row>
    <row r="20980" spans="13:13" s="60" customFormat="1" ht="15.75" hidden="1" x14ac:dyDescent="0.25">
      <c r="M20980" s="30"/>
    </row>
    <row r="20981" spans="13:13" s="60" customFormat="1" ht="15.75" hidden="1" x14ac:dyDescent="0.25">
      <c r="M20981" s="30"/>
    </row>
    <row r="20982" spans="13:13" s="60" customFormat="1" ht="15.75" hidden="1" x14ac:dyDescent="0.25">
      <c r="M20982" s="30"/>
    </row>
    <row r="20983" spans="13:13" s="60" customFormat="1" ht="15.75" hidden="1" x14ac:dyDescent="0.25">
      <c r="M20983" s="30"/>
    </row>
    <row r="20984" spans="13:13" s="60" customFormat="1" ht="15.75" hidden="1" x14ac:dyDescent="0.25">
      <c r="M20984" s="30"/>
    </row>
    <row r="20985" spans="13:13" s="60" customFormat="1" ht="15.75" hidden="1" x14ac:dyDescent="0.25">
      <c r="M20985" s="30"/>
    </row>
    <row r="20986" spans="13:13" s="60" customFormat="1" ht="15.75" hidden="1" x14ac:dyDescent="0.25">
      <c r="M20986" s="30"/>
    </row>
    <row r="20987" spans="13:13" s="60" customFormat="1" ht="15.75" hidden="1" x14ac:dyDescent="0.25">
      <c r="M20987" s="30"/>
    </row>
    <row r="20988" spans="13:13" s="60" customFormat="1" ht="15.75" hidden="1" x14ac:dyDescent="0.25">
      <c r="M20988" s="30"/>
    </row>
    <row r="20989" spans="13:13" s="60" customFormat="1" ht="15.75" hidden="1" x14ac:dyDescent="0.25">
      <c r="M20989" s="30"/>
    </row>
    <row r="20990" spans="13:13" s="60" customFormat="1" ht="15.75" hidden="1" x14ac:dyDescent="0.25">
      <c r="M20990" s="30"/>
    </row>
    <row r="20991" spans="13:13" s="60" customFormat="1" ht="15.75" hidden="1" x14ac:dyDescent="0.25">
      <c r="M20991" s="30"/>
    </row>
    <row r="20992" spans="13:13" s="60" customFormat="1" ht="15.75" hidden="1" x14ac:dyDescent="0.25">
      <c r="M20992" s="30"/>
    </row>
    <row r="20993" spans="13:13" s="60" customFormat="1" ht="15.75" hidden="1" x14ac:dyDescent="0.25">
      <c r="M20993" s="30"/>
    </row>
    <row r="20994" spans="13:13" s="60" customFormat="1" ht="15.75" hidden="1" x14ac:dyDescent="0.25">
      <c r="M20994" s="30"/>
    </row>
    <row r="20995" spans="13:13" s="60" customFormat="1" ht="15.75" hidden="1" x14ac:dyDescent="0.25">
      <c r="M20995" s="30"/>
    </row>
    <row r="20996" spans="13:13" s="60" customFormat="1" ht="15.75" hidden="1" x14ac:dyDescent="0.25">
      <c r="M20996" s="30"/>
    </row>
    <row r="20997" spans="13:13" s="60" customFormat="1" ht="15.75" hidden="1" x14ac:dyDescent="0.25">
      <c r="M20997" s="30"/>
    </row>
    <row r="20998" spans="13:13" s="60" customFormat="1" ht="15.75" hidden="1" x14ac:dyDescent="0.25">
      <c r="M20998" s="30"/>
    </row>
    <row r="20999" spans="13:13" s="60" customFormat="1" ht="15.75" hidden="1" x14ac:dyDescent="0.25">
      <c r="M20999" s="30"/>
    </row>
    <row r="21000" spans="13:13" s="60" customFormat="1" ht="15.75" hidden="1" x14ac:dyDescent="0.25">
      <c r="M21000" s="30"/>
    </row>
    <row r="21001" spans="13:13" s="60" customFormat="1" ht="15.75" hidden="1" x14ac:dyDescent="0.25">
      <c r="M21001" s="30"/>
    </row>
    <row r="21002" spans="13:13" s="60" customFormat="1" ht="15.75" hidden="1" x14ac:dyDescent="0.25">
      <c r="M21002" s="30"/>
    </row>
    <row r="21003" spans="13:13" s="60" customFormat="1" ht="15.75" hidden="1" x14ac:dyDescent="0.25">
      <c r="M21003" s="30"/>
    </row>
    <row r="21004" spans="13:13" s="60" customFormat="1" ht="15.75" hidden="1" x14ac:dyDescent="0.25">
      <c r="M21004" s="30"/>
    </row>
    <row r="21005" spans="13:13" s="60" customFormat="1" ht="15.75" hidden="1" x14ac:dyDescent="0.25">
      <c r="M21005" s="30"/>
    </row>
    <row r="21006" spans="13:13" s="60" customFormat="1" ht="15.75" hidden="1" x14ac:dyDescent="0.25">
      <c r="M21006" s="30"/>
    </row>
    <row r="21007" spans="13:13" s="60" customFormat="1" ht="15.75" hidden="1" x14ac:dyDescent="0.25">
      <c r="M21007" s="30"/>
    </row>
    <row r="21008" spans="13:13" s="60" customFormat="1" ht="15.75" hidden="1" x14ac:dyDescent="0.25">
      <c r="M21008" s="30"/>
    </row>
    <row r="21009" spans="13:13" s="60" customFormat="1" ht="15.75" hidden="1" x14ac:dyDescent="0.25">
      <c r="M21009" s="30"/>
    </row>
    <row r="21010" spans="13:13" s="60" customFormat="1" ht="15.75" hidden="1" x14ac:dyDescent="0.25">
      <c r="M21010" s="30"/>
    </row>
    <row r="21011" spans="13:13" s="60" customFormat="1" ht="15.75" hidden="1" x14ac:dyDescent="0.25">
      <c r="M21011" s="30"/>
    </row>
    <row r="21012" spans="13:13" s="60" customFormat="1" ht="15.75" hidden="1" x14ac:dyDescent="0.25">
      <c r="M21012" s="30"/>
    </row>
    <row r="21013" spans="13:13" s="60" customFormat="1" ht="15.75" hidden="1" x14ac:dyDescent="0.25">
      <c r="M21013" s="30"/>
    </row>
    <row r="21014" spans="13:13" s="60" customFormat="1" ht="15.75" hidden="1" x14ac:dyDescent="0.25">
      <c r="M21014" s="30"/>
    </row>
    <row r="21015" spans="13:13" s="60" customFormat="1" ht="15.75" hidden="1" x14ac:dyDescent="0.25">
      <c r="M21015" s="30"/>
    </row>
    <row r="21016" spans="13:13" s="60" customFormat="1" ht="15.75" hidden="1" x14ac:dyDescent="0.25">
      <c r="M21016" s="30"/>
    </row>
    <row r="21017" spans="13:13" s="60" customFormat="1" ht="15.75" hidden="1" x14ac:dyDescent="0.25">
      <c r="M21017" s="30"/>
    </row>
    <row r="21018" spans="13:13" s="60" customFormat="1" ht="15.75" hidden="1" x14ac:dyDescent="0.25">
      <c r="M21018" s="30"/>
    </row>
    <row r="21019" spans="13:13" s="60" customFormat="1" ht="15.75" hidden="1" x14ac:dyDescent="0.25">
      <c r="M21019" s="30"/>
    </row>
    <row r="21020" spans="13:13" s="60" customFormat="1" ht="15.75" hidden="1" x14ac:dyDescent="0.25">
      <c r="M21020" s="30"/>
    </row>
    <row r="21021" spans="13:13" s="60" customFormat="1" ht="15.75" hidden="1" x14ac:dyDescent="0.25">
      <c r="M21021" s="30"/>
    </row>
    <row r="21022" spans="13:13" s="60" customFormat="1" ht="15.75" hidden="1" x14ac:dyDescent="0.25">
      <c r="M21022" s="30"/>
    </row>
    <row r="21023" spans="13:13" s="60" customFormat="1" ht="15.75" hidden="1" x14ac:dyDescent="0.25">
      <c r="M21023" s="30"/>
    </row>
    <row r="21024" spans="13:13" s="60" customFormat="1" ht="15.75" hidden="1" x14ac:dyDescent="0.25">
      <c r="M21024" s="30"/>
    </row>
    <row r="21025" spans="13:13" s="60" customFormat="1" ht="15.75" hidden="1" x14ac:dyDescent="0.25">
      <c r="M21025" s="30"/>
    </row>
    <row r="21026" spans="13:13" s="60" customFormat="1" ht="15.75" hidden="1" x14ac:dyDescent="0.25">
      <c r="M21026" s="30"/>
    </row>
    <row r="21027" spans="13:13" s="60" customFormat="1" ht="15.75" hidden="1" x14ac:dyDescent="0.25">
      <c r="M21027" s="30"/>
    </row>
    <row r="21028" spans="13:13" s="60" customFormat="1" ht="15.75" hidden="1" x14ac:dyDescent="0.25">
      <c r="M21028" s="30"/>
    </row>
    <row r="21029" spans="13:13" s="60" customFormat="1" ht="15.75" hidden="1" x14ac:dyDescent="0.25">
      <c r="M21029" s="30"/>
    </row>
    <row r="21030" spans="13:13" s="60" customFormat="1" ht="15.75" hidden="1" x14ac:dyDescent="0.25">
      <c r="M21030" s="30"/>
    </row>
    <row r="21031" spans="13:13" s="60" customFormat="1" ht="15.75" hidden="1" x14ac:dyDescent="0.25">
      <c r="M21031" s="30"/>
    </row>
    <row r="21032" spans="13:13" s="60" customFormat="1" ht="15.75" hidden="1" x14ac:dyDescent="0.25">
      <c r="M21032" s="30"/>
    </row>
    <row r="21033" spans="13:13" s="60" customFormat="1" ht="15.75" hidden="1" x14ac:dyDescent="0.25">
      <c r="M21033" s="30"/>
    </row>
    <row r="21034" spans="13:13" s="60" customFormat="1" ht="15.75" hidden="1" x14ac:dyDescent="0.25">
      <c r="M21034" s="30"/>
    </row>
    <row r="21035" spans="13:13" s="60" customFormat="1" ht="15.75" hidden="1" x14ac:dyDescent="0.25">
      <c r="M21035" s="30"/>
    </row>
    <row r="21036" spans="13:13" s="60" customFormat="1" ht="15.75" hidden="1" x14ac:dyDescent="0.25">
      <c r="M21036" s="30"/>
    </row>
    <row r="21037" spans="13:13" s="60" customFormat="1" ht="15.75" hidden="1" x14ac:dyDescent="0.25">
      <c r="M21037" s="30"/>
    </row>
    <row r="21038" spans="13:13" s="60" customFormat="1" ht="15.75" hidden="1" x14ac:dyDescent="0.25">
      <c r="M21038" s="30"/>
    </row>
    <row r="21039" spans="13:13" s="60" customFormat="1" ht="15.75" hidden="1" x14ac:dyDescent="0.25">
      <c r="M21039" s="30"/>
    </row>
    <row r="21040" spans="13:13" s="60" customFormat="1" ht="15.75" hidden="1" x14ac:dyDescent="0.25">
      <c r="M21040" s="30"/>
    </row>
    <row r="21041" spans="13:13" s="60" customFormat="1" ht="15.75" hidden="1" x14ac:dyDescent="0.25">
      <c r="M21041" s="30"/>
    </row>
    <row r="21042" spans="13:13" s="60" customFormat="1" ht="15.75" hidden="1" x14ac:dyDescent="0.25">
      <c r="M21042" s="30"/>
    </row>
    <row r="21043" spans="13:13" s="60" customFormat="1" ht="15.75" hidden="1" x14ac:dyDescent="0.25">
      <c r="M21043" s="30"/>
    </row>
    <row r="21044" spans="13:13" s="60" customFormat="1" ht="15.75" hidden="1" x14ac:dyDescent="0.25">
      <c r="M21044" s="30"/>
    </row>
    <row r="21045" spans="13:13" s="60" customFormat="1" ht="15.75" hidden="1" x14ac:dyDescent="0.25">
      <c r="M21045" s="30"/>
    </row>
    <row r="21046" spans="13:13" s="60" customFormat="1" ht="15.75" hidden="1" x14ac:dyDescent="0.25">
      <c r="M21046" s="30"/>
    </row>
    <row r="21047" spans="13:13" s="60" customFormat="1" ht="15.75" hidden="1" x14ac:dyDescent="0.25">
      <c r="M21047" s="30"/>
    </row>
    <row r="21048" spans="13:13" s="60" customFormat="1" ht="15.75" hidden="1" x14ac:dyDescent="0.25">
      <c r="M21048" s="30"/>
    </row>
    <row r="21049" spans="13:13" s="60" customFormat="1" ht="15.75" hidden="1" x14ac:dyDescent="0.25">
      <c r="M21049" s="30"/>
    </row>
    <row r="21050" spans="13:13" s="60" customFormat="1" ht="15.75" hidden="1" x14ac:dyDescent="0.25">
      <c r="M21050" s="30"/>
    </row>
    <row r="21051" spans="13:13" s="60" customFormat="1" ht="15.75" hidden="1" x14ac:dyDescent="0.25">
      <c r="M21051" s="30"/>
    </row>
    <row r="21052" spans="13:13" s="60" customFormat="1" ht="15.75" hidden="1" x14ac:dyDescent="0.25">
      <c r="M21052" s="30"/>
    </row>
    <row r="21053" spans="13:13" s="60" customFormat="1" ht="15.75" hidden="1" x14ac:dyDescent="0.25">
      <c r="M21053" s="30"/>
    </row>
    <row r="21054" spans="13:13" s="60" customFormat="1" ht="15.75" hidden="1" x14ac:dyDescent="0.25">
      <c r="M21054" s="30"/>
    </row>
    <row r="21055" spans="13:13" s="60" customFormat="1" ht="15.75" hidden="1" x14ac:dyDescent="0.25">
      <c r="M21055" s="30"/>
    </row>
    <row r="21056" spans="13:13" s="60" customFormat="1" ht="15.75" hidden="1" x14ac:dyDescent="0.25">
      <c r="M21056" s="30"/>
    </row>
    <row r="21057" spans="13:13" s="60" customFormat="1" ht="15.75" hidden="1" x14ac:dyDescent="0.25">
      <c r="M21057" s="30"/>
    </row>
    <row r="21058" spans="13:13" s="60" customFormat="1" ht="15.75" hidden="1" x14ac:dyDescent="0.25">
      <c r="M21058" s="30"/>
    </row>
    <row r="21059" spans="13:13" s="60" customFormat="1" ht="15.75" hidden="1" x14ac:dyDescent="0.25">
      <c r="M21059" s="30"/>
    </row>
    <row r="21060" spans="13:13" s="60" customFormat="1" ht="15.75" hidden="1" x14ac:dyDescent="0.25">
      <c r="M21060" s="30"/>
    </row>
    <row r="21061" spans="13:13" s="60" customFormat="1" ht="15.75" hidden="1" x14ac:dyDescent="0.25">
      <c r="M21061" s="30"/>
    </row>
    <row r="21062" spans="13:13" s="60" customFormat="1" ht="15.75" hidden="1" x14ac:dyDescent="0.25">
      <c r="M21062" s="30"/>
    </row>
    <row r="21063" spans="13:13" s="60" customFormat="1" ht="15.75" hidden="1" x14ac:dyDescent="0.25">
      <c r="M21063" s="30"/>
    </row>
    <row r="21064" spans="13:13" s="60" customFormat="1" ht="15.75" hidden="1" x14ac:dyDescent="0.25">
      <c r="M21064" s="30"/>
    </row>
    <row r="21065" spans="13:13" s="60" customFormat="1" ht="15.75" hidden="1" x14ac:dyDescent="0.25">
      <c r="M21065" s="30"/>
    </row>
    <row r="21066" spans="13:13" s="60" customFormat="1" ht="15.75" hidden="1" x14ac:dyDescent="0.25">
      <c r="M21066" s="30"/>
    </row>
    <row r="21067" spans="13:13" s="60" customFormat="1" ht="15.75" hidden="1" x14ac:dyDescent="0.25">
      <c r="M21067" s="30"/>
    </row>
    <row r="21068" spans="13:13" s="60" customFormat="1" ht="15.75" hidden="1" x14ac:dyDescent="0.25">
      <c r="M21068" s="30"/>
    </row>
    <row r="21069" spans="13:13" s="60" customFormat="1" ht="15.75" hidden="1" x14ac:dyDescent="0.25">
      <c r="M21069" s="30"/>
    </row>
    <row r="21070" spans="13:13" s="60" customFormat="1" ht="15.75" hidden="1" x14ac:dyDescent="0.25">
      <c r="M21070" s="30"/>
    </row>
    <row r="21071" spans="13:13" s="60" customFormat="1" ht="15.75" hidden="1" x14ac:dyDescent="0.25">
      <c r="M21071" s="30"/>
    </row>
    <row r="21072" spans="13:13" s="60" customFormat="1" ht="15.75" hidden="1" x14ac:dyDescent="0.25">
      <c r="M21072" s="30"/>
    </row>
    <row r="21073" spans="13:13" s="60" customFormat="1" ht="15.75" hidden="1" x14ac:dyDescent="0.25">
      <c r="M21073" s="30"/>
    </row>
    <row r="21074" spans="13:13" s="60" customFormat="1" ht="15.75" hidden="1" x14ac:dyDescent="0.25">
      <c r="M21074" s="30"/>
    </row>
    <row r="21075" spans="13:13" s="60" customFormat="1" ht="15.75" hidden="1" x14ac:dyDescent="0.25">
      <c r="M21075" s="30"/>
    </row>
    <row r="21076" spans="13:13" s="60" customFormat="1" ht="15.75" hidden="1" x14ac:dyDescent="0.25">
      <c r="M21076" s="30"/>
    </row>
    <row r="21077" spans="13:13" s="60" customFormat="1" ht="15.75" hidden="1" x14ac:dyDescent="0.25">
      <c r="M21077" s="30"/>
    </row>
    <row r="21078" spans="13:13" s="60" customFormat="1" ht="15.75" hidden="1" x14ac:dyDescent="0.25">
      <c r="M21078" s="30"/>
    </row>
    <row r="21079" spans="13:13" s="60" customFormat="1" ht="15.75" hidden="1" x14ac:dyDescent="0.25">
      <c r="M21079" s="30"/>
    </row>
    <row r="21080" spans="13:13" s="60" customFormat="1" ht="15.75" hidden="1" x14ac:dyDescent="0.25">
      <c r="M21080" s="30"/>
    </row>
    <row r="21081" spans="13:13" s="60" customFormat="1" ht="15.75" hidden="1" x14ac:dyDescent="0.25">
      <c r="M21081" s="30"/>
    </row>
    <row r="21082" spans="13:13" s="60" customFormat="1" ht="15.75" hidden="1" x14ac:dyDescent="0.25">
      <c r="M21082" s="30"/>
    </row>
    <row r="21083" spans="13:13" s="60" customFormat="1" ht="15.75" hidden="1" x14ac:dyDescent="0.25">
      <c r="M21083" s="30"/>
    </row>
    <row r="21084" spans="13:13" s="60" customFormat="1" ht="15.75" hidden="1" x14ac:dyDescent="0.25">
      <c r="M21084" s="30"/>
    </row>
    <row r="21085" spans="13:13" s="60" customFormat="1" ht="15.75" hidden="1" x14ac:dyDescent="0.25">
      <c r="M21085" s="30"/>
    </row>
    <row r="21086" spans="13:13" s="60" customFormat="1" ht="15.75" hidden="1" x14ac:dyDescent="0.25">
      <c r="M21086" s="30"/>
    </row>
    <row r="21087" spans="13:13" s="60" customFormat="1" ht="15.75" hidden="1" x14ac:dyDescent="0.25">
      <c r="M21087" s="30"/>
    </row>
    <row r="21088" spans="13:13" s="60" customFormat="1" ht="15.75" hidden="1" x14ac:dyDescent="0.25">
      <c r="M21088" s="30"/>
    </row>
    <row r="21089" spans="13:13" s="60" customFormat="1" ht="15.75" hidden="1" x14ac:dyDescent="0.25">
      <c r="M21089" s="30"/>
    </row>
    <row r="21090" spans="13:13" s="60" customFormat="1" ht="15.75" hidden="1" x14ac:dyDescent="0.25">
      <c r="M21090" s="30"/>
    </row>
    <row r="21091" spans="13:13" s="60" customFormat="1" ht="15.75" hidden="1" x14ac:dyDescent="0.25">
      <c r="M21091" s="30"/>
    </row>
    <row r="21092" spans="13:13" s="60" customFormat="1" ht="15.75" hidden="1" x14ac:dyDescent="0.25">
      <c r="M21092" s="30"/>
    </row>
    <row r="21093" spans="13:13" s="60" customFormat="1" ht="15.75" hidden="1" x14ac:dyDescent="0.25">
      <c r="M21093" s="30"/>
    </row>
    <row r="21094" spans="13:13" s="60" customFormat="1" ht="15.75" hidden="1" x14ac:dyDescent="0.25">
      <c r="M21094" s="30"/>
    </row>
    <row r="21095" spans="13:13" s="60" customFormat="1" ht="15.75" hidden="1" x14ac:dyDescent="0.25">
      <c r="M21095" s="30"/>
    </row>
    <row r="21096" spans="13:13" s="60" customFormat="1" ht="15.75" hidden="1" x14ac:dyDescent="0.25">
      <c r="M21096" s="30"/>
    </row>
    <row r="21097" spans="13:13" s="60" customFormat="1" ht="15.75" hidden="1" x14ac:dyDescent="0.25">
      <c r="M21097" s="30"/>
    </row>
    <row r="21098" spans="13:13" s="60" customFormat="1" ht="15.75" hidden="1" x14ac:dyDescent="0.25">
      <c r="M21098" s="30"/>
    </row>
    <row r="21099" spans="13:13" s="60" customFormat="1" ht="15.75" hidden="1" x14ac:dyDescent="0.25">
      <c r="M21099" s="30"/>
    </row>
    <row r="21100" spans="13:13" s="60" customFormat="1" ht="15.75" hidden="1" x14ac:dyDescent="0.25">
      <c r="M21100" s="30"/>
    </row>
    <row r="21101" spans="13:13" s="60" customFormat="1" ht="15.75" hidden="1" x14ac:dyDescent="0.25">
      <c r="M21101" s="30"/>
    </row>
    <row r="21102" spans="13:13" s="60" customFormat="1" ht="15.75" hidden="1" x14ac:dyDescent="0.25">
      <c r="M21102" s="30"/>
    </row>
    <row r="21103" spans="13:13" s="60" customFormat="1" ht="15.75" hidden="1" x14ac:dyDescent="0.25">
      <c r="M21103" s="30"/>
    </row>
    <row r="21104" spans="13:13" s="60" customFormat="1" ht="15.75" hidden="1" x14ac:dyDescent="0.25">
      <c r="M21104" s="30"/>
    </row>
    <row r="21105" spans="13:13" s="60" customFormat="1" ht="15.75" hidden="1" x14ac:dyDescent="0.25">
      <c r="M21105" s="30"/>
    </row>
    <row r="21106" spans="13:13" s="60" customFormat="1" ht="15.75" hidden="1" x14ac:dyDescent="0.25">
      <c r="M21106" s="30"/>
    </row>
    <row r="21107" spans="13:13" s="60" customFormat="1" ht="15.75" hidden="1" x14ac:dyDescent="0.25">
      <c r="M21107" s="30"/>
    </row>
    <row r="21108" spans="13:13" s="60" customFormat="1" ht="15.75" hidden="1" x14ac:dyDescent="0.25">
      <c r="M21108" s="30"/>
    </row>
    <row r="21109" spans="13:13" s="60" customFormat="1" ht="15.75" hidden="1" x14ac:dyDescent="0.25">
      <c r="M21109" s="30"/>
    </row>
    <row r="21110" spans="13:13" s="60" customFormat="1" ht="15.75" hidden="1" x14ac:dyDescent="0.25">
      <c r="M21110" s="30"/>
    </row>
    <row r="21111" spans="13:13" s="60" customFormat="1" ht="15.75" hidden="1" x14ac:dyDescent="0.25">
      <c r="M21111" s="30"/>
    </row>
    <row r="21112" spans="13:13" s="60" customFormat="1" ht="15.75" hidden="1" x14ac:dyDescent="0.25">
      <c r="M21112" s="30"/>
    </row>
    <row r="21113" spans="13:13" s="60" customFormat="1" ht="15.75" hidden="1" x14ac:dyDescent="0.25">
      <c r="M21113" s="30"/>
    </row>
    <row r="21114" spans="13:13" s="60" customFormat="1" ht="15.75" hidden="1" x14ac:dyDescent="0.25">
      <c r="M21114" s="30"/>
    </row>
    <row r="21115" spans="13:13" s="60" customFormat="1" ht="15.75" hidden="1" x14ac:dyDescent="0.25">
      <c r="M21115" s="30"/>
    </row>
    <row r="21116" spans="13:13" s="60" customFormat="1" ht="15.75" hidden="1" x14ac:dyDescent="0.25">
      <c r="M21116" s="30"/>
    </row>
    <row r="21117" spans="13:13" s="60" customFormat="1" ht="15.75" hidden="1" x14ac:dyDescent="0.25">
      <c r="M21117" s="30"/>
    </row>
    <row r="21118" spans="13:13" s="60" customFormat="1" ht="15.75" hidden="1" x14ac:dyDescent="0.25">
      <c r="M21118" s="30"/>
    </row>
    <row r="21119" spans="13:13" s="60" customFormat="1" ht="15.75" hidden="1" x14ac:dyDescent="0.25">
      <c r="M21119" s="30"/>
    </row>
    <row r="21120" spans="13:13" s="60" customFormat="1" ht="15.75" hidden="1" x14ac:dyDescent="0.25">
      <c r="M21120" s="30"/>
    </row>
    <row r="21121" spans="13:13" s="60" customFormat="1" ht="15.75" hidden="1" x14ac:dyDescent="0.25">
      <c r="M21121" s="30"/>
    </row>
    <row r="21122" spans="13:13" s="60" customFormat="1" ht="15.75" hidden="1" x14ac:dyDescent="0.25">
      <c r="M21122" s="30"/>
    </row>
    <row r="21123" spans="13:13" s="60" customFormat="1" ht="15.75" hidden="1" x14ac:dyDescent="0.25">
      <c r="M21123" s="30"/>
    </row>
    <row r="21124" spans="13:13" s="60" customFormat="1" ht="15.75" hidden="1" x14ac:dyDescent="0.25">
      <c r="M21124" s="30"/>
    </row>
    <row r="21125" spans="13:13" s="60" customFormat="1" ht="15.75" hidden="1" x14ac:dyDescent="0.25">
      <c r="M21125" s="30"/>
    </row>
    <row r="21126" spans="13:13" s="60" customFormat="1" ht="15.75" hidden="1" x14ac:dyDescent="0.25">
      <c r="M21126" s="30"/>
    </row>
    <row r="21127" spans="13:13" s="60" customFormat="1" ht="15.75" hidden="1" x14ac:dyDescent="0.25">
      <c r="M21127" s="30"/>
    </row>
    <row r="21128" spans="13:13" s="60" customFormat="1" ht="15.75" hidden="1" x14ac:dyDescent="0.25">
      <c r="M21128" s="30"/>
    </row>
    <row r="21129" spans="13:13" s="60" customFormat="1" ht="15.75" hidden="1" x14ac:dyDescent="0.25">
      <c r="M21129" s="30"/>
    </row>
    <row r="21130" spans="13:13" s="60" customFormat="1" ht="15.75" hidden="1" x14ac:dyDescent="0.25">
      <c r="M21130" s="30"/>
    </row>
    <row r="21131" spans="13:13" s="60" customFormat="1" ht="15.75" hidden="1" x14ac:dyDescent="0.25">
      <c r="M21131" s="30"/>
    </row>
    <row r="21132" spans="13:13" s="60" customFormat="1" ht="15.75" hidden="1" x14ac:dyDescent="0.25">
      <c r="M21132" s="30"/>
    </row>
    <row r="21133" spans="13:13" s="60" customFormat="1" ht="15.75" hidden="1" x14ac:dyDescent="0.25">
      <c r="M21133" s="30"/>
    </row>
    <row r="21134" spans="13:13" s="60" customFormat="1" ht="15.75" hidden="1" x14ac:dyDescent="0.25">
      <c r="M21134" s="30"/>
    </row>
    <row r="21135" spans="13:13" s="60" customFormat="1" ht="15.75" hidden="1" x14ac:dyDescent="0.25">
      <c r="M21135" s="30"/>
    </row>
    <row r="21136" spans="13:13" s="60" customFormat="1" ht="15.75" hidden="1" x14ac:dyDescent="0.25">
      <c r="M21136" s="30"/>
    </row>
    <row r="21137" spans="13:13" s="60" customFormat="1" ht="15.75" hidden="1" x14ac:dyDescent="0.25">
      <c r="M21137" s="30"/>
    </row>
    <row r="21138" spans="13:13" s="60" customFormat="1" ht="15.75" hidden="1" x14ac:dyDescent="0.25">
      <c r="M21138" s="30"/>
    </row>
    <row r="21139" spans="13:13" s="60" customFormat="1" ht="15.75" hidden="1" x14ac:dyDescent="0.25">
      <c r="M21139" s="30"/>
    </row>
    <row r="21140" spans="13:13" s="60" customFormat="1" ht="15.75" hidden="1" x14ac:dyDescent="0.25">
      <c r="M21140" s="30"/>
    </row>
    <row r="21141" spans="13:13" s="60" customFormat="1" ht="15.75" hidden="1" x14ac:dyDescent="0.25">
      <c r="M21141" s="30"/>
    </row>
    <row r="21142" spans="13:13" s="60" customFormat="1" ht="15.75" hidden="1" x14ac:dyDescent="0.25">
      <c r="M21142" s="30"/>
    </row>
    <row r="21143" spans="13:13" s="60" customFormat="1" ht="15.75" hidden="1" x14ac:dyDescent="0.25">
      <c r="M21143" s="30"/>
    </row>
    <row r="21144" spans="13:13" s="60" customFormat="1" ht="15.75" hidden="1" x14ac:dyDescent="0.25">
      <c r="M21144" s="30"/>
    </row>
    <row r="21145" spans="13:13" s="60" customFormat="1" ht="15.75" hidden="1" x14ac:dyDescent="0.25">
      <c r="M21145" s="30"/>
    </row>
    <row r="21146" spans="13:13" s="60" customFormat="1" ht="15.75" hidden="1" x14ac:dyDescent="0.25">
      <c r="M21146" s="30"/>
    </row>
    <row r="21147" spans="13:13" s="60" customFormat="1" ht="15.75" hidden="1" x14ac:dyDescent="0.25">
      <c r="M21147" s="30"/>
    </row>
    <row r="21148" spans="13:13" s="60" customFormat="1" ht="15.75" hidden="1" x14ac:dyDescent="0.25">
      <c r="M21148" s="30"/>
    </row>
    <row r="21149" spans="13:13" s="60" customFormat="1" ht="15.75" hidden="1" x14ac:dyDescent="0.25">
      <c r="M21149" s="30"/>
    </row>
    <row r="21150" spans="13:13" s="60" customFormat="1" ht="15.75" hidden="1" x14ac:dyDescent="0.25">
      <c r="M21150" s="30"/>
    </row>
    <row r="21151" spans="13:13" s="60" customFormat="1" ht="15.75" hidden="1" x14ac:dyDescent="0.25">
      <c r="M21151" s="30"/>
    </row>
    <row r="21152" spans="13:13" s="60" customFormat="1" ht="15.75" hidden="1" x14ac:dyDescent="0.25">
      <c r="M21152" s="30"/>
    </row>
    <row r="21153" spans="13:13" s="60" customFormat="1" ht="15.75" hidden="1" x14ac:dyDescent="0.25">
      <c r="M21153" s="30"/>
    </row>
    <row r="21154" spans="13:13" s="60" customFormat="1" ht="15.75" hidden="1" x14ac:dyDescent="0.25">
      <c r="M21154" s="30"/>
    </row>
    <row r="21155" spans="13:13" s="60" customFormat="1" ht="15.75" hidden="1" x14ac:dyDescent="0.25">
      <c r="M21155" s="30"/>
    </row>
    <row r="21156" spans="13:13" s="60" customFormat="1" ht="15.75" hidden="1" x14ac:dyDescent="0.25">
      <c r="M21156" s="30"/>
    </row>
    <row r="21157" spans="13:13" s="60" customFormat="1" ht="15.75" hidden="1" x14ac:dyDescent="0.25">
      <c r="M21157" s="30"/>
    </row>
    <row r="21158" spans="13:13" s="60" customFormat="1" ht="15.75" hidden="1" x14ac:dyDescent="0.25">
      <c r="M21158" s="30"/>
    </row>
    <row r="21159" spans="13:13" s="60" customFormat="1" ht="15.75" hidden="1" x14ac:dyDescent="0.25">
      <c r="M21159" s="30"/>
    </row>
    <row r="21160" spans="13:13" s="60" customFormat="1" ht="15.75" hidden="1" x14ac:dyDescent="0.25">
      <c r="M21160" s="30"/>
    </row>
    <row r="21161" spans="13:13" s="60" customFormat="1" ht="15.75" hidden="1" x14ac:dyDescent="0.25">
      <c r="M21161" s="30"/>
    </row>
    <row r="21162" spans="13:13" s="60" customFormat="1" ht="15.75" hidden="1" x14ac:dyDescent="0.25">
      <c r="M21162" s="30"/>
    </row>
    <row r="21163" spans="13:13" s="60" customFormat="1" ht="15.75" hidden="1" x14ac:dyDescent="0.25">
      <c r="M21163" s="30"/>
    </row>
    <row r="21164" spans="13:13" s="60" customFormat="1" ht="15.75" hidden="1" x14ac:dyDescent="0.25">
      <c r="M21164" s="30"/>
    </row>
    <row r="21165" spans="13:13" s="60" customFormat="1" ht="15.75" hidden="1" x14ac:dyDescent="0.25">
      <c r="M21165" s="30"/>
    </row>
    <row r="21166" spans="13:13" s="60" customFormat="1" ht="15.75" hidden="1" x14ac:dyDescent="0.25">
      <c r="M21166" s="30"/>
    </row>
    <row r="21167" spans="13:13" s="60" customFormat="1" ht="15.75" hidden="1" x14ac:dyDescent="0.25">
      <c r="M21167" s="30"/>
    </row>
    <row r="21168" spans="13:13" s="60" customFormat="1" ht="15.75" hidden="1" x14ac:dyDescent="0.25">
      <c r="M21168" s="30"/>
    </row>
    <row r="21169" spans="13:13" s="60" customFormat="1" ht="15.75" hidden="1" x14ac:dyDescent="0.25">
      <c r="M21169" s="30"/>
    </row>
    <row r="21170" spans="13:13" s="60" customFormat="1" ht="15.75" hidden="1" x14ac:dyDescent="0.25">
      <c r="M21170" s="30"/>
    </row>
    <row r="21171" spans="13:13" s="60" customFormat="1" ht="15.75" hidden="1" x14ac:dyDescent="0.25">
      <c r="M21171" s="30"/>
    </row>
    <row r="21172" spans="13:13" s="60" customFormat="1" ht="15.75" hidden="1" x14ac:dyDescent="0.25">
      <c r="M21172" s="30"/>
    </row>
    <row r="21173" spans="13:13" s="60" customFormat="1" ht="15.75" hidden="1" x14ac:dyDescent="0.25">
      <c r="M21173" s="30"/>
    </row>
    <row r="21174" spans="13:13" s="60" customFormat="1" ht="15.75" hidden="1" x14ac:dyDescent="0.25">
      <c r="M21174" s="30"/>
    </row>
    <row r="21175" spans="13:13" s="60" customFormat="1" ht="15.75" hidden="1" x14ac:dyDescent="0.25">
      <c r="M21175" s="30"/>
    </row>
    <row r="21176" spans="13:13" s="60" customFormat="1" ht="15.75" hidden="1" x14ac:dyDescent="0.25">
      <c r="M21176" s="30"/>
    </row>
    <row r="21177" spans="13:13" s="60" customFormat="1" ht="15.75" hidden="1" x14ac:dyDescent="0.25">
      <c r="M21177" s="30"/>
    </row>
    <row r="21178" spans="13:13" s="60" customFormat="1" ht="15.75" hidden="1" x14ac:dyDescent="0.25">
      <c r="M21178" s="30"/>
    </row>
    <row r="21179" spans="13:13" s="60" customFormat="1" ht="15.75" hidden="1" x14ac:dyDescent="0.25">
      <c r="M21179" s="30"/>
    </row>
    <row r="21180" spans="13:13" s="60" customFormat="1" ht="15.75" hidden="1" x14ac:dyDescent="0.25">
      <c r="M21180" s="30"/>
    </row>
    <row r="21181" spans="13:13" s="60" customFormat="1" ht="15.75" hidden="1" x14ac:dyDescent="0.25">
      <c r="M21181" s="30"/>
    </row>
    <row r="21182" spans="13:13" s="60" customFormat="1" ht="15.75" hidden="1" x14ac:dyDescent="0.25">
      <c r="M21182" s="30"/>
    </row>
    <row r="21183" spans="13:13" s="60" customFormat="1" ht="15.75" hidden="1" x14ac:dyDescent="0.25">
      <c r="M21183" s="30"/>
    </row>
    <row r="21184" spans="13:13" s="60" customFormat="1" ht="15.75" hidden="1" x14ac:dyDescent="0.25">
      <c r="M21184" s="30"/>
    </row>
    <row r="21185" spans="13:13" s="60" customFormat="1" ht="15.75" hidden="1" x14ac:dyDescent="0.25">
      <c r="M21185" s="30"/>
    </row>
    <row r="21186" spans="13:13" s="60" customFormat="1" ht="15.75" hidden="1" x14ac:dyDescent="0.25">
      <c r="M21186" s="30"/>
    </row>
    <row r="21187" spans="13:13" s="60" customFormat="1" ht="15.75" hidden="1" x14ac:dyDescent="0.25">
      <c r="M21187" s="30"/>
    </row>
    <row r="21188" spans="13:13" s="60" customFormat="1" ht="15.75" hidden="1" x14ac:dyDescent="0.25">
      <c r="M21188" s="30"/>
    </row>
    <row r="21189" spans="13:13" s="60" customFormat="1" ht="15.75" hidden="1" x14ac:dyDescent="0.25">
      <c r="M21189" s="30"/>
    </row>
    <row r="21190" spans="13:13" s="60" customFormat="1" ht="15.75" hidden="1" x14ac:dyDescent="0.25">
      <c r="M21190" s="30"/>
    </row>
    <row r="21191" spans="13:13" s="60" customFormat="1" ht="15.75" hidden="1" x14ac:dyDescent="0.25">
      <c r="M21191" s="30"/>
    </row>
    <row r="21192" spans="13:13" s="60" customFormat="1" ht="15.75" hidden="1" x14ac:dyDescent="0.25">
      <c r="M21192" s="30"/>
    </row>
    <row r="21193" spans="13:13" s="60" customFormat="1" ht="15.75" hidden="1" x14ac:dyDescent="0.25">
      <c r="M21193" s="30"/>
    </row>
    <row r="21194" spans="13:13" s="60" customFormat="1" ht="15.75" hidden="1" x14ac:dyDescent="0.25">
      <c r="M21194" s="30"/>
    </row>
    <row r="21195" spans="13:13" s="60" customFormat="1" ht="15.75" hidden="1" x14ac:dyDescent="0.25">
      <c r="M21195" s="30"/>
    </row>
    <row r="21196" spans="13:13" s="60" customFormat="1" ht="15.75" hidden="1" x14ac:dyDescent="0.25">
      <c r="M21196" s="30"/>
    </row>
    <row r="21197" spans="13:13" s="60" customFormat="1" ht="15.75" hidden="1" x14ac:dyDescent="0.25">
      <c r="M21197" s="30"/>
    </row>
    <row r="21198" spans="13:13" s="60" customFormat="1" ht="15.75" hidden="1" x14ac:dyDescent="0.25">
      <c r="M21198" s="30"/>
    </row>
    <row r="21199" spans="13:13" s="60" customFormat="1" ht="15.75" hidden="1" x14ac:dyDescent="0.25">
      <c r="M21199" s="30"/>
    </row>
    <row r="21200" spans="13:13" s="60" customFormat="1" ht="15.75" hidden="1" x14ac:dyDescent="0.25">
      <c r="M21200" s="30"/>
    </row>
    <row r="21201" spans="13:13" s="60" customFormat="1" ht="15.75" hidden="1" x14ac:dyDescent="0.25">
      <c r="M21201" s="30"/>
    </row>
    <row r="21202" spans="13:13" s="60" customFormat="1" ht="15.75" hidden="1" x14ac:dyDescent="0.25">
      <c r="M21202" s="30"/>
    </row>
    <row r="21203" spans="13:13" s="60" customFormat="1" ht="15.75" hidden="1" x14ac:dyDescent="0.25">
      <c r="M21203" s="30"/>
    </row>
    <row r="21204" spans="13:13" s="60" customFormat="1" ht="15.75" hidden="1" x14ac:dyDescent="0.25">
      <c r="M21204" s="30"/>
    </row>
    <row r="21205" spans="13:13" s="60" customFormat="1" ht="15.75" hidden="1" x14ac:dyDescent="0.25">
      <c r="M21205" s="30"/>
    </row>
    <row r="21206" spans="13:13" s="60" customFormat="1" ht="15.75" hidden="1" x14ac:dyDescent="0.25">
      <c r="M21206" s="30"/>
    </row>
    <row r="21207" spans="13:13" s="60" customFormat="1" ht="15.75" hidden="1" x14ac:dyDescent="0.25">
      <c r="M21207" s="30"/>
    </row>
    <row r="21208" spans="13:13" s="60" customFormat="1" ht="15.75" hidden="1" x14ac:dyDescent="0.25">
      <c r="M21208" s="30"/>
    </row>
    <row r="21209" spans="13:13" s="60" customFormat="1" ht="15.75" hidden="1" x14ac:dyDescent="0.25">
      <c r="M21209" s="30"/>
    </row>
    <row r="21210" spans="13:13" s="60" customFormat="1" ht="15.75" hidden="1" x14ac:dyDescent="0.25">
      <c r="M21210" s="30"/>
    </row>
    <row r="21211" spans="13:13" s="60" customFormat="1" ht="15.75" hidden="1" x14ac:dyDescent="0.25">
      <c r="M21211" s="30"/>
    </row>
    <row r="21212" spans="13:13" s="60" customFormat="1" ht="15.75" hidden="1" x14ac:dyDescent="0.25">
      <c r="M21212" s="30"/>
    </row>
    <row r="21213" spans="13:13" s="60" customFormat="1" ht="15.75" hidden="1" x14ac:dyDescent="0.25">
      <c r="M21213" s="30"/>
    </row>
    <row r="21214" spans="13:13" s="60" customFormat="1" ht="15.75" hidden="1" x14ac:dyDescent="0.25">
      <c r="M21214" s="30"/>
    </row>
    <row r="21215" spans="13:13" s="60" customFormat="1" ht="15.75" hidden="1" x14ac:dyDescent="0.25">
      <c r="M21215" s="30"/>
    </row>
    <row r="21216" spans="13:13" s="60" customFormat="1" ht="15.75" hidden="1" x14ac:dyDescent="0.25">
      <c r="M21216" s="30"/>
    </row>
    <row r="21217" spans="13:13" s="60" customFormat="1" ht="15.75" hidden="1" x14ac:dyDescent="0.25">
      <c r="M21217" s="30"/>
    </row>
    <row r="21218" spans="13:13" s="60" customFormat="1" ht="15.75" hidden="1" x14ac:dyDescent="0.25">
      <c r="M21218" s="30"/>
    </row>
    <row r="21219" spans="13:13" s="60" customFormat="1" ht="15.75" hidden="1" x14ac:dyDescent="0.25">
      <c r="M21219" s="30"/>
    </row>
    <row r="21220" spans="13:13" s="60" customFormat="1" ht="15.75" hidden="1" x14ac:dyDescent="0.25">
      <c r="M21220" s="30"/>
    </row>
    <row r="21221" spans="13:13" s="60" customFormat="1" ht="15.75" hidden="1" x14ac:dyDescent="0.25">
      <c r="M21221" s="30"/>
    </row>
    <row r="21222" spans="13:13" s="60" customFormat="1" ht="15.75" hidden="1" x14ac:dyDescent="0.25">
      <c r="M21222" s="30"/>
    </row>
    <row r="21223" spans="13:13" s="60" customFormat="1" ht="15.75" hidden="1" x14ac:dyDescent="0.25">
      <c r="M21223" s="30"/>
    </row>
    <row r="21224" spans="13:13" s="60" customFormat="1" ht="15.75" hidden="1" x14ac:dyDescent="0.25">
      <c r="M21224" s="30"/>
    </row>
    <row r="21225" spans="13:13" s="60" customFormat="1" ht="15.75" hidden="1" x14ac:dyDescent="0.25">
      <c r="M21225" s="30"/>
    </row>
    <row r="21226" spans="13:13" s="60" customFormat="1" ht="15.75" hidden="1" x14ac:dyDescent="0.25">
      <c r="M21226" s="30"/>
    </row>
    <row r="21227" spans="13:13" s="60" customFormat="1" ht="15.75" hidden="1" x14ac:dyDescent="0.25">
      <c r="M21227" s="30"/>
    </row>
    <row r="21228" spans="13:13" s="60" customFormat="1" ht="15.75" hidden="1" x14ac:dyDescent="0.25">
      <c r="M21228" s="30"/>
    </row>
    <row r="21229" spans="13:13" s="60" customFormat="1" ht="15.75" hidden="1" x14ac:dyDescent="0.25">
      <c r="M21229" s="30"/>
    </row>
    <row r="21230" spans="13:13" s="60" customFormat="1" ht="15.75" hidden="1" x14ac:dyDescent="0.25">
      <c r="M21230" s="30"/>
    </row>
    <row r="21231" spans="13:13" s="60" customFormat="1" ht="15.75" hidden="1" x14ac:dyDescent="0.25">
      <c r="M21231" s="30"/>
    </row>
    <row r="21232" spans="13:13" s="60" customFormat="1" ht="15.75" hidden="1" x14ac:dyDescent="0.25">
      <c r="M21232" s="30"/>
    </row>
    <row r="21233" spans="13:13" s="60" customFormat="1" ht="15.75" hidden="1" x14ac:dyDescent="0.25">
      <c r="M21233" s="30"/>
    </row>
    <row r="21234" spans="13:13" s="60" customFormat="1" ht="15.75" hidden="1" x14ac:dyDescent="0.25">
      <c r="M21234" s="30"/>
    </row>
    <row r="21235" spans="13:13" s="60" customFormat="1" ht="15.75" hidden="1" x14ac:dyDescent="0.25">
      <c r="M21235" s="30"/>
    </row>
    <row r="21236" spans="13:13" s="60" customFormat="1" ht="15.75" hidden="1" x14ac:dyDescent="0.25">
      <c r="M21236" s="30"/>
    </row>
    <row r="21237" spans="13:13" s="60" customFormat="1" ht="15.75" hidden="1" x14ac:dyDescent="0.25">
      <c r="M21237" s="30"/>
    </row>
    <row r="21238" spans="13:13" s="60" customFormat="1" ht="15.75" hidden="1" x14ac:dyDescent="0.25">
      <c r="M21238" s="30"/>
    </row>
    <row r="21239" spans="13:13" s="60" customFormat="1" ht="15.75" hidden="1" x14ac:dyDescent="0.25">
      <c r="M21239" s="30"/>
    </row>
    <row r="21240" spans="13:13" s="60" customFormat="1" ht="15.75" hidden="1" x14ac:dyDescent="0.25">
      <c r="M21240" s="30"/>
    </row>
    <row r="21241" spans="13:13" s="60" customFormat="1" ht="15.75" hidden="1" x14ac:dyDescent="0.25">
      <c r="M21241" s="30"/>
    </row>
    <row r="21242" spans="13:13" s="60" customFormat="1" ht="15.75" hidden="1" x14ac:dyDescent="0.25">
      <c r="M21242" s="30"/>
    </row>
    <row r="21243" spans="13:13" s="60" customFormat="1" ht="15.75" hidden="1" x14ac:dyDescent="0.25">
      <c r="M21243" s="30"/>
    </row>
    <row r="21244" spans="13:13" s="60" customFormat="1" ht="15.75" hidden="1" x14ac:dyDescent="0.25">
      <c r="M21244" s="30"/>
    </row>
    <row r="21245" spans="13:13" s="60" customFormat="1" ht="15.75" hidden="1" x14ac:dyDescent="0.25">
      <c r="M21245" s="30"/>
    </row>
    <row r="21246" spans="13:13" s="60" customFormat="1" ht="15.75" hidden="1" x14ac:dyDescent="0.25">
      <c r="M21246" s="30"/>
    </row>
    <row r="21247" spans="13:13" s="60" customFormat="1" ht="15.75" hidden="1" x14ac:dyDescent="0.25">
      <c r="M21247" s="30"/>
    </row>
    <row r="21248" spans="13:13" s="60" customFormat="1" ht="15.75" hidden="1" x14ac:dyDescent="0.25">
      <c r="M21248" s="30"/>
    </row>
    <row r="21249" spans="13:13" s="60" customFormat="1" ht="15.75" hidden="1" x14ac:dyDescent="0.25">
      <c r="M21249" s="30"/>
    </row>
    <row r="21250" spans="13:13" s="60" customFormat="1" ht="15.75" hidden="1" x14ac:dyDescent="0.25">
      <c r="M21250" s="30"/>
    </row>
    <row r="21251" spans="13:13" s="60" customFormat="1" ht="15.75" hidden="1" x14ac:dyDescent="0.25">
      <c r="M21251" s="30"/>
    </row>
    <row r="21252" spans="13:13" s="60" customFormat="1" ht="15.75" hidden="1" x14ac:dyDescent="0.25">
      <c r="M21252" s="30"/>
    </row>
    <row r="21253" spans="13:13" s="60" customFormat="1" ht="15.75" hidden="1" x14ac:dyDescent="0.25">
      <c r="M21253" s="30"/>
    </row>
    <row r="21254" spans="13:13" s="60" customFormat="1" ht="15.75" hidden="1" x14ac:dyDescent="0.25">
      <c r="M21254" s="30"/>
    </row>
    <row r="21255" spans="13:13" s="60" customFormat="1" ht="15.75" hidden="1" x14ac:dyDescent="0.25">
      <c r="M21255" s="30"/>
    </row>
    <row r="21256" spans="13:13" s="60" customFormat="1" ht="15.75" hidden="1" x14ac:dyDescent="0.25">
      <c r="M21256" s="30"/>
    </row>
    <row r="21257" spans="13:13" s="60" customFormat="1" ht="15.75" hidden="1" x14ac:dyDescent="0.25">
      <c r="M21257" s="30"/>
    </row>
    <row r="21258" spans="13:13" s="60" customFormat="1" ht="15.75" hidden="1" x14ac:dyDescent="0.25">
      <c r="M21258" s="30"/>
    </row>
    <row r="21259" spans="13:13" s="60" customFormat="1" ht="15.75" hidden="1" x14ac:dyDescent="0.25">
      <c r="M21259" s="30"/>
    </row>
    <row r="21260" spans="13:13" s="60" customFormat="1" ht="15.75" hidden="1" x14ac:dyDescent="0.25">
      <c r="M21260" s="30"/>
    </row>
    <row r="21261" spans="13:13" s="60" customFormat="1" ht="15.75" hidden="1" x14ac:dyDescent="0.25">
      <c r="M21261" s="30"/>
    </row>
    <row r="21262" spans="13:13" s="60" customFormat="1" ht="15.75" hidden="1" x14ac:dyDescent="0.25">
      <c r="M21262" s="30"/>
    </row>
    <row r="21263" spans="13:13" s="60" customFormat="1" ht="15.75" hidden="1" x14ac:dyDescent="0.25">
      <c r="M21263" s="30"/>
    </row>
    <row r="21264" spans="13:13" s="60" customFormat="1" ht="15.75" hidden="1" x14ac:dyDescent="0.25">
      <c r="M21264" s="30"/>
    </row>
    <row r="21265" spans="13:13" s="60" customFormat="1" ht="15.75" hidden="1" x14ac:dyDescent="0.25">
      <c r="M21265" s="30"/>
    </row>
    <row r="21266" spans="13:13" s="60" customFormat="1" ht="15.75" hidden="1" x14ac:dyDescent="0.25">
      <c r="M21266" s="30"/>
    </row>
    <row r="21267" spans="13:13" s="60" customFormat="1" ht="15.75" hidden="1" x14ac:dyDescent="0.25">
      <c r="M21267" s="30"/>
    </row>
    <row r="21268" spans="13:13" s="60" customFormat="1" ht="15.75" hidden="1" x14ac:dyDescent="0.25">
      <c r="M21268" s="30"/>
    </row>
    <row r="21269" spans="13:13" s="60" customFormat="1" ht="15.75" hidden="1" x14ac:dyDescent="0.25">
      <c r="M21269" s="30"/>
    </row>
    <row r="21270" spans="13:13" s="60" customFormat="1" ht="15.75" hidden="1" x14ac:dyDescent="0.25">
      <c r="M21270" s="30"/>
    </row>
    <row r="21271" spans="13:13" s="60" customFormat="1" ht="15.75" hidden="1" x14ac:dyDescent="0.25">
      <c r="M21271" s="30"/>
    </row>
    <row r="21272" spans="13:13" s="60" customFormat="1" ht="15.75" hidden="1" x14ac:dyDescent="0.25">
      <c r="M21272" s="30"/>
    </row>
    <row r="21273" spans="13:13" s="60" customFormat="1" ht="15.75" hidden="1" x14ac:dyDescent="0.25">
      <c r="M21273" s="30"/>
    </row>
    <row r="21274" spans="13:13" s="60" customFormat="1" ht="15.75" hidden="1" x14ac:dyDescent="0.25">
      <c r="M21274" s="30"/>
    </row>
    <row r="21275" spans="13:13" s="60" customFormat="1" ht="15.75" hidden="1" x14ac:dyDescent="0.25">
      <c r="M21275" s="30"/>
    </row>
    <row r="21276" spans="13:13" s="60" customFormat="1" ht="15.75" hidden="1" x14ac:dyDescent="0.25">
      <c r="M21276" s="30"/>
    </row>
    <row r="21277" spans="13:13" s="60" customFormat="1" ht="15.75" hidden="1" x14ac:dyDescent="0.25">
      <c r="M21277" s="30"/>
    </row>
    <row r="21278" spans="13:13" s="60" customFormat="1" ht="15.75" hidden="1" x14ac:dyDescent="0.25">
      <c r="M21278" s="30"/>
    </row>
    <row r="21279" spans="13:13" s="60" customFormat="1" ht="15.75" hidden="1" x14ac:dyDescent="0.25">
      <c r="M21279" s="30"/>
    </row>
    <row r="21280" spans="13:13" s="60" customFormat="1" ht="15.75" hidden="1" x14ac:dyDescent="0.25">
      <c r="M21280" s="30"/>
    </row>
    <row r="21281" spans="13:13" s="60" customFormat="1" ht="15.75" hidden="1" x14ac:dyDescent="0.25">
      <c r="M21281" s="30"/>
    </row>
    <row r="21282" spans="13:13" s="60" customFormat="1" ht="15.75" hidden="1" x14ac:dyDescent="0.25">
      <c r="M21282" s="30"/>
    </row>
    <row r="21283" spans="13:13" s="60" customFormat="1" ht="15.75" hidden="1" x14ac:dyDescent="0.25">
      <c r="M21283" s="30"/>
    </row>
    <row r="21284" spans="13:13" s="60" customFormat="1" ht="15.75" hidden="1" x14ac:dyDescent="0.25">
      <c r="M21284" s="30"/>
    </row>
    <row r="21285" spans="13:13" s="60" customFormat="1" ht="15.75" hidden="1" x14ac:dyDescent="0.25">
      <c r="M21285" s="30"/>
    </row>
    <row r="21286" spans="13:13" s="60" customFormat="1" ht="15.75" hidden="1" x14ac:dyDescent="0.25">
      <c r="M21286" s="30"/>
    </row>
    <row r="21287" spans="13:13" s="60" customFormat="1" ht="15.75" hidden="1" x14ac:dyDescent="0.25">
      <c r="M21287" s="30"/>
    </row>
    <row r="21288" spans="13:13" s="60" customFormat="1" ht="15.75" hidden="1" x14ac:dyDescent="0.25">
      <c r="M21288" s="30"/>
    </row>
    <row r="21289" spans="13:13" s="60" customFormat="1" ht="15.75" hidden="1" x14ac:dyDescent="0.25">
      <c r="M21289" s="30"/>
    </row>
    <row r="21290" spans="13:13" s="60" customFormat="1" ht="15.75" hidden="1" x14ac:dyDescent="0.25">
      <c r="M21290" s="30"/>
    </row>
    <row r="21291" spans="13:13" s="60" customFormat="1" ht="15.75" hidden="1" x14ac:dyDescent="0.25">
      <c r="M21291" s="30"/>
    </row>
    <row r="21292" spans="13:13" s="60" customFormat="1" ht="15.75" hidden="1" x14ac:dyDescent="0.25">
      <c r="M21292" s="30"/>
    </row>
    <row r="21293" spans="13:13" s="60" customFormat="1" ht="15.75" hidden="1" x14ac:dyDescent="0.25">
      <c r="M21293" s="30"/>
    </row>
    <row r="21294" spans="13:13" s="60" customFormat="1" ht="15.75" hidden="1" x14ac:dyDescent="0.25">
      <c r="M21294" s="30"/>
    </row>
    <row r="21295" spans="13:13" s="60" customFormat="1" ht="15.75" hidden="1" x14ac:dyDescent="0.25">
      <c r="M21295" s="30"/>
    </row>
    <row r="21296" spans="13:13" s="60" customFormat="1" ht="15.75" hidden="1" x14ac:dyDescent="0.25">
      <c r="M21296" s="30"/>
    </row>
    <row r="21297" spans="13:13" s="60" customFormat="1" ht="15.75" hidden="1" x14ac:dyDescent="0.25">
      <c r="M21297" s="30"/>
    </row>
    <row r="21298" spans="13:13" s="60" customFormat="1" ht="15.75" hidden="1" x14ac:dyDescent="0.25">
      <c r="M21298" s="30"/>
    </row>
    <row r="21299" spans="13:13" s="60" customFormat="1" ht="15.75" hidden="1" x14ac:dyDescent="0.25">
      <c r="M21299" s="30"/>
    </row>
    <row r="21300" spans="13:13" s="60" customFormat="1" ht="15.75" hidden="1" x14ac:dyDescent="0.25">
      <c r="M21300" s="30"/>
    </row>
    <row r="21301" spans="13:13" s="60" customFormat="1" ht="15.75" hidden="1" x14ac:dyDescent="0.25">
      <c r="M21301" s="30"/>
    </row>
    <row r="21302" spans="13:13" s="60" customFormat="1" ht="15.75" hidden="1" x14ac:dyDescent="0.25">
      <c r="M21302" s="30"/>
    </row>
    <row r="21303" spans="13:13" s="60" customFormat="1" ht="15.75" hidden="1" x14ac:dyDescent="0.25">
      <c r="M21303" s="30"/>
    </row>
    <row r="21304" spans="13:13" s="60" customFormat="1" ht="15.75" hidden="1" x14ac:dyDescent="0.25">
      <c r="M21304" s="30"/>
    </row>
    <row r="21305" spans="13:13" s="60" customFormat="1" ht="15.75" hidden="1" x14ac:dyDescent="0.25">
      <c r="M21305" s="30"/>
    </row>
    <row r="21306" spans="13:13" s="60" customFormat="1" ht="15.75" hidden="1" x14ac:dyDescent="0.25">
      <c r="M21306" s="30"/>
    </row>
    <row r="21307" spans="13:13" s="60" customFormat="1" ht="15.75" hidden="1" x14ac:dyDescent="0.25">
      <c r="M21307" s="30"/>
    </row>
    <row r="21308" spans="13:13" s="60" customFormat="1" ht="15.75" hidden="1" x14ac:dyDescent="0.25">
      <c r="M21308" s="30"/>
    </row>
    <row r="21309" spans="13:13" s="60" customFormat="1" ht="15.75" hidden="1" x14ac:dyDescent="0.25">
      <c r="M21309" s="30"/>
    </row>
    <row r="21310" spans="13:13" s="60" customFormat="1" ht="15.75" hidden="1" x14ac:dyDescent="0.25">
      <c r="M21310" s="30"/>
    </row>
    <row r="21311" spans="13:13" s="60" customFormat="1" ht="15.75" hidden="1" x14ac:dyDescent="0.25">
      <c r="M21311" s="30"/>
    </row>
    <row r="21312" spans="13:13" s="60" customFormat="1" ht="15.75" hidden="1" x14ac:dyDescent="0.25">
      <c r="M21312" s="30"/>
    </row>
    <row r="21313" spans="13:13" s="60" customFormat="1" ht="15.75" hidden="1" x14ac:dyDescent="0.25">
      <c r="M21313" s="30"/>
    </row>
    <row r="21314" spans="13:13" s="60" customFormat="1" ht="15.75" hidden="1" x14ac:dyDescent="0.25">
      <c r="M21314" s="30"/>
    </row>
    <row r="21315" spans="13:13" s="60" customFormat="1" ht="15.75" hidden="1" x14ac:dyDescent="0.25">
      <c r="M21315" s="30"/>
    </row>
    <row r="21316" spans="13:13" s="60" customFormat="1" ht="15.75" hidden="1" x14ac:dyDescent="0.25">
      <c r="M21316" s="30"/>
    </row>
    <row r="21317" spans="13:13" s="60" customFormat="1" ht="15.75" hidden="1" x14ac:dyDescent="0.25">
      <c r="M21317" s="30"/>
    </row>
    <row r="21318" spans="13:13" s="60" customFormat="1" ht="15.75" hidden="1" x14ac:dyDescent="0.25">
      <c r="M21318" s="30"/>
    </row>
    <row r="21319" spans="13:13" s="60" customFormat="1" ht="15.75" hidden="1" x14ac:dyDescent="0.25">
      <c r="M21319" s="30"/>
    </row>
    <row r="21320" spans="13:13" s="60" customFormat="1" ht="15.75" hidden="1" x14ac:dyDescent="0.25">
      <c r="M21320" s="30"/>
    </row>
    <row r="21321" spans="13:13" s="60" customFormat="1" ht="15.75" hidden="1" x14ac:dyDescent="0.25">
      <c r="M21321" s="30"/>
    </row>
    <row r="21322" spans="13:13" s="60" customFormat="1" ht="15.75" hidden="1" x14ac:dyDescent="0.25">
      <c r="M21322" s="30"/>
    </row>
    <row r="21323" spans="13:13" s="60" customFormat="1" ht="15.75" hidden="1" x14ac:dyDescent="0.25">
      <c r="M21323" s="30"/>
    </row>
    <row r="21324" spans="13:13" s="60" customFormat="1" ht="15.75" hidden="1" x14ac:dyDescent="0.25">
      <c r="M21324" s="30"/>
    </row>
    <row r="21325" spans="13:13" s="60" customFormat="1" ht="15.75" hidden="1" x14ac:dyDescent="0.25">
      <c r="M21325" s="30"/>
    </row>
    <row r="21326" spans="13:13" s="60" customFormat="1" ht="15.75" hidden="1" x14ac:dyDescent="0.25">
      <c r="M21326" s="30"/>
    </row>
    <row r="21327" spans="13:13" s="60" customFormat="1" ht="15.75" hidden="1" x14ac:dyDescent="0.25">
      <c r="M21327" s="30"/>
    </row>
    <row r="21328" spans="13:13" s="60" customFormat="1" ht="15.75" hidden="1" x14ac:dyDescent="0.25">
      <c r="M21328" s="30"/>
    </row>
    <row r="21329" spans="13:13" s="60" customFormat="1" ht="15.75" hidden="1" x14ac:dyDescent="0.25">
      <c r="M21329" s="30"/>
    </row>
    <row r="21330" spans="13:13" s="60" customFormat="1" ht="15.75" hidden="1" x14ac:dyDescent="0.25">
      <c r="M21330" s="30"/>
    </row>
    <row r="21331" spans="13:13" s="60" customFormat="1" ht="15.75" hidden="1" x14ac:dyDescent="0.25">
      <c r="M21331" s="30"/>
    </row>
    <row r="21332" spans="13:13" s="60" customFormat="1" ht="15.75" hidden="1" x14ac:dyDescent="0.25">
      <c r="M21332" s="30"/>
    </row>
    <row r="21333" spans="13:13" s="60" customFormat="1" ht="15.75" hidden="1" x14ac:dyDescent="0.25">
      <c r="M21333" s="30"/>
    </row>
    <row r="21334" spans="13:13" s="60" customFormat="1" ht="15.75" hidden="1" x14ac:dyDescent="0.25">
      <c r="M21334" s="30"/>
    </row>
    <row r="21335" spans="13:13" s="60" customFormat="1" ht="15.75" hidden="1" x14ac:dyDescent="0.25">
      <c r="M21335" s="30"/>
    </row>
    <row r="21336" spans="13:13" s="60" customFormat="1" ht="15.75" hidden="1" x14ac:dyDescent="0.25">
      <c r="M21336" s="30"/>
    </row>
    <row r="21337" spans="13:13" s="60" customFormat="1" ht="15.75" hidden="1" x14ac:dyDescent="0.25">
      <c r="M21337" s="30"/>
    </row>
    <row r="21338" spans="13:13" s="60" customFormat="1" ht="15.75" hidden="1" x14ac:dyDescent="0.25">
      <c r="M21338" s="30"/>
    </row>
    <row r="21339" spans="13:13" s="60" customFormat="1" ht="15.75" hidden="1" x14ac:dyDescent="0.25">
      <c r="M21339" s="30"/>
    </row>
    <row r="21340" spans="13:13" s="60" customFormat="1" ht="15.75" hidden="1" x14ac:dyDescent="0.25">
      <c r="M21340" s="30"/>
    </row>
    <row r="21341" spans="13:13" s="60" customFormat="1" ht="15.75" hidden="1" x14ac:dyDescent="0.25">
      <c r="M21341" s="30"/>
    </row>
    <row r="21342" spans="13:13" s="60" customFormat="1" ht="15.75" hidden="1" x14ac:dyDescent="0.25">
      <c r="M21342" s="30"/>
    </row>
    <row r="21343" spans="13:13" s="60" customFormat="1" ht="15.75" hidden="1" x14ac:dyDescent="0.25">
      <c r="M21343" s="30"/>
    </row>
    <row r="21344" spans="13:13" s="60" customFormat="1" ht="15.75" hidden="1" x14ac:dyDescent="0.25">
      <c r="M21344" s="30"/>
    </row>
    <row r="21345" spans="13:13" s="60" customFormat="1" ht="15.75" hidden="1" x14ac:dyDescent="0.25">
      <c r="M21345" s="30"/>
    </row>
    <row r="21346" spans="13:13" s="60" customFormat="1" ht="15.75" hidden="1" x14ac:dyDescent="0.25">
      <c r="M21346" s="30"/>
    </row>
    <row r="21347" spans="13:13" s="60" customFormat="1" ht="15.75" hidden="1" x14ac:dyDescent="0.25">
      <c r="M21347" s="30"/>
    </row>
    <row r="21348" spans="13:13" s="60" customFormat="1" ht="15.75" hidden="1" x14ac:dyDescent="0.25">
      <c r="M21348" s="30"/>
    </row>
    <row r="21349" spans="13:13" s="60" customFormat="1" ht="15.75" hidden="1" x14ac:dyDescent="0.25">
      <c r="M21349" s="30"/>
    </row>
    <row r="21350" spans="13:13" s="60" customFormat="1" ht="15.75" hidden="1" x14ac:dyDescent="0.25">
      <c r="M21350" s="30"/>
    </row>
    <row r="21351" spans="13:13" s="60" customFormat="1" ht="15.75" hidden="1" x14ac:dyDescent="0.25">
      <c r="M21351" s="30"/>
    </row>
    <row r="21352" spans="13:13" s="60" customFormat="1" ht="15.75" hidden="1" x14ac:dyDescent="0.25">
      <c r="M21352" s="30"/>
    </row>
    <row r="21353" spans="13:13" s="60" customFormat="1" ht="15.75" hidden="1" x14ac:dyDescent="0.25">
      <c r="M21353" s="30"/>
    </row>
    <row r="21354" spans="13:13" s="60" customFormat="1" ht="15.75" hidden="1" x14ac:dyDescent="0.25">
      <c r="M21354" s="30"/>
    </row>
    <row r="21355" spans="13:13" s="60" customFormat="1" ht="15.75" hidden="1" x14ac:dyDescent="0.25">
      <c r="M21355" s="30"/>
    </row>
    <row r="21356" spans="13:13" s="60" customFormat="1" ht="15.75" hidden="1" x14ac:dyDescent="0.25">
      <c r="M21356" s="30"/>
    </row>
    <row r="21357" spans="13:13" s="60" customFormat="1" ht="15.75" hidden="1" x14ac:dyDescent="0.25">
      <c r="M21357" s="30"/>
    </row>
    <row r="21358" spans="13:13" s="60" customFormat="1" ht="15.75" hidden="1" x14ac:dyDescent="0.25">
      <c r="M21358" s="30"/>
    </row>
    <row r="21359" spans="13:13" s="60" customFormat="1" ht="15.75" hidden="1" x14ac:dyDescent="0.25">
      <c r="M21359" s="30"/>
    </row>
    <row r="21360" spans="13:13" s="60" customFormat="1" ht="15.75" hidden="1" x14ac:dyDescent="0.25">
      <c r="M21360" s="30"/>
    </row>
    <row r="21361" spans="13:13" s="60" customFormat="1" ht="15.75" hidden="1" x14ac:dyDescent="0.25">
      <c r="M21361" s="30"/>
    </row>
    <row r="21362" spans="13:13" s="60" customFormat="1" ht="15.75" hidden="1" x14ac:dyDescent="0.25">
      <c r="M21362" s="30"/>
    </row>
    <row r="21363" spans="13:13" s="60" customFormat="1" ht="15.75" hidden="1" x14ac:dyDescent="0.25">
      <c r="M21363" s="30"/>
    </row>
    <row r="21364" spans="13:13" s="60" customFormat="1" ht="15.75" hidden="1" x14ac:dyDescent="0.25">
      <c r="M21364" s="30"/>
    </row>
    <row r="21365" spans="13:13" s="60" customFormat="1" ht="15.75" hidden="1" x14ac:dyDescent="0.25">
      <c r="M21365" s="30"/>
    </row>
    <row r="21366" spans="13:13" s="60" customFormat="1" ht="15.75" hidden="1" x14ac:dyDescent="0.25">
      <c r="M21366" s="30"/>
    </row>
    <row r="21367" spans="13:13" s="60" customFormat="1" ht="15.75" hidden="1" x14ac:dyDescent="0.25">
      <c r="M21367" s="30"/>
    </row>
    <row r="21368" spans="13:13" s="60" customFormat="1" ht="15.75" hidden="1" x14ac:dyDescent="0.25">
      <c r="M21368" s="30"/>
    </row>
    <row r="21369" spans="13:13" s="60" customFormat="1" ht="15.75" hidden="1" x14ac:dyDescent="0.25">
      <c r="M21369" s="30"/>
    </row>
    <row r="21370" spans="13:13" s="60" customFormat="1" ht="15.75" hidden="1" x14ac:dyDescent="0.25">
      <c r="M21370" s="30"/>
    </row>
    <row r="21371" spans="13:13" s="60" customFormat="1" ht="15.75" hidden="1" x14ac:dyDescent="0.25">
      <c r="M21371" s="30"/>
    </row>
    <row r="21372" spans="13:13" s="60" customFormat="1" ht="15.75" hidden="1" x14ac:dyDescent="0.25">
      <c r="M21372" s="30"/>
    </row>
    <row r="21373" spans="13:13" s="60" customFormat="1" ht="15.75" hidden="1" x14ac:dyDescent="0.25">
      <c r="M21373" s="30"/>
    </row>
    <row r="21374" spans="13:13" s="60" customFormat="1" ht="15.75" hidden="1" x14ac:dyDescent="0.25">
      <c r="M21374" s="30"/>
    </row>
    <row r="21375" spans="13:13" s="60" customFormat="1" ht="15.75" hidden="1" x14ac:dyDescent="0.25">
      <c r="M21375" s="30"/>
    </row>
    <row r="21376" spans="13:13" s="60" customFormat="1" ht="15.75" hidden="1" x14ac:dyDescent="0.25">
      <c r="M21376" s="30"/>
    </row>
    <row r="21377" spans="13:13" s="60" customFormat="1" ht="15.75" hidden="1" x14ac:dyDescent="0.25">
      <c r="M21377" s="30"/>
    </row>
    <row r="21378" spans="13:13" s="60" customFormat="1" ht="15.75" hidden="1" x14ac:dyDescent="0.25">
      <c r="M21378" s="30"/>
    </row>
    <row r="21379" spans="13:13" s="60" customFormat="1" ht="15.75" hidden="1" x14ac:dyDescent="0.25">
      <c r="M21379" s="30"/>
    </row>
    <row r="21380" spans="13:13" s="60" customFormat="1" ht="15.75" hidden="1" x14ac:dyDescent="0.25">
      <c r="M21380" s="30"/>
    </row>
    <row r="21381" spans="13:13" s="60" customFormat="1" ht="15.75" hidden="1" x14ac:dyDescent="0.25">
      <c r="M21381" s="30"/>
    </row>
    <row r="21382" spans="13:13" s="60" customFormat="1" ht="15.75" hidden="1" x14ac:dyDescent="0.25">
      <c r="M21382" s="30"/>
    </row>
    <row r="21383" spans="13:13" s="60" customFormat="1" ht="15.75" hidden="1" x14ac:dyDescent="0.25">
      <c r="M21383" s="30"/>
    </row>
    <row r="21384" spans="13:13" s="60" customFormat="1" ht="15.75" hidden="1" x14ac:dyDescent="0.25">
      <c r="M21384" s="30"/>
    </row>
    <row r="21385" spans="13:13" s="60" customFormat="1" ht="15.75" hidden="1" x14ac:dyDescent="0.25">
      <c r="M21385" s="30"/>
    </row>
    <row r="21386" spans="13:13" s="60" customFormat="1" ht="15.75" hidden="1" x14ac:dyDescent="0.25">
      <c r="M21386" s="30"/>
    </row>
    <row r="21387" spans="13:13" s="60" customFormat="1" ht="15.75" hidden="1" x14ac:dyDescent="0.25">
      <c r="M21387" s="30"/>
    </row>
    <row r="21388" spans="13:13" s="60" customFormat="1" ht="15.75" hidden="1" x14ac:dyDescent="0.25">
      <c r="M21388" s="30"/>
    </row>
    <row r="21389" spans="13:13" s="60" customFormat="1" ht="15.75" hidden="1" x14ac:dyDescent="0.25">
      <c r="M21389" s="30"/>
    </row>
    <row r="21390" spans="13:13" s="60" customFormat="1" ht="15.75" hidden="1" x14ac:dyDescent="0.25">
      <c r="M21390" s="30"/>
    </row>
    <row r="21391" spans="13:13" s="60" customFormat="1" ht="15.75" hidden="1" x14ac:dyDescent="0.25">
      <c r="M21391" s="30"/>
    </row>
    <row r="21392" spans="13:13" s="60" customFormat="1" ht="15.75" hidden="1" x14ac:dyDescent="0.25">
      <c r="M21392" s="30"/>
    </row>
    <row r="21393" spans="13:13" s="60" customFormat="1" ht="15.75" hidden="1" x14ac:dyDescent="0.25">
      <c r="M21393" s="30"/>
    </row>
    <row r="21394" spans="13:13" s="60" customFormat="1" ht="15.75" hidden="1" x14ac:dyDescent="0.25">
      <c r="M21394" s="30"/>
    </row>
    <row r="21395" spans="13:13" s="60" customFormat="1" ht="15.75" hidden="1" x14ac:dyDescent="0.25">
      <c r="M21395" s="30"/>
    </row>
    <row r="21396" spans="13:13" s="60" customFormat="1" ht="15.75" hidden="1" x14ac:dyDescent="0.25">
      <c r="M21396" s="30"/>
    </row>
    <row r="21397" spans="13:13" s="60" customFormat="1" ht="15.75" hidden="1" x14ac:dyDescent="0.25">
      <c r="M21397" s="30"/>
    </row>
    <row r="21398" spans="13:13" s="60" customFormat="1" ht="15.75" hidden="1" x14ac:dyDescent="0.25">
      <c r="M21398" s="30"/>
    </row>
    <row r="21399" spans="13:13" s="60" customFormat="1" ht="15.75" hidden="1" x14ac:dyDescent="0.25">
      <c r="M21399" s="30"/>
    </row>
    <row r="21400" spans="13:13" s="60" customFormat="1" ht="15.75" hidden="1" x14ac:dyDescent="0.25">
      <c r="M21400" s="30"/>
    </row>
    <row r="21401" spans="13:13" s="60" customFormat="1" ht="15.75" hidden="1" x14ac:dyDescent="0.25">
      <c r="M21401" s="30"/>
    </row>
    <row r="21402" spans="13:13" s="60" customFormat="1" ht="15.75" hidden="1" x14ac:dyDescent="0.25">
      <c r="M21402" s="30"/>
    </row>
    <row r="21403" spans="13:13" s="60" customFormat="1" ht="15.75" hidden="1" x14ac:dyDescent="0.25">
      <c r="M21403" s="30"/>
    </row>
    <row r="21404" spans="13:13" s="60" customFormat="1" ht="15.75" hidden="1" x14ac:dyDescent="0.25">
      <c r="M21404" s="30"/>
    </row>
    <row r="21405" spans="13:13" s="60" customFormat="1" ht="15.75" hidden="1" x14ac:dyDescent="0.25">
      <c r="M21405" s="30"/>
    </row>
    <row r="21406" spans="13:13" s="60" customFormat="1" ht="15.75" hidden="1" x14ac:dyDescent="0.25">
      <c r="M21406" s="30"/>
    </row>
    <row r="21407" spans="13:13" s="60" customFormat="1" ht="15.75" hidden="1" x14ac:dyDescent="0.25">
      <c r="M21407" s="30"/>
    </row>
    <row r="21408" spans="13:13" s="60" customFormat="1" ht="15.75" hidden="1" x14ac:dyDescent="0.25">
      <c r="M21408" s="30"/>
    </row>
    <row r="21409" spans="13:13" s="60" customFormat="1" ht="15.75" hidden="1" x14ac:dyDescent="0.25">
      <c r="M21409" s="30"/>
    </row>
    <row r="21410" spans="13:13" s="60" customFormat="1" ht="15.75" hidden="1" x14ac:dyDescent="0.25">
      <c r="M21410" s="30"/>
    </row>
    <row r="21411" spans="13:13" s="60" customFormat="1" ht="15.75" hidden="1" x14ac:dyDescent="0.25">
      <c r="M21411" s="30"/>
    </row>
    <row r="21412" spans="13:13" s="60" customFormat="1" ht="15.75" hidden="1" x14ac:dyDescent="0.25">
      <c r="M21412" s="30"/>
    </row>
    <row r="21413" spans="13:13" s="60" customFormat="1" ht="15.75" hidden="1" x14ac:dyDescent="0.25">
      <c r="M21413" s="30"/>
    </row>
    <row r="21414" spans="13:13" s="60" customFormat="1" ht="15.75" hidden="1" x14ac:dyDescent="0.25">
      <c r="M21414" s="30"/>
    </row>
    <row r="21415" spans="13:13" s="60" customFormat="1" ht="15.75" hidden="1" x14ac:dyDescent="0.25">
      <c r="M21415" s="30"/>
    </row>
    <row r="21416" spans="13:13" s="60" customFormat="1" ht="15.75" hidden="1" x14ac:dyDescent="0.25">
      <c r="M21416" s="30"/>
    </row>
    <row r="21417" spans="13:13" s="60" customFormat="1" ht="15.75" hidden="1" x14ac:dyDescent="0.25">
      <c r="M21417" s="30"/>
    </row>
    <row r="21418" spans="13:13" s="60" customFormat="1" ht="15.75" hidden="1" x14ac:dyDescent="0.25">
      <c r="M21418" s="30"/>
    </row>
    <row r="21419" spans="13:13" s="60" customFormat="1" ht="15.75" hidden="1" x14ac:dyDescent="0.25">
      <c r="M21419" s="30"/>
    </row>
    <row r="21420" spans="13:13" s="60" customFormat="1" ht="15.75" hidden="1" x14ac:dyDescent="0.25">
      <c r="M21420" s="30"/>
    </row>
    <row r="21421" spans="13:13" s="60" customFormat="1" ht="15.75" hidden="1" x14ac:dyDescent="0.25">
      <c r="M21421" s="30"/>
    </row>
    <row r="21422" spans="13:13" s="60" customFormat="1" ht="15.75" hidden="1" x14ac:dyDescent="0.25">
      <c r="M21422" s="30"/>
    </row>
    <row r="21423" spans="13:13" s="60" customFormat="1" ht="15.75" hidden="1" x14ac:dyDescent="0.25">
      <c r="M21423" s="30"/>
    </row>
    <row r="21424" spans="13:13" s="60" customFormat="1" ht="15.75" hidden="1" x14ac:dyDescent="0.25">
      <c r="M21424" s="30"/>
    </row>
    <row r="21425" spans="13:13" s="60" customFormat="1" ht="15.75" hidden="1" x14ac:dyDescent="0.25">
      <c r="M21425" s="30"/>
    </row>
    <row r="21426" spans="13:13" s="60" customFormat="1" ht="15.75" hidden="1" x14ac:dyDescent="0.25">
      <c r="M21426" s="30"/>
    </row>
    <row r="21427" spans="13:13" s="60" customFormat="1" ht="15.75" hidden="1" x14ac:dyDescent="0.25">
      <c r="M21427" s="30"/>
    </row>
    <row r="21428" spans="13:13" s="60" customFormat="1" ht="15.75" hidden="1" x14ac:dyDescent="0.25">
      <c r="M21428" s="30"/>
    </row>
    <row r="21429" spans="13:13" s="60" customFormat="1" ht="15.75" hidden="1" x14ac:dyDescent="0.25">
      <c r="M21429" s="30"/>
    </row>
    <row r="21430" spans="13:13" s="60" customFormat="1" ht="15.75" hidden="1" x14ac:dyDescent="0.25">
      <c r="M21430" s="30"/>
    </row>
    <row r="21431" spans="13:13" s="60" customFormat="1" ht="15.75" hidden="1" x14ac:dyDescent="0.25">
      <c r="M21431" s="30"/>
    </row>
    <row r="21432" spans="13:13" s="60" customFormat="1" ht="15.75" hidden="1" x14ac:dyDescent="0.25">
      <c r="M21432" s="30"/>
    </row>
    <row r="21433" spans="13:13" s="60" customFormat="1" ht="15.75" hidden="1" x14ac:dyDescent="0.25">
      <c r="M21433" s="30"/>
    </row>
    <row r="21434" spans="13:13" s="60" customFormat="1" ht="15.75" hidden="1" x14ac:dyDescent="0.25">
      <c r="M21434" s="30"/>
    </row>
    <row r="21435" spans="13:13" s="60" customFormat="1" ht="15.75" hidden="1" x14ac:dyDescent="0.25">
      <c r="M21435" s="30"/>
    </row>
    <row r="21436" spans="13:13" s="60" customFormat="1" ht="15.75" hidden="1" x14ac:dyDescent="0.25">
      <c r="M21436" s="30"/>
    </row>
    <row r="21437" spans="13:13" s="60" customFormat="1" ht="15.75" hidden="1" x14ac:dyDescent="0.25">
      <c r="M21437" s="30"/>
    </row>
    <row r="21438" spans="13:13" s="60" customFormat="1" ht="15.75" hidden="1" x14ac:dyDescent="0.25">
      <c r="M21438" s="30"/>
    </row>
    <row r="21439" spans="13:13" s="60" customFormat="1" ht="15.75" hidden="1" x14ac:dyDescent="0.25">
      <c r="M21439" s="30"/>
    </row>
    <row r="21440" spans="13:13" s="60" customFormat="1" ht="15.75" hidden="1" x14ac:dyDescent="0.25">
      <c r="M21440" s="30"/>
    </row>
    <row r="21441" spans="13:13" s="60" customFormat="1" ht="15.75" hidden="1" x14ac:dyDescent="0.25">
      <c r="M21441" s="30"/>
    </row>
    <row r="21442" spans="13:13" s="60" customFormat="1" ht="15.75" hidden="1" x14ac:dyDescent="0.25">
      <c r="M21442" s="30"/>
    </row>
    <row r="21443" spans="13:13" s="60" customFormat="1" ht="15.75" hidden="1" x14ac:dyDescent="0.25">
      <c r="M21443" s="30"/>
    </row>
    <row r="21444" spans="13:13" s="60" customFormat="1" ht="15.75" hidden="1" x14ac:dyDescent="0.25">
      <c r="M21444" s="30"/>
    </row>
    <row r="21445" spans="13:13" s="60" customFormat="1" ht="15.75" hidden="1" x14ac:dyDescent="0.25">
      <c r="M21445" s="30"/>
    </row>
    <row r="21446" spans="13:13" s="60" customFormat="1" ht="15.75" hidden="1" x14ac:dyDescent="0.25">
      <c r="M21446" s="30"/>
    </row>
    <row r="21447" spans="13:13" s="60" customFormat="1" ht="15.75" hidden="1" x14ac:dyDescent="0.25">
      <c r="M21447" s="30"/>
    </row>
    <row r="21448" spans="13:13" s="60" customFormat="1" ht="15.75" hidden="1" x14ac:dyDescent="0.25">
      <c r="M21448" s="30"/>
    </row>
    <row r="21449" spans="13:13" s="60" customFormat="1" ht="15.75" hidden="1" x14ac:dyDescent="0.25">
      <c r="M21449" s="30"/>
    </row>
    <row r="21450" spans="13:13" s="60" customFormat="1" ht="15.75" hidden="1" x14ac:dyDescent="0.25">
      <c r="M21450" s="30"/>
    </row>
    <row r="21451" spans="13:13" s="60" customFormat="1" ht="15.75" hidden="1" x14ac:dyDescent="0.25">
      <c r="M21451" s="30"/>
    </row>
    <row r="21452" spans="13:13" s="60" customFormat="1" ht="15.75" hidden="1" x14ac:dyDescent="0.25">
      <c r="M21452" s="30"/>
    </row>
    <row r="21453" spans="13:13" s="60" customFormat="1" ht="15.75" hidden="1" x14ac:dyDescent="0.25">
      <c r="M21453" s="30"/>
    </row>
    <row r="21454" spans="13:13" s="60" customFormat="1" ht="15.75" hidden="1" x14ac:dyDescent="0.25">
      <c r="M21454" s="30"/>
    </row>
    <row r="21455" spans="13:13" s="60" customFormat="1" ht="15.75" hidden="1" x14ac:dyDescent="0.25">
      <c r="M21455" s="30"/>
    </row>
    <row r="21456" spans="13:13" s="60" customFormat="1" ht="15.75" hidden="1" x14ac:dyDescent="0.25">
      <c r="M21456" s="30"/>
    </row>
    <row r="21457" spans="13:13" s="60" customFormat="1" ht="15.75" hidden="1" x14ac:dyDescent="0.25">
      <c r="M21457" s="30"/>
    </row>
    <row r="21458" spans="13:13" s="60" customFormat="1" ht="15.75" hidden="1" x14ac:dyDescent="0.25">
      <c r="M21458" s="30"/>
    </row>
    <row r="21459" spans="13:13" s="60" customFormat="1" ht="15.75" hidden="1" x14ac:dyDescent="0.25">
      <c r="M21459" s="30"/>
    </row>
    <row r="21460" spans="13:13" s="60" customFormat="1" ht="15.75" hidden="1" x14ac:dyDescent="0.25">
      <c r="M21460" s="30"/>
    </row>
    <row r="21461" spans="13:13" s="60" customFormat="1" ht="15.75" hidden="1" x14ac:dyDescent="0.25">
      <c r="M21461" s="30"/>
    </row>
    <row r="21462" spans="13:13" s="60" customFormat="1" ht="15.75" hidden="1" x14ac:dyDescent="0.25">
      <c r="M21462" s="30"/>
    </row>
    <row r="21463" spans="13:13" s="60" customFormat="1" ht="15.75" hidden="1" x14ac:dyDescent="0.25">
      <c r="M21463" s="30"/>
    </row>
    <row r="21464" spans="13:13" s="60" customFormat="1" ht="15.75" hidden="1" x14ac:dyDescent="0.25">
      <c r="M21464" s="30"/>
    </row>
    <row r="21465" spans="13:13" s="60" customFormat="1" ht="15.75" hidden="1" x14ac:dyDescent="0.25">
      <c r="M21465" s="30"/>
    </row>
    <row r="21466" spans="13:13" s="60" customFormat="1" ht="15.75" hidden="1" x14ac:dyDescent="0.25">
      <c r="M21466" s="30"/>
    </row>
    <row r="21467" spans="13:13" s="60" customFormat="1" ht="15.75" hidden="1" x14ac:dyDescent="0.25">
      <c r="M21467" s="30"/>
    </row>
    <row r="21468" spans="13:13" s="60" customFormat="1" ht="15.75" hidden="1" x14ac:dyDescent="0.25">
      <c r="M21468" s="30"/>
    </row>
    <row r="21469" spans="13:13" s="60" customFormat="1" ht="15.75" hidden="1" x14ac:dyDescent="0.25">
      <c r="M21469" s="30"/>
    </row>
    <row r="21470" spans="13:13" s="60" customFormat="1" ht="15.75" hidden="1" x14ac:dyDescent="0.25">
      <c r="M21470" s="30"/>
    </row>
    <row r="21471" spans="13:13" s="60" customFormat="1" ht="15.75" hidden="1" x14ac:dyDescent="0.25">
      <c r="M21471" s="30"/>
    </row>
    <row r="21472" spans="13:13" s="60" customFormat="1" ht="15.75" hidden="1" x14ac:dyDescent="0.25">
      <c r="M21472" s="30"/>
    </row>
    <row r="21473" spans="13:13" s="60" customFormat="1" ht="15.75" hidden="1" x14ac:dyDescent="0.25">
      <c r="M21473" s="30"/>
    </row>
    <row r="21474" spans="13:13" s="60" customFormat="1" ht="15.75" hidden="1" x14ac:dyDescent="0.25">
      <c r="M21474" s="30"/>
    </row>
    <row r="21475" spans="13:13" s="60" customFormat="1" ht="15.75" hidden="1" x14ac:dyDescent="0.25">
      <c r="M21475" s="30"/>
    </row>
    <row r="21476" spans="13:13" s="60" customFormat="1" ht="15.75" hidden="1" x14ac:dyDescent="0.25">
      <c r="M21476" s="30"/>
    </row>
    <row r="21477" spans="13:13" s="60" customFormat="1" ht="15.75" hidden="1" x14ac:dyDescent="0.25">
      <c r="M21477" s="30"/>
    </row>
    <row r="21478" spans="13:13" s="60" customFormat="1" ht="15.75" hidden="1" x14ac:dyDescent="0.25">
      <c r="M21478" s="30"/>
    </row>
    <row r="21479" spans="13:13" s="60" customFormat="1" ht="15.75" hidden="1" x14ac:dyDescent="0.25">
      <c r="M21479" s="30"/>
    </row>
    <row r="21480" spans="13:13" s="60" customFormat="1" ht="15.75" hidden="1" x14ac:dyDescent="0.25">
      <c r="M21480" s="30"/>
    </row>
    <row r="21481" spans="13:13" s="60" customFormat="1" ht="15.75" hidden="1" x14ac:dyDescent="0.25">
      <c r="M21481" s="30"/>
    </row>
    <row r="21482" spans="13:13" s="60" customFormat="1" ht="15.75" hidden="1" x14ac:dyDescent="0.25">
      <c r="M21482" s="30"/>
    </row>
    <row r="21483" spans="13:13" s="60" customFormat="1" ht="15.75" hidden="1" x14ac:dyDescent="0.25">
      <c r="M21483" s="30"/>
    </row>
    <row r="21484" spans="13:13" s="60" customFormat="1" ht="15.75" hidden="1" x14ac:dyDescent="0.25">
      <c r="M21484" s="30"/>
    </row>
    <row r="21485" spans="13:13" s="60" customFormat="1" ht="15.75" hidden="1" x14ac:dyDescent="0.25">
      <c r="M21485" s="30"/>
    </row>
    <row r="21486" spans="13:13" s="60" customFormat="1" ht="15.75" hidden="1" x14ac:dyDescent="0.25">
      <c r="M21486" s="30"/>
    </row>
    <row r="21487" spans="13:13" s="60" customFormat="1" ht="15.75" hidden="1" x14ac:dyDescent="0.25">
      <c r="M21487" s="30"/>
    </row>
    <row r="21488" spans="13:13" s="60" customFormat="1" ht="15.75" hidden="1" x14ac:dyDescent="0.25">
      <c r="M21488" s="30"/>
    </row>
    <row r="21489" spans="13:13" s="60" customFormat="1" ht="15.75" hidden="1" x14ac:dyDescent="0.25">
      <c r="M21489" s="30"/>
    </row>
    <row r="21490" spans="13:13" s="60" customFormat="1" ht="15.75" hidden="1" x14ac:dyDescent="0.25">
      <c r="M21490" s="30"/>
    </row>
    <row r="21491" spans="13:13" s="60" customFormat="1" ht="15.75" hidden="1" x14ac:dyDescent="0.25">
      <c r="M21491" s="30"/>
    </row>
    <row r="21492" spans="13:13" s="60" customFormat="1" ht="15.75" hidden="1" x14ac:dyDescent="0.25">
      <c r="M21492" s="30"/>
    </row>
    <row r="21493" spans="13:13" s="60" customFormat="1" ht="15.75" hidden="1" x14ac:dyDescent="0.25">
      <c r="M21493" s="30"/>
    </row>
    <row r="21494" spans="13:13" s="60" customFormat="1" ht="15.75" hidden="1" x14ac:dyDescent="0.25">
      <c r="M21494" s="30"/>
    </row>
    <row r="21495" spans="13:13" s="60" customFormat="1" ht="15.75" hidden="1" x14ac:dyDescent="0.25">
      <c r="M21495" s="30"/>
    </row>
    <row r="21496" spans="13:13" s="60" customFormat="1" ht="15.75" hidden="1" x14ac:dyDescent="0.25">
      <c r="M21496" s="30"/>
    </row>
    <row r="21497" spans="13:13" s="60" customFormat="1" ht="15.75" hidden="1" x14ac:dyDescent="0.25">
      <c r="M21497" s="30"/>
    </row>
    <row r="21498" spans="13:13" s="60" customFormat="1" ht="15.75" hidden="1" x14ac:dyDescent="0.25">
      <c r="M21498" s="30"/>
    </row>
    <row r="21499" spans="13:13" s="60" customFormat="1" ht="15.75" hidden="1" x14ac:dyDescent="0.25">
      <c r="M21499" s="30"/>
    </row>
    <row r="21500" spans="13:13" s="60" customFormat="1" ht="15.75" hidden="1" x14ac:dyDescent="0.25">
      <c r="M21500" s="30"/>
    </row>
    <row r="21501" spans="13:13" s="60" customFormat="1" ht="15.75" hidden="1" x14ac:dyDescent="0.25">
      <c r="M21501" s="30"/>
    </row>
    <row r="21502" spans="13:13" s="60" customFormat="1" ht="15.75" hidden="1" x14ac:dyDescent="0.25">
      <c r="M21502" s="30"/>
    </row>
    <row r="21503" spans="13:13" s="60" customFormat="1" ht="15.75" hidden="1" x14ac:dyDescent="0.25">
      <c r="M21503" s="30"/>
    </row>
    <row r="21504" spans="13:13" s="60" customFormat="1" ht="15.75" hidden="1" x14ac:dyDescent="0.25">
      <c r="M21504" s="30"/>
    </row>
    <row r="21505" spans="13:13" s="60" customFormat="1" ht="15.75" hidden="1" x14ac:dyDescent="0.25">
      <c r="M21505" s="30"/>
    </row>
    <row r="21506" spans="13:13" s="60" customFormat="1" ht="15.75" hidden="1" x14ac:dyDescent="0.25">
      <c r="M21506" s="30"/>
    </row>
    <row r="21507" spans="13:13" s="60" customFormat="1" ht="15.75" hidden="1" x14ac:dyDescent="0.25">
      <c r="M21507" s="30"/>
    </row>
    <row r="21508" spans="13:13" s="60" customFormat="1" ht="15.75" hidden="1" x14ac:dyDescent="0.25">
      <c r="M21508" s="30"/>
    </row>
    <row r="21509" spans="13:13" s="60" customFormat="1" ht="15.75" hidden="1" x14ac:dyDescent="0.25">
      <c r="M21509" s="30"/>
    </row>
    <row r="21510" spans="13:13" s="60" customFormat="1" ht="15.75" hidden="1" x14ac:dyDescent="0.25">
      <c r="M21510" s="30"/>
    </row>
    <row r="21511" spans="13:13" s="60" customFormat="1" ht="15.75" hidden="1" x14ac:dyDescent="0.25">
      <c r="M21511" s="30"/>
    </row>
    <row r="21512" spans="13:13" s="60" customFormat="1" ht="15.75" hidden="1" x14ac:dyDescent="0.25">
      <c r="M21512" s="30"/>
    </row>
    <row r="21513" spans="13:13" s="60" customFormat="1" ht="15.75" hidden="1" x14ac:dyDescent="0.25">
      <c r="M21513" s="30"/>
    </row>
    <row r="21514" spans="13:13" s="60" customFormat="1" ht="15.75" hidden="1" x14ac:dyDescent="0.25">
      <c r="M21514" s="30"/>
    </row>
    <row r="21515" spans="13:13" s="60" customFormat="1" ht="15.75" hidden="1" x14ac:dyDescent="0.25">
      <c r="M21515" s="30"/>
    </row>
    <row r="21516" spans="13:13" s="60" customFormat="1" ht="15.75" hidden="1" x14ac:dyDescent="0.25">
      <c r="M21516" s="30"/>
    </row>
    <row r="21517" spans="13:13" s="60" customFormat="1" ht="15.75" hidden="1" x14ac:dyDescent="0.25">
      <c r="M21517" s="30"/>
    </row>
    <row r="21518" spans="13:13" s="60" customFormat="1" ht="15.75" hidden="1" x14ac:dyDescent="0.25">
      <c r="M21518" s="30"/>
    </row>
    <row r="21519" spans="13:13" s="60" customFormat="1" ht="15.75" hidden="1" x14ac:dyDescent="0.25">
      <c r="M21519" s="30"/>
    </row>
    <row r="21520" spans="13:13" s="60" customFormat="1" ht="15.75" hidden="1" x14ac:dyDescent="0.25">
      <c r="M21520" s="30"/>
    </row>
    <row r="21521" spans="13:13" s="60" customFormat="1" ht="15.75" hidden="1" x14ac:dyDescent="0.25">
      <c r="M21521" s="30"/>
    </row>
    <row r="21522" spans="13:13" s="60" customFormat="1" ht="15.75" hidden="1" x14ac:dyDescent="0.25">
      <c r="M21522" s="30"/>
    </row>
    <row r="21523" spans="13:13" s="60" customFormat="1" ht="15.75" hidden="1" x14ac:dyDescent="0.25">
      <c r="M21523" s="30"/>
    </row>
    <row r="21524" spans="13:13" s="60" customFormat="1" ht="15.75" hidden="1" x14ac:dyDescent="0.25">
      <c r="M21524" s="30"/>
    </row>
    <row r="21525" spans="13:13" s="60" customFormat="1" ht="15.75" hidden="1" x14ac:dyDescent="0.25">
      <c r="M21525" s="30"/>
    </row>
    <row r="21526" spans="13:13" s="60" customFormat="1" ht="15.75" hidden="1" x14ac:dyDescent="0.25">
      <c r="M21526" s="30"/>
    </row>
    <row r="21527" spans="13:13" s="60" customFormat="1" ht="15.75" hidden="1" x14ac:dyDescent="0.25">
      <c r="M21527" s="30"/>
    </row>
    <row r="21528" spans="13:13" s="60" customFormat="1" ht="15.75" hidden="1" x14ac:dyDescent="0.25">
      <c r="M21528" s="30"/>
    </row>
    <row r="21529" spans="13:13" s="60" customFormat="1" ht="15.75" hidden="1" x14ac:dyDescent="0.25">
      <c r="M21529" s="30"/>
    </row>
    <row r="21530" spans="13:13" s="60" customFormat="1" ht="15.75" hidden="1" x14ac:dyDescent="0.25">
      <c r="M21530" s="30"/>
    </row>
    <row r="21531" spans="13:13" s="60" customFormat="1" ht="15.75" hidden="1" x14ac:dyDescent="0.25">
      <c r="M21531" s="30"/>
    </row>
    <row r="21532" spans="13:13" s="60" customFormat="1" ht="15.75" hidden="1" x14ac:dyDescent="0.25">
      <c r="M21532" s="30"/>
    </row>
    <row r="21533" spans="13:13" s="60" customFormat="1" ht="15.75" hidden="1" x14ac:dyDescent="0.25">
      <c r="M21533" s="30"/>
    </row>
    <row r="21534" spans="13:13" s="60" customFormat="1" ht="15.75" hidden="1" x14ac:dyDescent="0.25">
      <c r="M21534" s="30"/>
    </row>
    <row r="21535" spans="13:13" s="60" customFormat="1" ht="15.75" hidden="1" x14ac:dyDescent="0.25">
      <c r="M21535" s="30"/>
    </row>
    <row r="21536" spans="13:13" s="60" customFormat="1" ht="15.75" hidden="1" x14ac:dyDescent="0.25">
      <c r="M21536" s="30"/>
    </row>
    <row r="21537" spans="13:13" s="60" customFormat="1" ht="15.75" hidden="1" x14ac:dyDescent="0.25">
      <c r="M21537" s="30"/>
    </row>
    <row r="21538" spans="13:13" s="60" customFormat="1" ht="15.75" hidden="1" x14ac:dyDescent="0.25">
      <c r="M21538" s="30"/>
    </row>
    <row r="21539" spans="13:13" s="60" customFormat="1" ht="15.75" hidden="1" x14ac:dyDescent="0.25">
      <c r="M21539" s="30"/>
    </row>
    <row r="21540" spans="13:13" s="60" customFormat="1" ht="15.75" hidden="1" x14ac:dyDescent="0.25">
      <c r="M21540" s="30"/>
    </row>
    <row r="21541" spans="13:13" s="60" customFormat="1" ht="15.75" hidden="1" x14ac:dyDescent="0.25">
      <c r="M21541" s="30"/>
    </row>
    <row r="21542" spans="13:13" s="60" customFormat="1" ht="15.75" hidden="1" x14ac:dyDescent="0.25">
      <c r="M21542" s="30"/>
    </row>
    <row r="21543" spans="13:13" s="60" customFormat="1" ht="15.75" hidden="1" x14ac:dyDescent="0.25">
      <c r="M21543" s="30"/>
    </row>
    <row r="21544" spans="13:13" s="60" customFormat="1" ht="15.75" hidden="1" x14ac:dyDescent="0.25">
      <c r="M21544" s="30"/>
    </row>
    <row r="21545" spans="13:13" s="60" customFormat="1" ht="15.75" hidden="1" x14ac:dyDescent="0.25">
      <c r="M21545" s="30"/>
    </row>
    <row r="21546" spans="13:13" s="60" customFormat="1" ht="15.75" hidden="1" x14ac:dyDescent="0.25">
      <c r="M21546" s="30"/>
    </row>
    <row r="21547" spans="13:13" s="60" customFormat="1" ht="15.75" hidden="1" x14ac:dyDescent="0.25">
      <c r="M21547" s="30"/>
    </row>
    <row r="21548" spans="13:13" s="60" customFormat="1" ht="15.75" hidden="1" x14ac:dyDescent="0.25">
      <c r="M21548" s="30"/>
    </row>
    <row r="21549" spans="13:13" s="60" customFormat="1" ht="15.75" hidden="1" x14ac:dyDescent="0.25">
      <c r="M21549" s="30"/>
    </row>
    <row r="21550" spans="13:13" s="60" customFormat="1" ht="15.75" hidden="1" x14ac:dyDescent="0.25">
      <c r="M21550" s="30"/>
    </row>
    <row r="21551" spans="13:13" s="60" customFormat="1" ht="15.75" hidden="1" x14ac:dyDescent="0.25">
      <c r="M21551" s="30"/>
    </row>
    <row r="21552" spans="13:13" s="60" customFormat="1" ht="15.75" hidden="1" x14ac:dyDescent="0.25">
      <c r="M21552" s="30"/>
    </row>
    <row r="21553" spans="13:13" s="60" customFormat="1" ht="15.75" hidden="1" x14ac:dyDescent="0.25">
      <c r="M21553" s="30"/>
    </row>
    <row r="21554" spans="13:13" s="60" customFormat="1" ht="15.75" hidden="1" x14ac:dyDescent="0.25">
      <c r="M21554" s="30"/>
    </row>
    <row r="21555" spans="13:13" s="60" customFormat="1" ht="15.75" hidden="1" x14ac:dyDescent="0.25">
      <c r="M21555" s="30"/>
    </row>
    <row r="21556" spans="13:13" s="60" customFormat="1" ht="15.75" hidden="1" x14ac:dyDescent="0.25">
      <c r="M21556" s="30"/>
    </row>
    <row r="21557" spans="13:13" s="60" customFormat="1" ht="15.75" hidden="1" x14ac:dyDescent="0.25">
      <c r="M21557" s="30"/>
    </row>
    <row r="21558" spans="13:13" s="60" customFormat="1" ht="15.75" hidden="1" x14ac:dyDescent="0.25">
      <c r="M21558" s="30"/>
    </row>
    <row r="21559" spans="13:13" s="60" customFormat="1" ht="15.75" hidden="1" x14ac:dyDescent="0.25">
      <c r="M21559" s="30"/>
    </row>
    <row r="21560" spans="13:13" s="60" customFormat="1" ht="15.75" hidden="1" x14ac:dyDescent="0.25">
      <c r="M21560" s="30"/>
    </row>
    <row r="21561" spans="13:13" s="60" customFormat="1" ht="15.75" hidden="1" x14ac:dyDescent="0.25">
      <c r="M21561" s="30"/>
    </row>
    <row r="21562" spans="13:13" s="60" customFormat="1" ht="15.75" hidden="1" x14ac:dyDescent="0.25">
      <c r="M21562" s="30"/>
    </row>
    <row r="21563" spans="13:13" s="60" customFormat="1" ht="15.75" hidden="1" x14ac:dyDescent="0.25">
      <c r="M21563" s="30"/>
    </row>
    <row r="21564" spans="13:13" s="60" customFormat="1" ht="15.75" hidden="1" x14ac:dyDescent="0.25">
      <c r="M21564" s="30"/>
    </row>
    <row r="21565" spans="13:13" s="60" customFormat="1" ht="15.75" hidden="1" x14ac:dyDescent="0.25">
      <c r="M21565" s="30"/>
    </row>
    <row r="21566" spans="13:13" s="60" customFormat="1" ht="15.75" hidden="1" x14ac:dyDescent="0.25">
      <c r="M21566" s="30"/>
    </row>
    <row r="21567" spans="13:13" s="60" customFormat="1" ht="15.75" hidden="1" x14ac:dyDescent="0.25">
      <c r="M21567" s="30"/>
    </row>
    <row r="21568" spans="13:13" s="60" customFormat="1" ht="15.75" hidden="1" x14ac:dyDescent="0.25">
      <c r="M21568" s="30"/>
    </row>
    <row r="21569" spans="13:13" s="60" customFormat="1" ht="15.75" hidden="1" x14ac:dyDescent="0.25">
      <c r="M21569" s="30"/>
    </row>
    <row r="21570" spans="13:13" s="60" customFormat="1" ht="15.75" hidden="1" x14ac:dyDescent="0.25">
      <c r="M21570" s="30"/>
    </row>
    <row r="21571" spans="13:13" s="60" customFormat="1" ht="15.75" hidden="1" x14ac:dyDescent="0.25">
      <c r="M21571" s="30"/>
    </row>
    <row r="21572" spans="13:13" s="60" customFormat="1" ht="15.75" hidden="1" x14ac:dyDescent="0.25">
      <c r="M21572" s="30"/>
    </row>
    <row r="21573" spans="13:13" s="60" customFormat="1" ht="15.75" hidden="1" x14ac:dyDescent="0.25">
      <c r="M21573" s="30"/>
    </row>
    <row r="21574" spans="13:13" s="60" customFormat="1" ht="15.75" hidden="1" x14ac:dyDescent="0.25">
      <c r="M21574" s="30"/>
    </row>
    <row r="21575" spans="13:13" s="60" customFormat="1" ht="15.75" hidden="1" x14ac:dyDescent="0.25">
      <c r="M21575" s="30"/>
    </row>
    <row r="21576" spans="13:13" s="60" customFormat="1" ht="15.75" hidden="1" x14ac:dyDescent="0.25">
      <c r="M21576" s="30"/>
    </row>
    <row r="21577" spans="13:13" s="60" customFormat="1" ht="15.75" hidden="1" x14ac:dyDescent="0.25">
      <c r="M21577" s="30"/>
    </row>
    <row r="21578" spans="13:13" s="60" customFormat="1" ht="15.75" hidden="1" x14ac:dyDescent="0.25">
      <c r="M21578" s="30"/>
    </row>
    <row r="21579" spans="13:13" s="60" customFormat="1" ht="15.75" hidden="1" x14ac:dyDescent="0.25">
      <c r="M21579" s="30"/>
    </row>
    <row r="21580" spans="13:13" s="60" customFormat="1" ht="15.75" hidden="1" x14ac:dyDescent="0.25">
      <c r="M21580" s="30"/>
    </row>
    <row r="21581" spans="13:13" s="60" customFormat="1" ht="15.75" hidden="1" x14ac:dyDescent="0.25">
      <c r="M21581" s="30"/>
    </row>
    <row r="21582" spans="13:13" s="60" customFormat="1" ht="15.75" hidden="1" x14ac:dyDescent="0.25">
      <c r="M21582" s="30"/>
    </row>
    <row r="21583" spans="13:13" s="60" customFormat="1" ht="15.75" hidden="1" x14ac:dyDescent="0.25">
      <c r="M21583" s="30"/>
    </row>
    <row r="21584" spans="13:13" s="60" customFormat="1" ht="15.75" hidden="1" x14ac:dyDescent="0.25">
      <c r="M21584" s="30"/>
    </row>
    <row r="21585" spans="13:13" s="60" customFormat="1" ht="15.75" hidden="1" x14ac:dyDescent="0.25">
      <c r="M21585" s="30"/>
    </row>
    <row r="21586" spans="13:13" s="60" customFormat="1" ht="15.75" hidden="1" x14ac:dyDescent="0.25">
      <c r="M21586" s="30"/>
    </row>
    <row r="21587" spans="13:13" s="60" customFormat="1" ht="15.75" hidden="1" x14ac:dyDescent="0.25">
      <c r="M21587" s="30"/>
    </row>
    <row r="21588" spans="13:13" s="60" customFormat="1" ht="15.75" hidden="1" x14ac:dyDescent="0.25">
      <c r="M21588" s="30"/>
    </row>
    <row r="21589" spans="13:13" s="60" customFormat="1" ht="15.75" hidden="1" x14ac:dyDescent="0.25">
      <c r="M21589" s="30"/>
    </row>
    <row r="21590" spans="13:13" s="60" customFormat="1" ht="15.75" hidden="1" x14ac:dyDescent="0.25">
      <c r="M21590" s="30"/>
    </row>
    <row r="21591" spans="13:13" s="60" customFormat="1" ht="15.75" hidden="1" x14ac:dyDescent="0.25">
      <c r="M21591" s="30"/>
    </row>
    <row r="21592" spans="13:13" s="60" customFormat="1" ht="15.75" hidden="1" x14ac:dyDescent="0.25">
      <c r="M21592" s="30"/>
    </row>
    <row r="21593" spans="13:13" s="60" customFormat="1" ht="15.75" hidden="1" x14ac:dyDescent="0.25">
      <c r="M21593" s="30"/>
    </row>
    <row r="21594" spans="13:13" s="60" customFormat="1" ht="15.75" hidden="1" x14ac:dyDescent="0.25">
      <c r="M21594" s="30"/>
    </row>
    <row r="21595" spans="13:13" s="60" customFormat="1" ht="15.75" hidden="1" x14ac:dyDescent="0.25">
      <c r="M21595" s="30"/>
    </row>
    <row r="21596" spans="13:13" s="60" customFormat="1" ht="15.75" hidden="1" x14ac:dyDescent="0.25">
      <c r="M21596" s="30"/>
    </row>
    <row r="21597" spans="13:13" s="60" customFormat="1" ht="15.75" hidden="1" x14ac:dyDescent="0.25">
      <c r="M21597" s="30"/>
    </row>
    <row r="21598" spans="13:13" s="60" customFormat="1" ht="15.75" hidden="1" x14ac:dyDescent="0.25">
      <c r="M21598" s="30"/>
    </row>
    <row r="21599" spans="13:13" s="60" customFormat="1" ht="15.75" hidden="1" x14ac:dyDescent="0.25">
      <c r="M21599" s="30"/>
    </row>
    <row r="21600" spans="13:13" s="60" customFormat="1" ht="15.75" hidden="1" x14ac:dyDescent="0.25">
      <c r="M21600" s="30"/>
    </row>
    <row r="21601" spans="13:13" s="60" customFormat="1" ht="15.75" hidden="1" x14ac:dyDescent="0.25">
      <c r="M21601" s="30"/>
    </row>
    <row r="21602" spans="13:13" s="60" customFormat="1" ht="15.75" hidden="1" x14ac:dyDescent="0.25">
      <c r="M21602" s="30"/>
    </row>
    <row r="21603" spans="13:13" s="60" customFormat="1" ht="15.75" hidden="1" x14ac:dyDescent="0.25">
      <c r="M21603" s="30"/>
    </row>
    <row r="21604" spans="13:13" s="60" customFormat="1" ht="15.75" hidden="1" x14ac:dyDescent="0.25">
      <c r="M21604" s="30"/>
    </row>
    <row r="21605" spans="13:13" s="60" customFormat="1" ht="15.75" hidden="1" x14ac:dyDescent="0.25">
      <c r="M21605" s="30"/>
    </row>
    <row r="21606" spans="13:13" s="60" customFormat="1" ht="15.75" hidden="1" x14ac:dyDescent="0.25">
      <c r="M21606" s="30"/>
    </row>
    <row r="21607" spans="13:13" s="60" customFormat="1" ht="15.75" hidden="1" x14ac:dyDescent="0.25">
      <c r="M21607" s="30"/>
    </row>
    <row r="21608" spans="13:13" s="60" customFormat="1" ht="15.75" hidden="1" x14ac:dyDescent="0.25">
      <c r="M21608" s="30"/>
    </row>
    <row r="21609" spans="13:13" s="60" customFormat="1" ht="15.75" hidden="1" x14ac:dyDescent="0.25">
      <c r="M21609" s="30"/>
    </row>
    <row r="21610" spans="13:13" s="60" customFormat="1" ht="15.75" hidden="1" x14ac:dyDescent="0.25">
      <c r="M21610" s="30"/>
    </row>
    <row r="21611" spans="13:13" s="60" customFormat="1" ht="15.75" hidden="1" x14ac:dyDescent="0.25">
      <c r="M21611" s="30"/>
    </row>
    <row r="21612" spans="13:13" s="60" customFormat="1" ht="15.75" hidden="1" x14ac:dyDescent="0.25">
      <c r="M21612" s="30"/>
    </row>
    <row r="21613" spans="13:13" s="60" customFormat="1" ht="15.75" hidden="1" x14ac:dyDescent="0.25">
      <c r="M21613" s="30"/>
    </row>
    <row r="21614" spans="13:13" s="60" customFormat="1" ht="15.75" hidden="1" x14ac:dyDescent="0.25">
      <c r="M21614" s="30"/>
    </row>
    <row r="21615" spans="13:13" s="60" customFormat="1" ht="15.75" hidden="1" x14ac:dyDescent="0.25">
      <c r="M21615" s="30"/>
    </row>
    <row r="21616" spans="13:13" s="60" customFormat="1" ht="15.75" hidden="1" x14ac:dyDescent="0.25">
      <c r="M21616" s="30"/>
    </row>
    <row r="21617" spans="13:13" s="60" customFormat="1" ht="15.75" hidden="1" x14ac:dyDescent="0.25">
      <c r="M21617" s="30"/>
    </row>
    <row r="21618" spans="13:13" s="60" customFormat="1" ht="15.75" hidden="1" x14ac:dyDescent="0.25">
      <c r="M21618" s="30"/>
    </row>
    <row r="21619" spans="13:13" s="60" customFormat="1" ht="15.75" hidden="1" x14ac:dyDescent="0.25">
      <c r="M21619" s="30"/>
    </row>
    <row r="21620" spans="13:13" s="60" customFormat="1" ht="15.75" hidden="1" x14ac:dyDescent="0.25">
      <c r="M21620" s="30"/>
    </row>
    <row r="21621" spans="13:13" s="60" customFormat="1" ht="15.75" hidden="1" x14ac:dyDescent="0.25">
      <c r="M21621" s="30"/>
    </row>
    <row r="21622" spans="13:13" s="60" customFormat="1" ht="15.75" hidden="1" x14ac:dyDescent="0.25">
      <c r="M21622" s="30"/>
    </row>
    <row r="21623" spans="13:13" s="60" customFormat="1" ht="15.75" hidden="1" x14ac:dyDescent="0.25">
      <c r="M21623" s="30"/>
    </row>
    <row r="21624" spans="13:13" s="60" customFormat="1" ht="15.75" hidden="1" x14ac:dyDescent="0.25">
      <c r="M21624" s="30"/>
    </row>
    <row r="21625" spans="13:13" s="60" customFormat="1" ht="15.75" hidden="1" x14ac:dyDescent="0.25">
      <c r="M21625" s="30"/>
    </row>
    <row r="21626" spans="13:13" s="60" customFormat="1" ht="15.75" hidden="1" x14ac:dyDescent="0.25">
      <c r="M21626" s="30"/>
    </row>
    <row r="21627" spans="13:13" s="60" customFormat="1" ht="15.75" hidden="1" x14ac:dyDescent="0.25">
      <c r="M21627" s="30"/>
    </row>
    <row r="21628" spans="13:13" s="60" customFormat="1" ht="15.75" hidden="1" x14ac:dyDescent="0.25">
      <c r="M21628" s="30"/>
    </row>
    <row r="21629" spans="13:13" s="60" customFormat="1" ht="15.75" hidden="1" x14ac:dyDescent="0.25">
      <c r="M21629" s="30"/>
    </row>
    <row r="21630" spans="13:13" s="60" customFormat="1" ht="15.75" hidden="1" x14ac:dyDescent="0.25">
      <c r="M21630" s="30"/>
    </row>
    <row r="21631" spans="13:13" s="60" customFormat="1" ht="15.75" hidden="1" x14ac:dyDescent="0.25">
      <c r="M21631" s="30"/>
    </row>
    <row r="21632" spans="13:13" s="60" customFormat="1" ht="15.75" hidden="1" x14ac:dyDescent="0.25">
      <c r="M21632" s="30"/>
    </row>
    <row r="21633" spans="13:13" s="60" customFormat="1" ht="15.75" hidden="1" x14ac:dyDescent="0.25">
      <c r="M21633" s="30"/>
    </row>
    <row r="21634" spans="13:13" s="60" customFormat="1" ht="15.75" hidden="1" x14ac:dyDescent="0.25">
      <c r="M21634" s="30"/>
    </row>
    <row r="21635" spans="13:13" s="60" customFormat="1" ht="15.75" hidden="1" x14ac:dyDescent="0.25">
      <c r="M21635" s="30"/>
    </row>
    <row r="21636" spans="13:13" s="60" customFormat="1" ht="15.75" hidden="1" x14ac:dyDescent="0.25">
      <c r="M21636" s="30"/>
    </row>
    <row r="21637" spans="13:13" s="60" customFormat="1" ht="15.75" hidden="1" x14ac:dyDescent="0.25">
      <c r="M21637" s="30"/>
    </row>
    <row r="21638" spans="13:13" s="60" customFormat="1" ht="15.75" hidden="1" x14ac:dyDescent="0.25">
      <c r="M21638" s="30"/>
    </row>
    <row r="21639" spans="13:13" s="60" customFormat="1" ht="15.75" hidden="1" x14ac:dyDescent="0.25">
      <c r="M21639" s="30"/>
    </row>
    <row r="21640" spans="13:13" s="60" customFormat="1" ht="15.75" hidden="1" x14ac:dyDescent="0.25">
      <c r="M21640" s="30"/>
    </row>
    <row r="21641" spans="13:13" s="60" customFormat="1" ht="15.75" hidden="1" x14ac:dyDescent="0.25">
      <c r="M21641" s="30"/>
    </row>
    <row r="21642" spans="13:13" s="60" customFormat="1" ht="15.75" hidden="1" x14ac:dyDescent="0.25">
      <c r="M21642" s="30"/>
    </row>
    <row r="21643" spans="13:13" s="60" customFormat="1" ht="15.75" hidden="1" x14ac:dyDescent="0.25">
      <c r="M21643" s="30"/>
    </row>
    <row r="21644" spans="13:13" s="60" customFormat="1" ht="15.75" hidden="1" x14ac:dyDescent="0.25">
      <c r="M21644" s="30"/>
    </row>
    <row r="21645" spans="13:13" s="60" customFormat="1" ht="15.75" hidden="1" x14ac:dyDescent="0.25">
      <c r="M21645" s="30"/>
    </row>
    <row r="21646" spans="13:13" s="60" customFormat="1" ht="15.75" hidden="1" x14ac:dyDescent="0.25">
      <c r="M21646" s="30"/>
    </row>
    <row r="21647" spans="13:13" s="60" customFormat="1" ht="15.75" hidden="1" x14ac:dyDescent="0.25">
      <c r="M21647" s="30"/>
    </row>
    <row r="21648" spans="13:13" s="60" customFormat="1" ht="15.75" hidden="1" x14ac:dyDescent="0.25">
      <c r="M21648" s="30"/>
    </row>
    <row r="21649" spans="13:13" s="60" customFormat="1" ht="15.75" hidden="1" x14ac:dyDescent="0.25">
      <c r="M21649" s="30"/>
    </row>
    <row r="21650" spans="13:13" s="60" customFormat="1" ht="15.75" hidden="1" x14ac:dyDescent="0.25">
      <c r="M21650" s="30"/>
    </row>
    <row r="21651" spans="13:13" s="60" customFormat="1" ht="15.75" hidden="1" x14ac:dyDescent="0.25">
      <c r="M21651" s="30"/>
    </row>
    <row r="21652" spans="13:13" s="60" customFormat="1" ht="15.75" hidden="1" x14ac:dyDescent="0.25">
      <c r="M21652" s="30"/>
    </row>
    <row r="21653" spans="13:13" s="60" customFormat="1" ht="15.75" hidden="1" x14ac:dyDescent="0.25">
      <c r="M21653" s="30"/>
    </row>
    <row r="21654" spans="13:13" s="60" customFormat="1" ht="15.75" hidden="1" x14ac:dyDescent="0.25">
      <c r="M21654" s="30"/>
    </row>
    <row r="21655" spans="13:13" s="60" customFormat="1" ht="15.75" hidden="1" x14ac:dyDescent="0.25">
      <c r="M21655" s="30"/>
    </row>
    <row r="21656" spans="13:13" s="60" customFormat="1" ht="15.75" hidden="1" x14ac:dyDescent="0.25">
      <c r="M21656" s="30"/>
    </row>
    <row r="21657" spans="13:13" s="60" customFormat="1" ht="15.75" hidden="1" x14ac:dyDescent="0.25">
      <c r="M21657" s="30"/>
    </row>
    <row r="21658" spans="13:13" s="60" customFormat="1" ht="15.75" hidden="1" x14ac:dyDescent="0.25">
      <c r="M21658" s="30"/>
    </row>
    <row r="21659" spans="13:13" s="60" customFormat="1" ht="15.75" hidden="1" x14ac:dyDescent="0.25">
      <c r="M21659" s="30"/>
    </row>
    <row r="21660" spans="13:13" s="60" customFormat="1" ht="15.75" hidden="1" x14ac:dyDescent="0.25">
      <c r="M21660" s="30"/>
    </row>
    <row r="21661" spans="13:13" s="60" customFormat="1" ht="15.75" hidden="1" x14ac:dyDescent="0.25">
      <c r="M21661" s="30"/>
    </row>
    <row r="21662" spans="13:13" s="60" customFormat="1" ht="15.75" hidden="1" x14ac:dyDescent="0.25">
      <c r="M21662" s="30"/>
    </row>
    <row r="21663" spans="13:13" s="60" customFormat="1" ht="15.75" hidden="1" x14ac:dyDescent="0.25">
      <c r="M21663" s="30"/>
    </row>
    <row r="21664" spans="13:13" s="60" customFormat="1" ht="15.75" hidden="1" x14ac:dyDescent="0.25">
      <c r="M21664" s="30"/>
    </row>
    <row r="21665" spans="13:13" s="60" customFormat="1" ht="15.75" hidden="1" x14ac:dyDescent="0.25">
      <c r="M21665" s="30"/>
    </row>
    <row r="21666" spans="13:13" s="60" customFormat="1" ht="15.75" hidden="1" x14ac:dyDescent="0.25">
      <c r="M21666" s="30"/>
    </row>
    <row r="21667" spans="13:13" s="60" customFormat="1" ht="15.75" hidden="1" x14ac:dyDescent="0.25">
      <c r="M21667" s="30"/>
    </row>
    <row r="21668" spans="13:13" s="60" customFormat="1" ht="15.75" hidden="1" x14ac:dyDescent="0.25">
      <c r="M21668" s="30"/>
    </row>
    <row r="21669" spans="13:13" s="60" customFormat="1" ht="15.75" hidden="1" x14ac:dyDescent="0.25">
      <c r="M21669" s="30"/>
    </row>
    <row r="21670" spans="13:13" s="60" customFormat="1" ht="15.75" hidden="1" x14ac:dyDescent="0.25">
      <c r="M21670" s="30"/>
    </row>
    <row r="21671" spans="13:13" s="60" customFormat="1" ht="15.75" hidden="1" x14ac:dyDescent="0.25">
      <c r="M21671" s="30"/>
    </row>
    <row r="21672" spans="13:13" s="60" customFormat="1" ht="15.75" hidden="1" x14ac:dyDescent="0.25">
      <c r="M21672" s="30"/>
    </row>
    <row r="21673" spans="13:13" s="60" customFormat="1" ht="15.75" hidden="1" x14ac:dyDescent="0.25">
      <c r="M21673" s="30"/>
    </row>
    <row r="21674" spans="13:13" s="60" customFormat="1" ht="15.75" hidden="1" x14ac:dyDescent="0.25">
      <c r="M21674" s="30"/>
    </row>
    <row r="21675" spans="13:13" s="60" customFormat="1" ht="15.75" hidden="1" x14ac:dyDescent="0.25">
      <c r="M21675" s="30"/>
    </row>
    <row r="21676" spans="13:13" s="60" customFormat="1" ht="15.75" hidden="1" x14ac:dyDescent="0.25">
      <c r="M21676" s="30"/>
    </row>
    <row r="21677" spans="13:13" s="60" customFormat="1" ht="15.75" hidden="1" x14ac:dyDescent="0.25">
      <c r="M21677" s="30"/>
    </row>
    <row r="21678" spans="13:13" s="60" customFormat="1" ht="15.75" hidden="1" x14ac:dyDescent="0.25">
      <c r="M21678" s="30"/>
    </row>
    <row r="21679" spans="13:13" s="60" customFormat="1" ht="15.75" hidden="1" x14ac:dyDescent="0.25">
      <c r="M21679" s="30"/>
    </row>
    <row r="21680" spans="13:13" s="60" customFormat="1" ht="15.75" hidden="1" x14ac:dyDescent="0.25">
      <c r="M21680" s="30"/>
    </row>
    <row r="21681" spans="13:13" s="60" customFormat="1" ht="15.75" hidden="1" x14ac:dyDescent="0.25">
      <c r="M21681" s="30"/>
    </row>
    <row r="21682" spans="13:13" s="60" customFormat="1" ht="15.75" hidden="1" x14ac:dyDescent="0.25">
      <c r="M21682" s="30"/>
    </row>
    <row r="21683" spans="13:13" s="60" customFormat="1" ht="15.75" hidden="1" x14ac:dyDescent="0.25">
      <c r="M21683" s="30"/>
    </row>
    <row r="21684" spans="13:13" s="60" customFormat="1" ht="15.75" hidden="1" x14ac:dyDescent="0.25">
      <c r="M21684" s="30"/>
    </row>
    <row r="21685" spans="13:13" s="60" customFormat="1" ht="15.75" hidden="1" x14ac:dyDescent="0.25">
      <c r="M21685" s="30"/>
    </row>
    <row r="21686" spans="13:13" s="60" customFormat="1" ht="15.75" hidden="1" x14ac:dyDescent="0.25">
      <c r="M21686" s="30"/>
    </row>
    <row r="21687" spans="13:13" s="60" customFormat="1" ht="15.75" hidden="1" x14ac:dyDescent="0.25">
      <c r="M21687" s="30"/>
    </row>
    <row r="21688" spans="13:13" s="60" customFormat="1" ht="15.75" hidden="1" x14ac:dyDescent="0.25">
      <c r="M21688" s="30"/>
    </row>
    <row r="21689" spans="13:13" s="60" customFormat="1" ht="15.75" hidden="1" x14ac:dyDescent="0.25">
      <c r="M21689" s="30"/>
    </row>
    <row r="21690" spans="13:13" s="60" customFormat="1" ht="15.75" hidden="1" x14ac:dyDescent="0.25">
      <c r="M21690" s="30"/>
    </row>
    <row r="21691" spans="13:13" s="60" customFormat="1" ht="15.75" hidden="1" x14ac:dyDescent="0.25">
      <c r="M21691" s="30"/>
    </row>
    <row r="21692" spans="13:13" s="60" customFormat="1" ht="15.75" hidden="1" x14ac:dyDescent="0.25">
      <c r="M21692" s="30"/>
    </row>
    <row r="21693" spans="13:13" s="60" customFormat="1" ht="15.75" hidden="1" x14ac:dyDescent="0.25">
      <c r="M21693" s="30"/>
    </row>
    <row r="21694" spans="13:13" s="60" customFormat="1" ht="15.75" hidden="1" x14ac:dyDescent="0.25">
      <c r="M21694" s="30"/>
    </row>
    <row r="21695" spans="13:13" s="60" customFormat="1" ht="15.75" hidden="1" x14ac:dyDescent="0.25">
      <c r="M21695" s="30"/>
    </row>
    <row r="21696" spans="13:13" s="60" customFormat="1" ht="15.75" hidden="1" x14ac:dyDescent="0.25">
      <c r="M21696" s="30"/>
    </row>
    <row r="21697" spans="13:13" s="60" customFormat="1" ht="15.75" hidden="1" x14ac:dyDescent="0.25">
      <c r="M21697" s="30"/>
    </row>
    <row r="21698" spans="13:13" s="60" customFormat="1" ht="15.75" hidden="1" x14ac:dyDescent="0.25">
      <c r="M21698" s="30"/>
    </row>
    <row r="21699" spans="13:13" s="60" customFormat="1" ht="15.75" hidden="1" x14ac:dyDescent="0.25">
      <c r="M21699" s="30"/>
    </row>
    <row r="21700" spans="13:13" s="60" customFormat="1" ht="15.75" hidden="1" x14ac:dyDescent="0.25">
      <c r="M21700" s="30"/>
    </row>
    <row r="21701" spans="13:13" s="60" customFormat="1" ht="15.75" hidden="1" x14ac:dyDescent="0.25">
      <c r="M21701" s="30"/>
    </row>
    <row r="21702" spans="13:13" s="60" customFormat="1" ht="15.75" hidden="1" x14ac:dyDescent="0.25">
      <c r="M21702" s="30"/>
    </row>
    <row r="21703" spans="13:13" s="60" customFormat="1" ht="15.75" hidden="1" x14ac:dyDescent="0.25">
      <c r="M21703" s="30"/>
    </row>
    <row r="21704" spans="13:13" s="60" customFormat="1" ht="15.75" hidden="1" x14ac:dyDescent="0.25">
      <c r="M21704" s="30"/>
    </row>
    <row r="21705" spans="13:13" s="60" customFormat="1" ht="15.75" hidden="1" x14ac:dyDescent="0.25">
      <c r="M21705" s="30"/>
    </row>
    <row r="21706" spans="13:13" s="60" customFormat="1" ht="15.75" hidden="1" x14ac:dyDescent="0.25">
      <c r="M21706" s="30"/>
    </row>
    <row r="21707" spans="13:13" s="60" customFormat="1" ht="15.75" hidden="1" x14ac:dyDescent="0.25">
      <c r="M21707" s="30"/>
    </row>
    <row r="21708" spans="13:13" s="60" customFormat="1" ht="15.75" hidden="1" x14ac:dyDescent="0.25">
      <c r="M21708" s="30"/>
    </row>
    <row r="21709" spans="13:13" s="60" customFormat="1" ht="15.75" hidden="1" x14ac:dyDescent="0.25">
      <c r="M21709" s="30"/>
    </row>
    <row r="21710" spans="13:13" s="60" customFormat="1" ht="15.75" hidden="1" x14ac:dyDescent="0.25">
      <c r="M21710" s="30"/>
    </row>
    <row r="21711" spans="13:13" s="60" customFormat="1" ht="15.75" hidden="1" x14ac:dyDescent="0.25">
      <c r="M21711" s="30"/>
    </row>
    <row r="21712" spans="13:13" s="60" customFormat="1" ht="15.75" hidden="1" x14ac:dyDescent="0.25">
      <c r="M21712" s="30"/>
    </row>
    <row r="21713" spans="13:13" s="60" customFormat="1" ht="15.75" hidden="1" x14ac:dyDescent="0.25">
      <c r="M21713" s="30"/>
    </row>
    <row r="21714" spans="13:13" s="60" customFormat="1" ht="15.75" hidden="1" x14ac:dyDescent="0.25">
      <c r="M21714" s="30"/>
    </row>
    <row r="21715" spans="13:13" s="60" customFormat="1" ht="15.75" hidden="1" x14ac:dyDescent="0.25">
      <c r="M21715" s="30"/>
    </row>
    <row r="21716" spans="13:13" s="60" customFormat="1" ht="15.75" hidden="1" x14ac:dyDescent="0.25">
      <c r="M21716" s="30"/>
    </row>
    <row r="21717" spans="13:13" s="60" customFormat="1" ht="15.75" hidden="1" x14ac:dyDescent="0.25">
      <c r="M21717" s="30"/>
    </row>
    <row r="21718" spans="13:13" s="60" customFormat="1" ht="15.75" hidden="1" x14ac:dyDescent="0.25">
      <c r="M21718" s="30"/>
    </row>
    <row r="21719" spans="13:13" s="60" customFormat="1" ht="15.75" hidden="1" x14ac:dyDescent="0.25">
      <c r="M21719" s="30"/>
    </row>
    <row r="21720" spans="13:13" s="60" customFormat="1" ht="15.75" hidden="1" x14ac:dyDescent="0.25">
      <c r="M21720" s="30"/>
    </row>
    <row r="21721" spans="13:13" s="60" customFormat="1" ht="15.75" hidden="1" x14ac:dyDescent="0.25">
      <c r="M21721" s="30"/>
    </row>
    <row r="21722" spans="13:13" s="60" customFormat="1" ht="15.75" hidden="1" x14ac:dyDescent="0.25">
      <c r="M21722" s="30"/>
    </row>
    <row r="21723" spans="13:13" s="60" customFormat="1" ht="15.75" hidden="1" x14ac:dyDescent="0.25">
      <c r="M21723" s="30"/>
    </row>
    <row r="21724" spans="13:13" s="60" customFormat="1" ht="15.75" hidden="1" x14ac:dyDescent="0.25">
      <c r="M21724" s="30"/>
    </row>
    <row r="21725" spans="13:13" s="60" customFormat="1" ht="15.75" hidden="1" x14ac:dyDescent="0.25">
      <c r="M21725" s="30"/>
    </row>
    <row r="21726" spans="13:13" s="60" customFormat="1" ht="15.75" hidden="1" x14ac:dyDescent="0.25">
      <c r="M21726" s="30"/>
    </row>
    <row r="21727" spans="13:13" s="60" customFormat="1" ht="15.75" hidden="1" x14ac:dyDescent="0.25">
      <c r="M21727" s="30"/>
    </row>
    <row r="21728" spans="13:13" s="60" customFormat="1" ht="15.75" hidden="1" x14ac:dyDescent="0.25">
      <c r="M21728" s="30"/>
    </row>
    <row r="21729" spans="13:13" s="60" customFormat="1" ht="15.75" hidden="1" x14ac:dyDescent="0.25">
      <c r="M21729" s="30"/>
    </row>
    <row r="21730" spans="13:13" s="60" customFormat="1" ht="15.75" hidden="1" x14ac:dyDescent="0.25">
      <c r="M21730" s="30"/>
    </row>
    <row r="21731" spans="13:13" s="60" customFormat="1" ht="15.75" hidden="1" x14ac:dyDescent="0.25">
      <c r="M21731" s="30"/>
    </row>
    <row r="21732" spans="13:13" s="60" customFormat="1" ht="15.75" hidden="1" x14ac:dyDescent="0.25">
      <c r="M21732" s="30"/>
    </row>
    <row r="21733" spans="13:13" s="60" customFormat="1" ht="15.75" hidden="1" x14ac:dyDescent="0.25">
      <c r="M21733" s="30"/>
    </row>
    <row r="21734" spans="13:13" s="60" customFormat="1" ht="15.75" hidden="1" x14ac:dyDescent="0.25">
      <c r="M21734" s="30"/>
    </row>
    <row r="21735" spans="13:13" s="60" customFormat="1" ht="15.75" hidden="1" x14ac:dyDescent="0.25">
      <c r="M21735" s="30"/>
    </row>
    <row r="21736" spans="13:13" s="60" customFormat="1" ht="15.75" hidden="1" x14ac:dyDescent="0.25">
      <c r="M21736" s="30"/>
    </row>
    <row r="21737" spans="13:13" s="60" customFormat="1" ht="15.75" hidden="1" x14ac:dyDescent="0.25">
      <c r="M21737" s="30"/>
    </row>
    <row r="21738" spans="13:13" s="60" customFormat="1" ht="15.75" hidden="1" x14ac:dyDescent="0.25">
      <c r="M21738" s="30"/>
    </row>
    <row r="21739" spans="13:13" s="60" customFormat="1" ht="15.75" hidden="1" x14ac:dyDescent="0.25">
      <c r="M21739" s="30"/>
    </row>
    <row r="21740" spans="13:13" s="60" customFormat="1" ht="15.75" hidden="1" x14ac:dyDescent="0.25">
      <c r="M21740" s="30"/>
    </row>
    <row r="21741" spans="13:13" s="60" customFormat="1" ht="15.75" hidden="1" x14ac:dyDescent="0.25">
      <c r="M21741" s="30"/>
    </row>
    <row r="21742" spans="13:13" s="60" customFormat="1" ht="15.75" hidden="1" x14ac:dyDescent="0.25">
      <c r="M21742" s="30"/>
    </row>
    <row r="21743" spans="13:13" s="60" customFormat="1" ht="15.75" hidden="1" x14ac:dyDescent="0.25">
      <c r="M21743" s="30"/>
    </row>
    <row r="21744" spans="13:13" s="60" customFormat="1" ht="15.75" hidden="1" x14ac:dyDescent="0.25">
      <c r="M21744" s="30"/>
    </row>
    <row r="21745" spans="13:13" s="60" customFormat="1" ht="15.75" hidden="1" x14ac:dyDescent="0.25">
      <c r="M21745" s="30"/>
    </row>
    <row r="21746" spans="13:13" s="60" customFormat="1" ht="15.75" hidden="1" x14ac:dyDescent="0.25">
      <c r="M21746" s="30"/>
    </row>
    <row r="21747" spans="13:13" s="60" customFormat="1" ht="15.75" hidden="1" x14ac:dyDescent="0.25">
      <c r="M21747" s="30"/>
    </row>
    <row r="21748" spans="13:13" s="60" customFormat="1" ht="15.75" hidden="1" x14ac:dyDescent="0.25">
      <c r="M21748" s="30"/>
    </row>
    <row r="21749" spans="13:13" s="60" customFormat="1" ht="15.75" hidden="1" x14ac:dyDescent="0.25">
      <c r="M21749" s="30"/>
    </row>
    <row r="21750" spans="13:13" s="60" customFormat="1" ht="15.75" hidden="1" x14ac:dyDescent="0.25">
      <c r="M21750" s="30"/>
    </row>
    <row r="21751" spans="13:13" s="60" customFormat="1" ht="15.75" hidden="1" x14ac:dyDescent="0.25">
      <c r="M21751" s="30"/>
    </row>
    <row r="21752" spans="13:13" s="60" customFormat="1" ht="15.75" hidden="1" x14ac:dyDescent="0.25">
      <c r="M21752" s="30"/>
    </row>
    <row r="21753" spans="13:13" s="60" customFormat="1" ht="15.75" hidden="1" x14ac:dyDescent="0.25">
      <c r="M21753" s="30"/>
    </row>
    <row r="21754" spans="13:13" s="60" customFormat="1" ht="15.75" hidden="1" x14ac:dyDescent="0.25">
      <c r="M21754" s="30"/>
    </row>
    <row r="21755" spans="13:13" s="60" customFormat="1" ht="15.75" hidden="1" x14ac:dyDescent="0.25">
      <c r="M21755" s="30"/>
    </row>
    <row r="21756" spans="13:13" s="60" customFormat="1" ht="15.75" hidden="1" x14ac:dyDescent="0.25">
      <c r="M21756" s="30"/>
    </row>
    <row r="21757" spans="13:13" s="60" customFormat="1" ht="15.75" hidden="1" x14ac:dyDescent="0.25">
      <c r="M21757" s="30"/>
    </row>
    <row r="21758" spans="13:13" s="60" customFormat="1" ht="15.75" hidden="1" x14ac:dyDescent="0.25">
      <c r="M21758" s="30"/>
    </row>
    <row r="21759" spans="13:13" s="60" customFormat="1" ht="15.75" hidden="1" x14ac:dyDescent="0.25">
      <c r="M21759" s="30"/>
    </row>
    <row r="21760" spans="13:13" s="60" customFormat="1" ht="15.75" hidden="1" x14ac:dyDescent="0.25">
      <c r="M21760" s="30"/>
    </row>
    <row r="21761" spans="13:13" s="60" customFormat="1" ht="15.75" hidden="1" x14ac:dyDescent="0.25">
      <c r="M21761" s="30"/>
    </row>
    <row r="21762" spans="13:13" s="60" customFormat="1" ht="15.75" hidden="1" x14ac:dyDescent="0.25">
      <c r="M21762" s="30"/>
    </row>
    <row r="21763" spans="13:13" s="60" customFormat="1" ht="15.75" hidden="1" x14ac:dyDescent="0.25">
      <c r="M21763" s="30"/>
    </row>
    <row r="21764" spans="13:13" s="60" customFormat="1" ht="15.75" hidden="1" x14ac:dyDescent="0.25">
      <c r="M21764" s="30"/>
    </row>
    <row r="21765" spans="13:13" s="60" customFormat="1" ht="15.75" hidden="1" x14ac:dyDescent="0.25">
      <c r="M21765" s="30"/>
    </row>
    <row r="21766" spans="13:13" s="60" customFormat="1" ht="15.75" hidden="1" x14ac:dyDescent="0.25">
      <c r="M21766" s="30"/>
    </row>
    <row r="21767" spans="13:13" s="60" customFormat="1" ht="15.75" hidden="1" x14ac:dyDescent="0.25">
      <c r="M21767" s="30"/>
    </row>
    <row r="21768" spans="13:13" s="60" customFormat="1" ht="15.75" hidden="1" x14ac:dyDescent="0.25">
      <c r="M21768" s="30"/>
    </row>
    <row r="21769" spans="13:13" s="60" customFormat="1" ht="15.75" hidden="1" x14ac:dyDescent="0.25">
      <c r="M21769" s="30"/>
    </row>
    <row r="21770" spans="13:13" s="60" customFormat="1" ht="15.75" hidden="1" x14ac:dyDescent="0.25">
      <c r="M21770" s="30"/>
    </row>
    <row r="21771" spans="13:13" s="60" customFormat="1" ht="15.75" hidden="1" x14ac:dyDescent="0.25">
      <c r="M21771" s="30"/>
    </row>
    <row r="21772" spans="13:13" s="60" customFormat="1" ht="15.75" hidden="1" x14ac:dyDescent="0.25">
      <c r="M21772" s="30"/>
    </row>
    <row r="21773" spans="13:13" s="60" customFormat="1" ht="15.75" hidden="1" x14ac:dyDescent="0.25">
      <c r="M21773" s="30"/>
    </row>
    <row r="21774" spans="13:13" s="60" customFormat="1" ht="15.75" hidden="1" x14ac:dyDescent="0.25">
      <c r="M21774" s="30"/>
    </row>
    <row r="21775" spans="13:13" s="60" customFormat="1" ht="15.75" hidden="1" x14ac:dyDescent="0.25">
      <c r="M21775" s="30"/>
    </row>
    <row r="21776" spans="13:13" s="60" customFormat="1" ht="15.75" hidden="1" x14ac:dyDescent="0.25">
      <c r="M21776" s="30"/>
    </row>
    <row r="21777" spans="13:13" s="60" customFormat="1" ht="15.75" hidden="1" x14ac:dyDescent="0.25">
      <c r="M21777" s="30"/>
    </row>
    <row r="21778" spans="13:13" s="60" customFormat="1" ht="15.75" hidden="1" x14ac:dyDescent="0.25">
      <c r="M21778" s="30"/>
    </row>
    <row r="21779" spans="13:13" s="60" customFormat="1" ht="15.75" hidden="1" x14ac:dyDescent="0.25">
      <c r="M21779" s="30"/>
    </row>
    <row r="21780" spans="13:13" s="60" customFormat="1" ht="15.75" hidden="1" x14ac:dyDescent="0.25">
      <c r="M21780" s="30"/>
    </row>
    <row r="21781" spans="13:13" s="60" customFormat="1" ht="15.75" hidden="1" x14ac:dyDescent="0.25">
      <c r="M21781" s="30"/>
    </row>
    <row r="21782" spans="13:13" s="60" customFormat="1" ht="15.75" hidden="1" x14ac:dyDescent="0.25">
      <c r="M21782" s="30"/>
    </row>
    <row r="21783" spans="13:13" s="60" customFormat="1" ht="15.75" hidden="1" x14ac:dyDescent="0.25">
      <c r="M21783" s="30"/>
    </row>
    <row r="21784" spans="13:13" s="60" customFormat="1" ht="15.75" hidden="1" x14ac:dyDescent="0.25">
      <c r="M21784" s="30"/>
    </row>
    <row r="21785" spans="13:13" s="60" customFormat="1" ht="15.75" hidden="1" x14ac:dyDescent="0.25">
      <c r="M21785" s="30"/>
    </row>
    <row r="21786" spans="13:13" s="60" customFormat="1" ht="15.75" hidden="1" x14ac:dyDescent="0.25">
      <c r="M21786" s="30"/>
    </row>
    <row r="21787" spans="13:13" s="60" customFormat="1" ht="15.75" hidden="1" x14ac:dyDescent="0.25">
      <c r="M21787" s="30"/>
    </row>
    <row r="21788" spans="13:13" s="60" customFormat="1" ht="15.75" hidden="1" x14ac:dyDescent="0.25">
      <c r="M21788" s="30"/>
    </row>
    <row r="21789" spans="13:13" s="60" customFormat="1" ht="15.75" hidden="1" x14ac:dyDescent="0.25">
      <c r="M21789" s="30"/>
    </row>
    <row r="21790" spans="13:13" s="60" customFormat="1" ht="15.75" hidden="1" x14ac:dyDescent="0.25">
      <c r="M21790" s="30"/>
    </row>
    <row r="21791" spans="13:13" s="60" customFormat="1" ht="15.75" hidden="1" x14ac:dyDescent="0.25">
      <c r="M21791" s="30"/>
    </row>
    <row r="21792" spans="13:13" s="60" customFormat="1" ht="15.75" hidden="1" x14ac:dyDescent="0.25">
      <c r="M21792" s="30"/>
    </row>
    <row r="21793" spans="13:13" s="60" customFormat="1" ht="15.75" hidden="1" x14ac:dyDescent="0.25">
      <c r="M21793" s="30"/>
    </row>
    <row r="21794" spans="13:13" s="60" customFormat="1" ht="15.75" hidden="1" x14ac:dyDescent="0.25">
      <c r="M21794" s="30"/>
    </row>
    <row r="21795" spans="13:13" s="60" customFormat="1" ht="15.75" hidden="1" x14ac:dyDescent="0.25">
      <c r="M21795" s="30"/>
    </row>
    <row r="21796" spans="13:13" s="60" customFormat="1" ht="15.75" hidden="1" x14ac:dyDescent="0.25">
      <c r="M21796" s="30"/>
    </row>
    <row r="21797" spans="13:13" s="60" customFormat="1" ht="15.75" hidden="1" x14ac:dyDescent="0.25">
      <c r="M21797" s="30"/>
    </row>
    <row r="21798" spans="13:13" s="60" customFormat="1" ht="15.75" hidden="1" x14ac:dyDescent="0.25">
      <c r="M21798" s="30"/>
    </row>
    <row r="21799" spans="13:13" s="60" customFormat="1" ht="15.75" hidden="1" x14ac:dyDescent="0.25">
      <c r="M21799" s="30"/>
    </row>
    <row r="21800" spans="13:13" s="60" customFormat="1" ht="15.75" hidden="1" x14ac:dyDescent="0.25">
      <c r="M21800" s="30"/>
    </row>
    <row r="21801" spans="13:13" s="60" customFormat="1" ht="15.75" hidden="1" x14ac:dyDescent="0.25">
      <c r="M21801" s="30"/>
    </row>
    <row r="21802" spans="13:13" s="60" customFormat="1" ht="15.75" hidden="1" x14ac:dyDescent="0.25">
      <c r="M21802" s="30"/>
    </row>
    <row r="21803" spans="13:13" s="60" customFormat="1" ht="15.75" hidden="1" x14ac:dyDescent="0.25">
      <c r="M21803" s="30"/>
    </row>
    <row r="21804" spans="13:13" s="60" customFormat="1" ht="15.75" hidden="1" x14ac:dyDescent="0.25">
      <c r="M21804" s="30"/>
    </row>
    <row r="21805" spans="13:13" s="60" customFormat="1" ht="15.75" hidden="1" x14ac:dyDescent="0.25">
      <c r="M21805" s="30"/>
    </row>
    <row r="21806" spans="13:13" s="60" customFormat="1" ht="15.75" hidden="1" x14ac:dyDescent="0.25">
      <c r="M21806" s="30"/>
    </row>
    <row r="21807" spans="13:13" s="60" customFormat="1" ht="15.75" hidden="1" x14ac:dyDescent="0.25">
      <c r="M21807" s="30"/>
    </row>
    <row r="21808" spans="13:13" s="60" customFormat="1" ht="15.75" hidden="1" x14ac:dyDescent="0.25">
      <c r="M21808" s="30"/>
    </row>
    <row r="21809" spans="13:13" s="60" customFormat="1" ht="15.75" hidden="1" x14ac:dyDescent="0.25">
      <c r="M21809" s="30"/>
    </row>
    <row r="21810" spans="13:13" s="60" customFormat="1" ht="15.75" hidden="1" x14ac:dyDescent="0.25">
      <c r="M21810" s="30"/>
    </row>
    <row r="21811" spans="13:13" s="60" customFormat="1" ht="15.75" hidden="1" x14ac:dyDescent="0.25">
      <c r="M21811" s="30"/>
    </row>
    <row r="21812" spans="13:13" s="60" customFormat="1" ht="15.75" hidden="1" x14ac:dyDescent="0.25">
      <c r="M21812" s="30"/>
    </row>
    <row r="21813" spans="13:13" s="60" customFormat="1" ht="15.75" hidden="1" x14ac:dyDescent="0.25">
      <c r="M21813" s="30"/>
    </row>
    <row r="21814" spans="13:13" s="60" customFormat="1" ht="15.75" hidden="1" x14ac:dyDescent="0.25">
      <c r="M21814" s="30"/>
    </row>
    <row r="21815" spans="13:13" s="60" customFormat="1" ht="15.75" hidden="1" x14ac:dyDescent="0.25">
      <c r="M21815" s="30"/>
    </row>
    <row r="21816" spans="13:13" s="60" customFormat="1" ht="15.75" hidden="1" x14ac:dyDescent="0.25">
      <c r="M21816" s="30"/>
    </row>
    <row r="21817" spans="13:13" s="60" customFormat="1" ht="15.75" hidden="1" x14ac:dyDescent="0.25">
      <c r="M21817" s="30"/>
    </row>
    <row r="21818" spans="13:13" s="60" customFormat="1" ht="15.75" hidden="1" x14ac:dyDescent="0.25">
      <c r="M21818" s="30"/>
    </row>
    <row r="21819" spans="13:13" s="60" customFormat="1" ht="15.75" hidden="1" x14ac:dyDescent="0.25">
      <c r="M21819" s="30"/>
    </row>
    <row r="21820" spans="13:13" s="60" customFormat="1" ht="15.75" hidden="1" x14ac:dyDescent="0.25">
      <c r="M21820" s="30"/>
    </row>
    <row r="21821" spans="13:13" s="60" customFormat="1" ht="15.75" hidden="1" x14ac:dyDescent="0.25">
      <c r="M21821" s="30"/>
    </row>
    <row r="21822" spans="13:13" s="60" customFormat="1" ht="15.75" hidden="1" x14ac:dyDescent="0.25">
      <c r="M21822" s="30"/>
    </row>
    <row r="21823" spans="13:13" s="60" customFormat="1" ht="15.75" hidden="1" x14ac:dyDescent="0.25">
      <c r="M21823" s="30"/>
    </row>
    <row r="21824" spans="13:13" s="60" customFormat="1" ht="15.75" hidden="1" x14ac:dyDescent="0.25">
      <c r="M21824" s="30"/>
    </row>
    <row r="21825" spans="13:13" s="60" customFormat="1" ht="15.75" hidden="1" x14ac:dyDescent="0.25">
      <c r="M21825" s="30"/>
    </row>
    <row r="21826" spans="13:13" s="60" customFormat="1" ht="15.75" hidden="1" x14ac:dyDescent="0.25">
      <c r="M21826" s="30"/>
    </row>
    <row r="21827" spans="13:13" s="60" customFormat="1" ht="15.75" hidden="1" x14ac:dyDescent="0.25">
      <c r="M21827" s="30"/>
    </row>
    <row r="21828" spans="13:13" s="60" customFormat="1" ht="15.75" hidden="1" x14ac:dyDescent="0.25">
      <c r="M21828" s="30"/>
    </row>
    <row r="21829" spans="13:13" s="60" customFormat="1" ht="15.75" hidden="1" x14ac:dyDescent="0.25">
      <c r="M21829" s="30"/>
    </row>
    <row r="21830" spans="13:13" s="60" customFormat="1" ht="15.75" hidden="1" x14ac:dyDescent="0.25">
      <c r="M21830" s="30"/>
    </row>
    <row r="21831" spans="13:13" s="60" customFormat="1" ht="15.75" hidden="1" x14ac:dyDescent="0.25">
      <c r="M21831" s="30"/>
    </row>
    <row r="21832" spans="13:13" s="60" customFormat="1" ht="15.75" hidden="1" x14ac:dyDescent="0.25">
      <c r="M21832" s="30"/>
    </row>
    <row r="21833" spans="13:13" s="60" customFormat="1" ht="15.75" hidden="1" x14ac:dyDescent="0.25">
      <c r="M21833" s="30"/>
    </row>
    <row r="21834" spans="13:13" s="60" customFormat="1" ht="15.75" hidden="1" x14ac:dyDescent="0.25">
      <c r="M21834" s="30"/>
    </row>
    <row r="21835" spans="13:13" s="60" customFormat="1" ht="15.75" hidden="1" x14ac:dyDescent="0.25">
      <c r="M21835" s="30"/>
    </row>
    <row r="21836" spans="13:13" s="60" customFormat="1" ht="15.75" hidden="1" x14ac:dyDescent="0.25">
      <c r="M21836" s="30"/>
    </row>
    <row r="21837" spans="13:13" s="60" customFormat="1" ht="15.75" hidden="1" x14ac:dyDescent="0.25">
      <c r="M21837" s="30"/>
    </row>
    <row r="21838" spans="13:13" s="60" customFormat="1" ht="15.75" hidden="1" x14ac:dyDescent="0.25">
      <c r="M21838" s="30"/>
    </row>
    <row r="21839" spans="13:13" s="60" customFormat="1" ht="15.75" hidden="1" x14ac:dyDescent="0.25">
      <c r="M21839" s="30"/>
    </row>
    <row r="21840" spans="13:13" s="60" customFormat="1" ht="15.75" hidden="1" x14ac:dyDescent="0.25">
      <c r="M21840" s="30"/>
    </row>
    <row r="21841" spans="13:13" s="60" customFormat="1" ht="15.75" hidden="1" x14ac:dyDescent="0.25">
      <c r="M21841" s="30"/>
    </row>
    <row r="21842" spans="13:13" s="60" customFormat="1" ht="15.75" hidden="1" x14ac:dyDescent="0.25">
      <c r="M21842" s="30"/>
    </row>
    <row r="21843" spans="13:13" s="60" customFormat="1" ht="15.75" hidden="1" x14ac:dyDescent="0.25">
      <c r="M21843" s="30"/>
    </row>
    <row r="21844" spans="13:13" s="60" customFormat="1" ht="15.75" hidden="1" x14ac:dyDescent="0.25">
      <c r="M21844" s="30"/>
    </row>
    <row r="21845" spans="13:13" s="60" customFormat="1" ht="15.75" hidden="1" x14ac:dyDescent="0.25">
      <c r="M21845" s="30"/>
    </row>
    <row r="21846" spans="13:13" s="60" customFormat="1" ht="15.75" hidden="1" x14ac:dyDescent="0.25">
      <c r="M21846" s="30"/>
    </row>
    <row r="21847" spans="13:13" s="60" customFormat="1" ht="15.75" hidden="1" x14ac:dyDescent="0.25">
      <c r="M21847" s="30"/>
    </row>
    <row r="21848" spans="13:13" s="60" customFormat="1" ht="15.75" hidden="1" x14ac:dyDescent="0.25">
      <c r="M21848" s="30"/>
    </row>
    <row r="21849" spans="13:13" s="60" customFormat="1" ht="15.75" hidden="1" x14ac:dyDescent="0.25">
      <c r="M21849" s="30"/>
    </row>
    <row r="21850" spans="13:13" s="60" customFormat="1" ht="15.75" hidden="1" x14ac:dyDescent="0.25">
      <c r="M21850" s="30"/>
    </row>
    <row r="21851" spans="13:13" s="60" customFormat="1" ht="15.75" hidden="1" x14ac:dyDescent="0.25">
      <c r="M21851" s="30"/>
    </row>
    <row r="21852" spans="13:13" s="60" customFormat="1" ht="15.75" hidden="1" x14ac:dyDescent="0.25">
      <c r="M21852" s="30"/>
    </row>
    <row r="21853" spans="13:13" s="60" customFormat="1" ht="15.75" hidden="1" x14ac:dyDescent="0.25">
      <c r="M21853" s="30"/>
    </row>
    <row r="21854" spans="13:13" s="60" customFormat="1" ht="15.75" hidden="1" x14ac:dyDescent="0.25">
      <c r="M21854" s="30"/>
    </row>
    <row r="21855" spans="13:13" s="60" customFormat="1" ht="15.75" hidden="1" x14ac:dyDescent="0.25">
      <c r="M21855" s="30"/>
    </row>
    <row r="21856" spans="13:13" s="60" customFormat="1" ht="15.75" hidden="1" x14ac:dyDescent="0.25">
      <c r="M21856" s="30"/>
    </row>
    <row r="21857" spans="13:13" s="60" customFormat="1" ht="15.75" hidden="1" x14ac:dyDescent="0.25">
      <c r="M21857" s="30"/>
    </row>
    <row r="21858" spans="13:13" s="60" customFormat="1" ht="15.75" hidden="1" x14ac:dyDescent="0.25">
      <c r="M21858" s="30"/>
    </row>
    <row r="21859" spans="13:13" s="60" customFormat="1" ht="15.75" hidden="1" x14ac:dyDescent="0.25">
      <c r="M21859" s="30"/>
    </row>
    <row r="21860" spans="13:13" s="60" customFormat="1" ht="15.75" hidden="1" x14ac:dyDescent="0.25">
      <c r="M21860" s="30"/>
    </row>
    <row r="21861" spans="13:13" s="60" customFormat="1" ht="15.75" hidden="1" x14ac:dyDescent="0.25">
      <c r="M21861" s="30"/>
    </row>
    <row r="21862" spans="13:13" s="60" customFormat="1" ht="15.75" hidden="1" x14ac:dyDescent="0.25">
      <c r="M21862" s="30"/>
    </row>
    <row r="21863" spans="13:13" s="60" customFormat="1" ht="15.75" hidden="1" x14ac:dyDescent="0.25">
      <c r="M21863" s="30"/>
    </row>
    <row r="21864" spans="13:13" s="60" customFormat="1" ht="15.75" hidden="1" x14ac:dyDescent="0.25">
      <c r="M21864" s="30"/>
    </row>
    <row r="21865" spans="13:13" s="60" customFormat="1" ht="15.75" hidden="1" x14ac:dyDescent="0.25">
      <c r="M21865" s="30"/>
    </row>
    <row r="21866" spans="13:13" s="60" customFormat="1" ht="15.75" hidden="1" x14ac:dyDescent="0.25">
      <c r="M21866" s="30"/>
    </row>
    <row r="21867" spans="13:13" s="60" customFormat="1" ht="15.75" hidden="1" x14ac:dyDescent="0.25">
      <c r="M21867" s="30"/>
    </row>
    <row r="21868" spans="13:13" s="60" customFormat="1" ht="15.75" hidden="1" x14ac:dyDescent="0.25">
      <c r="M21868" s="30"/>
    </row>
    <row r="21869" spans="13:13" s="60" customFormat="1" ht="15.75" hidden="1" x14ac:dyDescent="0.25">
      <c r="M21869" s="30"/>
    </row>
    <row r="21870" spans="13:13" s="60" customFormat="1" ht="15.75" hidden="1" x14ac:dyDescent="0.25">
      <c r="M21870" s="30"/>
    </row>
    <row r="21871" spans="13:13" s="60" customFormat="1" ht="15.75" hidden="1" x14ac:dyDescent="0.25">
      <c r="M21871" s="30"/>
    </row>
    <row r="21872" spans="13:13" s="60" customFormat="1" ht="15.75" hidden="1" x14ac:dyDescent="0.25">
      <c r="M21872" s="30"/>
    </row>
    <row r="21873" spans="13:13" s="60" customFormat="1" ht="15.75" hidden="1" x14ac:dyDescent="0.25">
      <c r="M21873" s="30"/>
    </row>
    <row r="21874" spans="13:13" s="60" customFormat="1" ht="15.75" hidden="1" x14ac:dyDescent="0.25">
      <c r="M21874" s="30"/>
    </row>
    <row r="21875" spans="13:13" s="60" customFormat="1" ht="15.75" hidden="1" x14ac:dyDescent="0.25">
      <c r="M21875" s="30"/>
    </row>
    <row r="21876" spans="13:13" s="60" customFormat="1" ht="15.75" hidden="1" x14ac:dyDescent="0.25">
      <c r="M21876" s="30"/>
    </row>
    <row r="21877" spans="13:13" s="60" customFormat="1" ht="15.75" hidden="1" x14ac:dyDescent="0.25">
      <c r="M21877" s="30"/>
    </row>
    <row r="21878" spans="13:13" s="60" customFormat="1" ht="15.75" hidden="1" x14ac:dyDescent="0.25">
      <c r="M21878" s="30"/>
    </row>
    <row r="21879" spans="13:13" s="60" customFormat="1" ht="15.75" hidden="1" x14ac:dyDescent="0.25">
      <c r="M21879" s="30"/>
    </row>
    <row r="21880" spans="13:13" s="60" customFormat="1" ht="15.75" hidden="1" x14ac:dyDescent="0.25">
      <c r="M21880" s="30"/>
    </row>
    <row r="21881" spans="13:13" s="60" customFormat="1" ht="15.75" hidden="1" x14ac:dyDescent="0.25">
      <c r="M21881" s="30"/>
    </row>
    <row r="21882" spans="13:13" s="60" customFormat="1" ht="15.75" hidden="1" x14ac:dyDescent="0.25">
      <c r="M21882" s="30"/>
    </row>
    <row r="21883" spans="13:13" s="60" customFormat="1" ht="15.75" hidden="1" x14ac:dyDescent="0.25">
      <c r="M21883" s="30"/>
    </row>
    <row r="21884" spans="13:13" s="60" customFormat="1" ht="15.75" hidden="1" x14ac:dyDescent="0.25">
      <c r="M21884" s="30"/>
    </row>
    <row r="21885" spans="13:13" s="60" customFormat="1" ht="15.75" hidden="1" x14ac:dyDescent="0.25">
      <c r="M21885" s="30"/>
    </row>
    <row r="21886" spans="13:13" s="60" customFormat="1" ht="15.75" hidden="1" x14ac:dyDescent="0.25">
      <c r="M21886" s="30"/>
    </row>
    <row r="21887" spans="13:13" s="60" customFormat="1" ht="15.75" hidden="1" x14ac:dyDescent="0.25">
      <c r="M21887" s="30"/>
    </row>
    <row r="21888" spans="13:13" s="60" customFormat="1" ht="15.75" hidden="1" x14ac:dyDescent="0.25">
      <c r="M21888" s="30"/>
    </row>
    <row r="21889" spans="13:13" s="60" customFormat="1" ht="15.75" hidden="1" x14ac:dyDescent="0.25">
      <c r="M21889" s="30"/>
    </row>
    <row r="21890" spans="13:13" s="60" customFormat="1" ht="15.75" hidden="1" x14ac:dyDescent="0.25">
      <c r="M21890" s="30"/>
    </row>
    <row r="21891" spans="13:13" s="60" customFormat="1" ht="15.75" hidden="1" x14ac:dyDescent="0.25">
      <c r="M21891" s="30"/>
    </row>
    <row r="21892" spans="13:13" s="60" customFormat="1" ht="15.75" hidden="1" x14ac:dyDescent="0.25">
      <c r="M21892" s="30"/>
    </row>
    <row r="21893" spans="13:13" s="60" customFormat="1" ht="15.75" hidden="1" x14ac:dyDescent="0.25">
      <c r="M21893" s="30"/>
    </row>
    <row r="21894" spans="13:13" s="60" customFormat="1" ht="15.75" hidden="1" x14ac:dyDescent="0.25">
      <c r="M21894" s="30"/>
    </row>
    <row r="21895" spans="13:13" s="60" customFormat="1" ht="15.75" hidden="1" x14ac:dyDescent="0.25">
      <c r="M21895" s="30"/>
    </row>
    <row r="21896" spans="13:13" s="60" customFormat="1" ht="15.75" hidden="1" x14ac:dyDescent="0.25">
      <c r="M21896" s="30"/>
    </row>
    <row r="21897" spans="13:13" s="60" customFormat="1" ht="15.75" hidden="1" x14ac:dyDescent="0.25">
      <c r="M21897" s="30"/>
    </row>
    <row r="21898" spans="13:13" s="60" customFormat="1" ht="15.75" hidden="1" x14ac:dyDescent="0.25">
      <c r="M21898" s="30"/>
    </row>
    <row r="21899" spans="13:13" s="60" customFormat="1" ht="15.75" hidden="1" x14ac:dyDescent="0.25">
      <c r="M21899" s="30"/>
    </row>
    <row r="21900" spans="13:13" s="60" customFormat="1" ht="15.75" hidden="1" x14ac:dyDescent="0.25">
      <c r="M21900" s="30"/>
    </row>
    <row r="21901" spans="13:13" s="60" customFormat="1" ht="15.75" hidden="1" x14ac:dyDescent="0.25">
      <c r="M21901" s="30"/>
    </row>
    <row r="21902" spans="13:13" s="60" customFormat="1" ht="15.75" hidden="1" x14ac:dyDescent="0.25">
      <c r="M21902" s="30"/>
    </row>
    <row r="21903" spans="13:13" s="60" customFormat="1" ht="15.75" hidden="1" x14ac:dyDescent="0.25">
      <c r="M21903" s="30"/>
    </row>
    <row r="21904" spans="13:13" s="60" customFormat="1" ht="15.75" hidden="1" x14ac:dyDescent="0.25">
      <c r="M21904" s="30"/>
    </row>
    <row r="21905" spans="13:13" s="60" customFormat="1" ht="15.75" hidden="1" x14ac:dyDescent="0.25">
      <c r="M21905" s="30"/>
    </row>
    <row r="21906" spans="13:13" s="60" customFormat="1" ht="15.75" hidden="1" x14ac:dyDescent="0.25">
      <c r="M21906" s="30"/>
    </row>
    <row r="21907" spans="13:13" s="60" customFormat="1" ht="15.75" hidden="1" x14ac:dyDescent="0.25">
      <c r="M21907" s="30"/>
    </row>
    <row r="21908" spans="13:13" s="60" customFormat="1" ht="15.75" hidden="1" x14ac:dyDescent="0.25">
      <c r="M21908" s="30"/>
    </row>
    <row r="21909" spans="13:13" s="60" customFormat="1" ht="15.75" hidden="1" x14ac:dyDescent="0.25">
      <c r="M21909" s="30"/>
    </row>
    <row r="21910" spans="13:13" s="60" customFormat="1" ht="15.75" hidden="1" x14ac:dyDescent="0.25">
      <c r="M21910" s="30"/>
    </row>
    <row r="21911" spans="13:13" s="60" customFormat="1" ht="15.75" hidden="1" x14ac:dyDescent="0.25">
      <c r="M21911" s="30"/>
    </row>
    <row r="21912" spans="13:13" s="60" customFormat="1" ht="15.75" hidden="1" x14ac:dyDescent="0.25">
      <c r="M21912" s="30"/>
    </row>
    <row r="21913" spans="13:13" s="60" customFormat="1" ht="15.75" hidden="1" x14ac:dyDescent="0.25">
      <c r="M21913" s="30"/>
    </row>
    <row r="21914" spans="13:13" s="60" customFormat="1" ht="15.75" hidden="1" x14ac:dyDescent="0.25">
      <c r="M21914" s="30"/>
    </row>
    <row r="21915" spans="13:13" s="60" customFormat="1" ht="15.75" hidden="1" x14ac:dyDescent="0.25">
      <c r="M21915" s="30"/>
    </row>
    <row r="21916" spans="13:13" s="60" customFormat="1" ht="15.75" hidden="1" x14ac:dyDescent="0.25">
      <c r="M21916" s="30"/>
    </row>
    <row r="21917" spans="13:13" s="60" customFormat="1" ht="15.75" hidden="1" x14ac:dyDescent="0.25">
      <c r="M21917" s="30"/>
    </row>
    <row r="21918" spans="13:13" s="60" customFormat="1" ht="15.75" hidden="1" x14ac:dyDescent="0.25">
      <c r="M21918" s="30"/>
    </row>
    <row r="21919" spans="13:13" s="60" customFormat="1" ht="15.75" hidden="1" x14ac:dyDescent="0.25">
      <c r="M21919" s="30"/>
    </row>
    <row r="21920" spans="13:13" s="60" customFormat="1" ht="15.75" hidden="1" x14ac:dyDescent="0.25">
      <c r="M21920" s="30"/>
    </row>
    <row r="21921" spans="13:13" s="60" customFormat="1" ht="15.75" hidden="1" x14ac:dyDescent="0.25">
      <c r="M21921" s="30"/>
    </row>
    <row r="21922" spans="13:13" s="60" customFormat="1" ht="15.75" hidden="1" x14ac:dyDescent="0.25">
      <c r="M21922" s="30"/>
    </row>
    <row r="21923" spans="13:13" s="60" customFormat="1" ht="15.75" hidden="1" x14ac:dyDescent="0.25">
      <c r="M21923" s="30"/>
    </row>
    <row r="21924" spans="13:13" s="60" customFormat="1" ht="15.75" hidden="1" x14ac:dyDescent="0.25">
      <c r="M21924" s="30"/>
    </row>
    <row r="21925" spans="13:13" s="60" customFormat="1" ht="15.75" hidden="1" x14ac:dyDescent="0.25">
      <c r="M21925" s="30"/>
    </row>
    <row r="21926" spans="13:13" s="60" customFormat="1" ht="15.75" hidden="1" x14ac:dyDescent="0.25">
      <c r="M21926" s="30"/>
    </row>
    <row r="21927" spans="13:13" s="60" customFormat="1" ht="15.75" hidden="1" x14ac:dyDescent="0.25">
      <c r="M21927" s="30"/>
    </row>
    <row r="21928" spans="13:13" s="60" customFormat="1" ht="15.75" hidden="1" x14ac:dyDescent="0.25">
      <c r="M21928" s="30"/>
    </row>
    <row r="21929" spans="13:13" s="60" customFormat="1" ht="15.75" hidden="1" x14ac:dyDescent="0.25">
      <c r="M21929" s="30"/>
    </row>
    <row r="21930" spans="13:13" s="60" customFormat="1" ht="15.75" hidden="1" x14ac:dyDescent="0.25">
      <c r="M21930" s="30"/>
    </row>
    <row r="21931" spans="13:13" s="60" customFormat="1" ht="15.75" hidden="1" x14ac:dyDescent="0.25">
      <c r="M21931" s="30"/>
    </row>
    <row r="21932" spans="13:13" s="60" customFormat="1" ht="15.75" hidden="1" x14ac:dyDescent="0.25">
      <c r="M21932" s="30"/>
    </row>
    <row r="21933" spans="13:13" s="60" customFormat="1" ht="15.75" hidden="1" x14ac:dyDescent="0.25">
      <c r="M21933" s="30"/>
    </row>
    <row r="21934" spans="13:13" s="60" customFormat="1" ht="15.75" hidden="1" x14ac:dyDescent="0.25">
      <c r="M21934" s="30"/>
    </row>
    <row r="21935" spans="13:13" s="60" customFormat="1" ht="15.75" hidden="1" x14ac:dyDescent="0.25">
      <c r="M21935" s="30"/>
    </row>
    <row r="21936" spans="13:13" s="60" customFormat="1" ht="15.75" hidden="1" x14ac:dyDescent="0.25">
      <c r="M21936" s="30"/>
    </row>
    <row r="21937" spans="13:13" s="60" customFormat="1" ht="15.75" hidden="1" x14ac:dyDescent="0.25">
      <c r="M21937" s="30"/>
    </row>
    <row r="21938" spans="13:13" s="60" customFormat="1" ht="15.75" hidden="1" x14ac:dyDescent="0.25">
      <c r="M21938" s="30"/>
    </row>
    <row r="21939" spans="13:13" s="60" customFormat="1" ht="15.75" hidden="1" x14ac:dyDescent="0.25">
      <c r="M21939" s="30"/>
    </row>
    <row r="21940" spans="13:13" s="60" customFormat="1" ht="15.75" hidden="1" x14ac:dyDescent="0.25">
      <c r="M21940" s="30"/>
    </row>
    <row r="21941" spans="13:13" s="60" customFormat="1" ht="15.75" hidden="1" x14ac:dyDescent="0.25">
      <c r="M21941" s="30"/>
    </row>
    <row r="21942" spans="13:13" s="60" customFormat="1" ht="15.75" hidden="1" x14ac:dyDescent="0.25">
      <c r="M21942" s="30"/>
    </row>
    <row r="21943" spans="13:13" s="60" customFormat="1" ht="15.75" hidden="1" x14ac:dyDescent="0.25">
      <c r="M21943" s="30"/>
    </row>
    <row r="21944" spans="13:13" s="60" customFormat="1" ht="15.75" hidden="1" x14ac:dyDescent="0.25">
      <c r="M21944" s="30"/>
    </row>
    <row r="21945" spans="13:13" s="60" customFormat="1" ht="15.75" hidden="1" x14ac:dyDescent="0.25">
      <c r="M21945" s="30"/>
    </row>
    <row r="21946" spans="13:13" s="60" customFormat="1" ht="15.75" hidden="1" x14ac:dyDescent="0.25">
      <c r="M21946" s="30"/>
    </row>
    <row r="21947" spans="13:13" s="60" customFormat="1" ht="15.75" hidden="1" x14ac:dyDescent="0.25">
      <c r="M21947" s="30"/>
    </row>
    <row r="21948" spans="13:13" s="60" customFormat="1" ht="15.75" hidden="1" x14ac:dyDescent="0.25">
      <c r="M21948" s="30"/>
    </row>
    <row r="21949" spans="13:13" s="60" customFormat="1" ht="15.75" hidden="1" x14ac:dyDescent="0.25">
      <c r="M21949" s="30"/>
    </row>
    <row r="21950" spans="13:13" s="60" customFormat="1" ht="15.75" hidden="1" x14ac:dyDescent="0.25">
      <c r="M21950" s="30"/>
    </row>
    <row r="21951" spans="13:13" s="60" customFormat="1" ht="15.75" hidden="1" x14ac:dyDescent="0.25">
      <c r="M21951" s="30"/>
    </row>
    <row r="21952" spans="13:13" s="60" customFormat="1" ht="15.75" hidden="1" x14ac:dyDescent="0.25">
      <c r="M21952" s="30"/>
    </row>
    <row r="21953" spans="13:13" s="60" customFormat="1" ht="15.75" hidden="1" x14ac:dyDescent="0.25">
      <c r="M21953" s="30"/>
    </row>
    <row r="21954" spans="13:13" s="60" customFormat="1" ht="15.75" hidden="1" x14ac:dyDescent="0.25">
      <c r="M21954" s="30"/>
    </row>
    <row r="21955" spans="13:13" s="60" customFormat="1" ht="15.75" hidden="1" x14ac:dyDescent="0.25">
      <c r="M21955" s="30"/>
    </row>
    <row r="21956" spans="13:13" s="60" customFormat="1" ht="15.75" hidden="1" x14ac:dyDescent="0.25">
      <c r="M21956" s="30"/>
    </row>
    <row r="21957" spans="13:13" s="60" customFormat="1" ht="15.75" hidden="1" x14ac:dyDescent="0.25">
      <c r="M21957" s="30"/>
    </row>
    <row r="21958" spans="13:13" s="60" customFormat="1" ht="15.75" hidden="1" x14ac:dyDescent="0.25">
      <c r="M21958" s="30"/>
    </row>
    <row r="21959" spans="13:13" s="60" customFormat="1" ht="15.75" hidden="1" x14ac:dyDescent="0.25">
      <c r="M21959" s="30"/>
    </row>
    <row r="21960" spans="13:13" s="60" customFormat="1" ht="15.75" hidden="1" x14ac:dyDescent="0.25">
      <c r="M21960" s="30"/>
    </row>
    <row r="21961" spans="13:13" s="60" customFormat="1" ht="15.75" hidden="1" x14ac:dyDescent="0.25">
      <c r="M21961" s="30"/>
    </row>
    <row r="21962" spans="13:13" s="60" customFormat="1" ht="15.75" hidden="1" x14ac:dyDescent="0.25">
      <c r="M21962" s="30"/>
    </row>
    <row r="21963" spans="13:13" s="60" customFormat="1" ht="15.75" hidden="1" x14ac:dyDescent="0.25">
      <c r="M21963" s="30"/>
    </row>
    <row r="21964" spans="13:13" s="60" customFormat="1" ht="15.75" hidden="1" x14ac:dyDescent="0.25">
      <c r="M21964" s="30"/>
    </row>
    <row r="21965" spans="13:13" s="60" customFormat="1" ht="15.75" hidden="1" x14ac:dyDescent="0.25">
      <c r="M21965" s="30"/>
    </row>
    <row r="21966" spans="13:13" s="60" customFormat="1" ht="15.75" hidden="1" x14ac:dyDescent="0.25">
      <c r="M21966" s="30"/>
    </row>
    <row r="21967" spans="13:13" s="60" customFormat="1" ht="15.75" hidden="1" x14ac:dyDescent="0.25">
      <c r="M21967" s="30"/>
    </row>
    <row r="21968" spans="13:13" s="60" customFormat="1" ht="15.75" hidden="1" x14ac:dyDescent="0.25">
      <c r="M21968" s="30"/>
    </row>
    <row r="21969" spans="13:13" s="60" customFormat="1" ht="15.75" hidden="1" x14ac:dyDescent="0.25">
      <c r="M21969" s="30"/>
    </row>
    <row r="21970" spans="13:13" s="60" customFormat="1" ht="15.75" hidden="1" x14ac:dyDescent="0.25">
      <c r="M21970" s="30"/>
    </row>
    <row r="21971" spans="13:13" s="60" customFormat="1" ht="15.75" hidden="1" x14ac:dyDescent="0.25">
      <c r="M21971" s="30"/>
    </row>
    <row r="21972" spans="13:13" s="60" customFormat="1" ht="15.75" hidden="1" x14ac:dyDescent="0.25">
      <c r="M21972" s="30"/>
    </row>
    <row r="21973" spans="13:13" s="60" customFormat="1" ht="15.75" hidden="1" x14ac:dyDescent="0.25">
      <c r="M21973" s="30"/>
    </row>
    <row r="21974" spans="13:13" s="60" customFormat="1" ht="15.75" hidden="1" x14ac:dyDescent="0.25">
      <c r="M21974" s="30"/>
    </row>
    <row r="21975" spans="13:13" s="60" customFormat="1" ht="15.75" hidden="1" x14ac:dyDescent="0.25">
      <c r="M21975" s="30"/>
    </row>
    <row r="21976" spans="13:13" s="60" customFormat="1" ht="15.75" hidden="1" x14ac:dyDescent="0.25">
      <c r="M21976" s="30"/>
    </row>
    <row r="21977" spans="13:13" s="60" customFormat="1" ht="15.75" hidden="1" x14ac:dyDescent="0.25">
      <c r="M21977" s="30"/>
    </row>
    <row r="21978" spans="13:13" s="60" customFormat="1" ht="15.75" hidden="1" x14ac:dyDescent="0.25">
      <c r="M21978" s="30"/>
    </row>
    <row r="21979" spans="13:13" s="60" customFormat="1" ht="15.75" hidden="1" x14ac:dyDescent="0.25">
      <c r="M21979" s="30"/>
    </row>
    <row r="21980" spans="13:13" s="60" customFormat="1" ht="15.75" hidden="1" x14ac:dyDescent="0.25">
      <c r="M21980" s="30"/>
    </row>
    <row r="21981" spans="13:13" s="60" customFormat="1" ht="15.75" hidden="1" x14ac:dyDescent="0.25">
      <c r="M21981" s="30"/>
    </row>
    <row r="21982" spans="13:13" s="60" customFormat="1" ht="15.75" hidden="1" x14ac:dyDescent="0.25">
      <c r="M21982" s="30"/>
    </row>
    <row r="21983" spans="13:13" s="60" customFormat="1" ht="15.75" hidden="1" x14ac:dyDescent="0.25">
      <c r="M21983" s="30"/>
    </row>
    <row r="21984" spans="13:13" s="60" customFormat="1" ht="15.75" hidden="1" x14ac:dyDescent="0.25">
      <c r="M21984" s="30"/>
    </row>
    <row r="21985" spans="13:13" s="60" customFormat="1" ht="15.75" hidden="1" x14ac:dyDescent="0.25">
      <c r="M21985" s="30"/>
    </row>
    <row r="21986" spans="13:13" s="60" customFormat="1" ht="15.75" hidden="1" x14ac:dyDescent="0.25">
      <c r="M21986" s="30"/>
    </row>
    <row r="21987" spans="13:13" s="60" customFormat="1" ht="15.75" hidden="1" x14ac:dyDescent="0.25">
      <c r="M21987" s="30"/>
    </row>
    <row r="21988" spans="13:13" s="60" customFormat="1" ht="15.75" hidden="1" x14ac:dyDescent="0.25">
      <c r="M21988" s="30"/>
    </row>
    <row r="21989" spans="13:13" s="60" customFormat="1" ht="15.75" hidden="1" x14ac:dyDescent="0.25">
      <c r="M21989" s="30"/>
    </row>
    <row r="21990" spans="13:13" s="60" customFormat="1" ht="15.75" hidden="1" x14ac:dyDescent="0.25">
      <c r="M21990" s="30"/>
    </row>
    <row r="21991" spans="13:13" s="60" customFormat="1" ht="15.75" hidden="1" x14ac:dyDescent="0.25">
      <c r="M21991" s="30"/>
    </row>
    <row r="21992" spans="13:13" s="60" customFormat="1" ht="15.75" hidden="1" x14ac:dyDescent="0.25">
      <c r="M21992" s="30"/>
    </row>
    <row r="21993" spans="13:13" s="60" customFormat="1" ht="15.75" hidden="1" x14ac:dyDescent="0.25">
      <c r="M21993" s="30"/>
    </row>
    <row r="21994" spans="13:13" s="60" customFormat="1" ht="15.75" hidden="1" x14ac:dyDescent="0.25">
      <c r="M21994" s="30"/>
    </row>
    <row r="21995" spans="13:13" s="60" customFormat="1" ht="15.75" hidden="1" x14ac:dyDescent="0.25">
      <c r="M21995" s="30"/>
    </row>
    <row r="21996" spans="13:13" s="60" customFormat="1" ht="15.75" hidden="1" x14ac:dyDescent="0.25">
      <c r="M21996" s="30"/>
    </row>
    <row r="21997" spans="13:13" s="60" customFormat="1" ht="15.75" hidden="1" x14ac:dyDescent="0.25">
      <c r="M21997" s="30"/>
    </row>
    <row r="21998" spans="13:13" s="60" customFormat="1" ht="15.75" hidden="1" x14ac:dyDescent="0.25">
      <c r="M21998" s="30"/>
    </row>
    <row r="21999" spans="13:13" s="60" customFormat="1" ht="15.75" hidden="1" x14ac:dyDescent="0.25">
      <c r="M21999" s="30"/>
    </row>
    <row r="22000" spans="13:13" s="60" customFormat="1" ht="15.75" hidden="1" x14ac:dyDescent="0.25">
      <c r="M22000" s="30"/>
    </row>
    <row r="22001" spans="13:13" s="60" customFormat="1" ht="15.75" hidden="1" x14ac:dyDescent="0.25">
      <c r="M22001" s="30"/>
    </row>
    <row r="22002" spans="13:13" s="60" customFormat="1" ht="15.75" hidden="1" x14ac:dyDescent="0.25">
      <c r="M22002" s="30"/>
    </row>
    <row r="22003" spans="13:13" s="60" customFormat="1" ht="15.75" hidden="1" x14ac:dyDescent="0.25">
      <c r="M22003" s="30"/>
    </row>
    <row r="22004" spans="13:13" s="60" customFormat="1" ht="15.75" hidden="1" x14ac:dyDescent="0.25">
      <c r="M22004" s="30"/>
    </row>
    <row r="22005" spans="13:13" s="60" customFormat="1" ht="15.75" hidden="1" x14ac:dyDescent="0.25">
      <c r="M22005" s="30"/>
    </row>
    <row r="22006" spans="13:13" s="60" customFormat="1" ht="15.75" hidden="1" x14ac:dyDescent="0.25">
      <c r="M22006" s="30"/>
    </row>
    <row r="22007" spans="13:13" s="60" customFormat="1" ht="15.75" hidden="1" x14ac:dyDescent="0.25">
      <c r="M22007" s="30"/>
    </row>
    <row r="22008" spans="13:13" s="60" customFormat="1" ht="15.75" hidden="1" x14ac:dyDescent="0.25">
      <c r="M22008" s="30"/>
    </row>
    <row r="22009" spans="13:13" s="60" customFormat="1" ht="15.75" hidden="1" x14ac:dyDescent="0.25">
      <c r="M22009" s="30"/>
    </row>
    <row r="22010" spans="13:13" s="60" customFormat="1" ht="15.75" hidden="1" x14ac:dyDescent="0.25">
      <c r="M22010" s="30"/>
    </row>
    <row r="22011" spans="13:13" s="60" customFormat="1" ht="15.75" hidden="1" x14ac:dyDescent="0.25">
      <c r="M22011" s="30"/>
    </row>
    <row r="22012" spans="13:13" s="60" customFormat="1" ht="15.75" hidden="1" x14ac:dyDescent="0.25">
      <c r="M22012" s="30"/>
    </row>
    <row r="22013" spans="13:13" s="60" customFormat="1" ht="15.75" hidden="1" x14ac:dyDescent="0.25">
      <c r="M22013" s="30"/>
    </row>
    <row r="22014" spans="13:13" s="60" customFormat="1" ht="15.75" hidden="1" x14ac:dyDescent="0.25">
      <c r="M22014" s="30"/>
    </row>
    <row r="22015" spans="13:13" s="60" customFormat="1" ht="15.75" hidden="1" x14ac:dyDescent="0.25">
      <c r="M22015" s="30"/>
    </row>
    <row r="22016" spans="13:13" s="60" customFormat="1" ht="15.75" hidden="1" x14ac:dyDescent="0.25">
      <c r="M22016" s="30"/>
    </row>
    <row r="22017" spans="13:13" s="60" customFormat="1" ht="15.75" hidden="1" x14ac:dyDescent="0.25">
      <c r="M22017" s="30"/>
    </row>
    <row r="22018" spans="13:13" s="60" customFormat="1" ht="15.75" hidden="1" x14ac:dyDescent="0.25">
      <c r="M22018" s="30"/>
    </row>
    <row r="22019" spans="13:13" s="60" customFormat="1" ht="15.75" hidden="1" x14ac:dyDescent="0.25">
      <c r="M22019" s="30"/>
    </row>
    <row r="22020" spans="13:13" s="60" customFormat="1" ht="15.75" hidden="1" x14ac:dyDescent="0.25">
      <c r="M22020" s="30"/>
    </row>
    <row r="22021" spans="13:13" s="60" customFormat="1" ht="15.75" hidden="1" x14ac:dyDescent="0.25">
      <c r="M22021" s="30"/>
    </row>
    <row r="22022" spans="13:13" s="60" customFormat="1" ht="15.75" hidden="1" x14ac:dyDescent="0.25">
      <c r="M22022" s="30"/>
    </row>
    <row r="22023" spans="13:13" s="60" customFormat="1" ht="15.75" hidden="1" x14ac:dyDescent="0.25">
      <c r="M22023" s="30"/>
    </row>
    <row r="22024" spans="13:13" s="60" customFormat="1" ht="15.75" hidden="1" x14ac:dyDescent="0.25">
      <c r="M22024" s="30"/>
    </row>
    <row r="22025" spans="13:13" s="60" customFormat="1" ht="15.75" hidden="1" x14ac:dyDescent="0.25">
      <c r="M22025" s="30"/>
    </row>
    <row r="22026" spans="13:13" s="60" customFormat="1" ht="15.75" hidden="1" x14ac:dyDescent="0.25">
      <c r="M22026" s="30"/>
    </row>
    <row r="22027" spans="13:13" s="60" customFormat="1" ht="15.75" hidden="1" x14ac:dyDescent="0.25">
      <c r="M22027" s="30"/>
    </row>
    <row r="22028" spans="13:13" s="60" customFormat="1" ht="15.75" hidden="1" x14ac:dyDescent="0.25">
      <c r="M22028" s="30"/>
    </row>
    <row r="22029" spans="13:13" s="60" customFormat="1" ht="15.75" hidden="1" x14ac:dyDescent="0.25">
      <c r="M22029" s="30"/>
    </row>
    <row r="22030" spans="13:13" s="60" customFormat="1" ht="15.75" hidden="1" x14ac:dyDescent="0.25">
      <c r="M22030" s="30"/>
    </row>
    <row r="22031" spans="13:13" s="60" customFormat="1" ht="15.75" hidden="1" x14ac:dyDescent="0.25">
      <c r="M22031" s="30"/>
    </row>
    <row r="22032" spans="13:13" s="60" customFormat="1" ht="15.75" hidden="1" x14ac:dyDescent="0.25">
      <c r="M22032" s="30"/>
    </row>
    <row r="22033" spans="13:13" s="60" customFormat="1" ht="15.75" hidden="1" x14ac:dyDescent="0.25">
      <c r="M22033" s="30"/>
    </row>
    <row r="22034" spans="13:13" s="60" customFormat="1" ht="15.75" hidden="1" x14ac:dyDescent="0.25">
      <c r="M22034" s="30"/>
    </row>
    <row r="22035" spans="13:13" s="60" customFormat="1" ht="15.75" hidden="1" x14ac:dyDescent="0.25">
      <c r="M22035" s="30"/>
    </row>
    <row r="22036" spans="13:13" s="60" customFormat="1" ht="15.75" hidden="1" x14ac:dyDescent="0.25">
      <c r="M22036" s="30"/>
    </row>
    <row r="22037" spans="13:13" s="60" customFormat="1" ht="15.75" hidden="1" x14ac:dyDescent="0.25">
      <c r="M22037" s="30"/>
    </row>
    <row r="22038" spans="13:13" s="60" customFormat="1" ht="15.75" hidden="1" x14ac:dyDescent="0.25">
      <c r="M22038" s="30"/>
    </row>
    <row r="22039" spans="13:13" s="60" customFormat="1" ht="15.75" hidden="1" x14ac:dyDescent="0.25">
      <c r="M22039" s="30"/>
    </row>
    <row r="22040" spans="13:13" s="60" customFormat="1" ht="15.75" hidden="1" x14ac:dyDescent="0.25">
      <c r="M22040" s="30"/>
    </row>
    <row r="22041" spans="13:13" s="60" customFormat="1" ht="15.75" hidden="1" x14ac:dyDescent="0.25">
      <c r="M22041" s="30"/>
    </row>
    <row r="22042" spans="13:13" s="60" customFormat="1" ht="15.75" hidden="1" x14ac:dyDescent="0.25">
      <c r="M22042" s="30"/>
    </row>
    <row r="22043" spans="13:13" s="60" customFormat="1" ht="15.75" hidden="1" x14ac:dyDescent="0.25">
      <c r="M22043" s="30"/>
    </row>
    <row r="22044" spans="13:13" s="60" customFormat="1" ht="15.75" hidden="1" x14ac:dyDescent="0.25">
      <c r="M22044" s="30"/>
    </row>
    <row r="22045" spans="13:13" s="60" customFormat="1" ht="15.75" hidden="1" x14ac:dyDescent="0.25">
      <c r="M22045" s="30"/>
    </row>
    <row r="22046" spans="13:13" s="60" customFormat="1" ht="15.75" hidden="1" x14ac:dyDescent="0.25">
      <c r="M22046" s="30"/>
    </row>
    <row r="22047" spans="13:13" s="60" customFormat="1" ht="15.75" hidden="1" x14ac:dyDescent="0.25">
      <c r="M22047" s="30"/>
    </row>
    <row r="22048" spans="13:13" s="60" customFormat="1" ht="15.75" hidden="1" x14ac:dyDescent="0.25">
      <c r="M22048" s="30"/>
    </row>
    <row r="22049" spans="13:13" s="60" customFormat="1" ht="15.75" hidden="1" x14ac:dyDescent="0.25">
      <c r="M22049" s="30"/>
    </row>
    <row r="22050" spans="13:13" s="60" customFormat="1" ht="15.75" hidden="1" x14ac:dyDescent="0.25">
      <c r="M22050" s="30"/>
    </row>
    <row r="22051" spans="13:13" s="60" customFormat="1" ht="15.75" hidden="1" x14ac:dyDescent="0.25">
      <c r="M22051" s="30"/>
    </row>
    <row r="22052" spans="13:13" s="60" customFormat="1" ht="15.75" hidden="1" x14ac:dyDescent="0.25">
      <c r="M22052" s="30"/>
    </row>
    <row r="22053" spans="13:13" s="60" customFormat="1" ht="15.75" hidden="1" x14ac:dyDescent="0.25">
      <c r="M22053" s="30"/>
    </row>
    <row r="22054" spans="13:13" s="60" customFormat="1" ht="15.75" hidden="1" x14ac:dyDescent="0.25">
      <c r="M22054" s="30"/>
    </row>
    <row r="22055" spans="13:13" s="60" customFormat="1" ht="15.75" hidden="1" x14ac:dyDescent="0.25">
      <c r="M22055" s="30"/>
    </row>
    <row r="22056" spans="13:13" s="60" customFormat="1" ht="15.75" hidden="1" x14ac:dyDescent="0.25">
      <c r="M22056" s="30"/>
    </row>
    <row r="22057" spans="13:13" s="60" customFormat="1" ht="15.75" hidden="1" x14ac:dyDescent="0.25">
      <c r="M22057" s="30"/>
    </row>
    <row r="22058" spans="13:13" s="60" customFormat="1" ht="15.75" hidden="1" x14ac:dyDescent="0.25">
      <c r="M22058" s="30"/>
    </row>
    <row r="22059" spans="13:13" s="60" customFormat="1" ht="15.75" hidden="1" x14ac:dyDescent="0.25">
      <c r="M22059" s="30"/>
    </row>
    <row r="22060" spans="13:13" s="60" customFormat="1" ht="15.75" hidden="1" x14ac:dyDescent="0.25">
      <c r="M22060" s="30"/>
    </row>
    <row r="22061" spans="13:13" s="60" customFormat="1" ht="15.75" hidden="1" x14ac:dyDescent="0.25">
      <c r="M22061" s="30"/>
    </row>
    <row r="22062" spans="13:13" s="60" customFormat="1" ht="15.75" hidden="1" x14ac:dyDescent="0.25">
      <c r="M22062" s="30"/>
    </row>
    <row r="22063" spans="13:13" s="60" customFormat="1" ht="15.75" hidden="1" x14ac:dyDescent="0.25">
      <c r="M22063" s="30"/>
    </row>
    <row r="22064" spans="13:13" s="60" customFormat="1" ht="15.75" hidden="1" x14ac:dyDescent="0.25">
      <c r="M22064" s="30"/>
    </row>
    <row r="22065" spans="13:13" s="60" customFormat="1" ht="15.75" hidden="1" x14ac:dyDescent="0.25">
      <c r="M22065" s="30"/>
    </row>
    <row r="22066" spans="13:13" s="60" customFormat="1" ht="15.75" hidden="1" x14ac:dyDescent="0.25">
      <c r="M22066" s="30"/>
    </row>
    <row r="22067" spans="13:13" s="60" customFormat="1" ht="15.75" hidden="1" x14ac:dyDescent="0.25">
      <c r="M22067" s="30"/>
    </row>
    <row r="22068" spans="13:13" s="60" customFormat="1" ht="15.75" hidden="1" x14ac:dyDescent="0.25">
      <c r="M22068" s="30"/>
    </row>
    <row r="22069" spans="13:13" s="60" customFormat="1" ht="15.75" hidden="1" x14ac:dyDescent="0.25">
      <c r="M22069" s="30"/>
    </row>
    <row r="22070" spans="13:13" s="60" customFormat="1" ht="15.75" hidden="1" x14ac:dyDescent="0.25">
      <c r="M22070" s="30"/>
    </row>
    <row r="22071" spans="13:13" s="60" customFormat="1" ht="15.75" hidden="1" x14ac:dyDescent="0.25">
      <c r="M22071" s="30"/>
    </row>
    <row r="22072" spans="13:13" s="60" customFormat="1" ht="15.75" hidden="1" x14ac:dyDescent="0.25">
      <c r="M22072" s="30"/>
    </row>
    <row r="22073" spans="13:13" s="60" customFormat="1" ht="15.75" hidden="1" x14ac:dyDescent="0.25">
      <c r="M22073" s="30"/>
    </row>
    <row r="22074" spans="13:13" s="60" customFormat="1" ht="15.75" hidden="1" x14ac:dyDescent="0.25">
      <c r="M22074" s="30"/>
    </row>
    <row r="22075" spans="13:13" s="60" customFormat="1" ht="15.75" hidden="1" x14ac:dyDescent="0.25">
      <c r="M22075" s="30"/>
    </row>
    <row r="22076" spans="13:13" s="60" customFormat="1" ht="15.75" hidden="1" x14ac:dyDescent="0.25">
      <c r="M22076" s="30"/>
    </row>
    <row r="22077" spans="13:13" s="60" customFormat="1" ht="15.75" hidden="1" x14ac:dyDescent="0.25">
      <c r="M22077" s="30"/>
    </row>
    <row r="22078" spans="13:13" s="60" customFormat="1" ht="15.75" hidden="1" x14ac:dyDescent="0.25">
      <c r="M22078" s="30"/>
    </row>
    <row r="22079" spans="13:13" s="60" customFormat="1" ht="15.75" hidden="1" x14ac:dyDescent="0.25">
      <c r="M22079" s="30"/>
    </row>
    <row r="22080" spans="13:13" s="60" customFormat="1" ht="15.75" hidden="1" x14ac:dyDescent="0.25">
      <c r="M22080" s="30"/>
    </row>
    <row r="22081" spans="13:13" s="60" customFormat="1" ht="15.75" hidden="1" x14ac:dyDescent="0.25">
      <c r="M22081" s="30"/>
    </row>
    <row r="22082" spans="13:13" s="60" customFormat="1" ht="15.75" hidden="1" x14ac:dyDescent="0.25">
      <c r="M22082" s="30"/>
    </row>
    <row r="22083" spans="13:13" s="60" customFormat="1" ht="15.75" hidden="1" x14ac:dyDescent="0.25">
      <c r="M22083" s="30"/>
    </row>
    <row r="22084" spans="13:13" s="60" customFormat="1" ht="15.75" hidden="1" x14ac:dyDescent="0.25">
      <c r="M22084" s="30"/>
    </row>
    <row r="22085" spans="13:13" s="60" customFormat="1" ht="15.75" hidden="1" x14ac:dyDescent="0.25">
      <c r="M22085" s="30"/>
    </row>
    <row r="22086" spans="13:13" s="60" customFormat="1" ht="15.75" hidden="1" x14ac:dyDescent="0.25">
      <c r="M22086" s="30"/>
    </row>
    <row r="22087" spans="13:13" s="60" customFormat="1" ht="15.75" hidden="1" x14ac:dyDescent="0.25">
      <c r="M22087" s="30"/>
    </row>
    <row r="22088" spans="13:13" s="60" customFormat="1" ht="15.75" hidden="1" x14ac:dyDescent="0.25">
      <c r="M22088" s="30"/>
    </row>
    <row r="22089" spans="13:13" s="60" customFormat="1" ht="15.75" hidden="1" x14ac:dyDescent="0.25">
      <c r="M22089" s="30"/>
    </row>
    <row r="22090" spans="13:13" s="60" customFormat="1" ht="15.75" hidden="1" x14ac:dyDescent="0.25">
      <c r="M22090" s="30"/>
    </row>
    <row r="22091" spans="13:13" s="60" customFormat="1" ht="15.75" hidden="1" x14ac:dyDescent="0.25">
      <c r="M22091" s="30"/>
    </row>
    <row r="22092" spans="13:13" s="60" customFormat="1" ht="15.75" hidden="1" x14ac:dyDescent="0.25">
      <c r="M22092" s="30"/>
    </row>
    <row r="22093" spans="13:13" s="60" customFormat="1" ht="15.75" hidden="1" x14ac:dyDescent="0.25">
      <c r="M22093" s="30"/>
    </row>
    <row r="22094" spans="13:13" s="60" customFormat="1" ht="15.75" hidden="1" x14ac:dyDescent="0.25">
      <c r="M22094" s="30"/>
    </row>
    <row r="22095" spans="13:13" s="60" customFormat="1" ht="15.75" hidden="1" x14ac:dyDescent="0.25">
      <c r="M22095" s="30"/>
    </row>
    <row r="22096" spans="13:13" s="60" customFormat="1" ht="15.75" hidden="1" x14ac:dyDescent="0.25">
      <c r="M22096" s="30"/>
    </row>
    <row r="22097" spans="13:13" s="60" customFormat="1" ht="15.75" hidden="1" x14ac:dyDescent="0.25">
      <c r="M22097" s="30"/>
    </row>
    <row r="22098" spans="13:13" s="60" customFormat="1" ht="15.75" hidden="1" x14ac:dyDescent="0.25">
      <c r="M22098" s="30"/>
    </row>
    <row r="22099" spans="13:13" s="60" customFormat="1" ht="15.75" hidden="1" x14ac:dyDescent="0.25">
      <c r="M22099" s="30"/>
    </row>
    <row r="22100" spans="13:13" s="60" customFormat="1" ht="15.75" hidden="1" x14ac:dyDescent="0.25">
      <c r="M22100" s="30"/>
    </row>
    <row r="22101" spans="13:13" s="60" customFormat="1" ht="15.75" hidden="1" x14ac:dyDescent="0.25">
      <c r="M22101" s="30"/>
    </row>
    <row r="22102" spans="13:13" s="60" customFormat="1" ht="15.75" hidden="1" x14ac:dyDescent="0.25">
      <c r="M22102" s="30"/>
    </row>
    <row r="22103" spans="13:13" s="60" customFormat="1" ht="15.75" hidden="1" x14ac:dyDescent="0.25">
      <c r="M22103" s="30"/>
    </row>
    <row r="22104" spans="13:13" s="60" customFormat="1" ht="15.75" hidden="1" x14ac:dyDescent="0.25">
      <c r="M22104" s="30"/>
    </row>
    <row r="22105" spans="13:13" s="60" customFormat="1" ht="15.75" hidden="1" x14ac:dyDescent="0.25">
      <c r="M22105" s="30"/>
    </row>
    <row r="22106" spans="13:13" s="60" customFormat="1" ht="15.75" hidden="1" x14ac:dyDescent="0.25">
      <c r="M22106" s="30"/>
    </row>
    <row r="22107" spans="13:13" s="60" customFormat="1" ht="15.75" hidden="1" x14ac:dyDescent="0.25">
      <c r="M22107" s="30"/>
    </row>
    <row r="22108" spans="13:13" s="60" customFormat="1" ht="15.75" hidden="1" x14ac:dyDescent="0.25">
      <c r="M22108" s="30"/>
    </row>
    <row r="22109" spans="13:13" s="60" customFormat="1" ht="15.75" hidden="1" x14ac:dyDescent="0.25">
      <c r="M22109" s="30"/>
    </row>
    <row r="22110" spans="13:13" s="60" customFormat="1" ht="15.75" hidden="1" x14ac:dyDescent="0.25">
      <c r="M22110" s="30"/>
    </row>
    <row r="22111" spans="13:13" s="60" customFormat="1" ht="15.75" hidden="1" x14ac:dyDescent="0.25">
      <c r="M22111" s="30"/>
    </row>
    <row r="22112" spans="13:13" s="60" customFormat="1" ht="15.75" hidden="1" x14ac:dyDescent="0.25">
      <c r="M22112" s="30"/>
    </row>
    <row r="22113" spans="13:13" s="60" customFormat="1" ht="15.75" hidden="1" x14ac:dyDescent="0.25">
      <c r="M22113" s="30"/>
    </row>
    <row r="22114" spans="13:13" s="60" customFormat="1" ht="15.75" hidden="1" x14ac:dyDescent="0.25">
      <c r="M22114" s="30"/>
    </row>
    <row r="22115" spans="13:13" s="60" customFormat="1" ht="15.75" hidden="1" x14ac:dyDescent="0.25">
      <c r="M22115" s="30"/>
    </row>
    <row r="22116" spans="13:13" s="60" customFormat="1" ht="15.75" hidden="1" x14ac:dyDescent="0.25">
      <c r="M22116" s="30"/>
    </row>
    <row r="22117" spans="13:13" s="60" customFormat="1" ht="15.75" hidden="1" x14ac:dyDescent="0.25">
      <c r="M22117" s="30"/>
    </row>
    <row r="22118" spans="13:13" s="60" customFormat="1" ht="15.75" hidden="1" x14ac:dyDescent="0.25">
      <c r="M22118" s="30"/>
    </row>
    <row r="22119" spans="13:13" s="60" customFormat="1" ht="15.75" hidden="1" x14ac:dyDescent="0.25">
      <c r="M22119" s="30"/>
    </row>
    <row r="22120" spans="13:13" s="60" customFormat="1" ht="15.75" hidden="1" x14ac:dyDescent="0.25">
      <c r="M22120" s="30"/>
    </row>
    <row r="22121" spans="13:13" s="60" customFormat="1" ht="15.75" hidden="1" x14ac:dyDescent="0.25">
      <c r="M22121" s="30"/>
    </row>
    <row r="22122" spans="13:13" s="60" customFormat="1" ht="15.75" hidden="1" x14ac:dyDescent="0.25">
      <c r="M22122" s="30"/>
    </row>
    <row r="22123" spans="13:13" s="60" customFormat="1" ht="15.75" hidden="1" x14ac:dyDescent="0.25">
      <c r="M22123" s="30"/>
    </row>
    <row r="22124" spans="13:13" s="60" customFormat="1" ht="15.75" hidden="1" x14ac:dyDescent="0.25">
      <c r="M22124" s="30"/>
    </row>
    <row r="22125" spans="13:13" s="60" customFormat="1" ht="15.75" hidden="1" x14ac:dyDescent="0.25">
      <c r="M22125" s="30"/>
    </row>
    <row r="22126" spans="13:13" s="60" customFormat="1" ht="15.75" hidden="1" x14ac:dyDescent="0.25">
      <c r="M22126" s="30"/>
    </row>
    <row r="22127" spans="13:13" s="60" customFormat="1" ht="15.75" hidden="1" x14ac:dyDescent="0.25">
      <c r="M22127" s="30"/>
    </row>
    <row r="22128" spans="13:13" s="60" customFormat="1" ht="15.75" hidden="1" x14ac:dyDescent="0.25">
      <c r="M22128" s="30"/>
    </row>
    <row r="22129" spans="13:13" s="60" customFormat="1" ht="15.75" hidden="1" x14ac:dyDescent="0.25">
      <c r="M22129" s="30"/>
    </row>
    <row r="22130" spans="13:13" s="60" customFormat="1" ht="15.75" hidden="1" x14ac:dyDescent="0.25">
      <c r="M22130" s="30"/>
    </row>
    <row r="22131" spans="13:13" s="60" customFormat="1" ht="15.75" hidden="1" x14ac:dyDescent="0.25">
      <c r="M22131" s="30"/>
    </row>
    <row r="22132" spans="13:13" s="60" customFormat="1" ht="15.75" hidden="1" x14ac:dyDescent="0.25">
      <c r="M22132" s="30"/>
    </row>
    <row r="22133" spans="13:13" s="60" customFormat="1" ht="15.75" hidden="1" x14ac:dyDescent="0.25">
      <c r="M22133" s="30"/>
    </row>
    <row r="22134" spans="13:13" s="60" customFormat="1" ht="15.75" hidden="1" x14ac:dyDescent="0.25">
      <c r="M22134" s="30"/>
    </row>
    <row r="22135" spans="13:13" s="60" customFormat="1" ht="15.75" hidden="1" x14ac:dyDescent="0.25">
      <c r="M22135" s="30"/>
    </row>
    <row r="22136" spans="13:13" s="60" customFormat="1" ht="15.75" hidden="1" x14ac:dyDescent="0.25">
      <c r="M22136" s="30"/>
    </row>
    <row r="22137" spans="13:13" s="60" customFormat="1" ht="15.75" hidden="1" x14ac:dyDescent="0.25">
      <c r="M22137" s="30"/>
    </row>
    <row r="22138" spans="13:13" s="60" customFormat="1" ht="15.75" hidden="1" x14ac:dyDescent="0.25">
      <c r="M22138" s="30"/>
    </row>
    <row r="22139" spans="13:13" s="60" customFormat="1" ht="15.75" hidden="1" x14ac:dyDescent="0.25">
      <c r="M22139" s="30"/>
    </row>
    <row r="22140" spans="13:13" s="60" customFormat="1" ht="15.75" hidden="1" x14ac:dyDescent="0.25">
      <c r="M22140" s="30"/>
    </row>
    <row r="22141" spans="13:13" s="60" customFormat="1" ht="15.75" hidden="1" x14ac:dyDescent="0.25">
      <c r="M22141" s="30"/>
    </row>
    <row r="22142" spans="13:13" s="60" customFormat="1" ht="15.75" hidden="1" x14ac:dyDescent="0.25">
      <c r="M22142" s="30"/>
    </row>
    <row r="22143" spans="13:13" s="60" customFormat="1" ht="15.75" hidden="1" x14ac:dyDescent="0.25">
      <c r="M22143" s="30"/>
    </row>
    <row r="22144" spans="13:13" s="60" customFormat="1" ht="15.75" hidden="1" x14ac:dyDescent="0.25">
      <c r="M22144" s="30"/>
    </row>
    <row r="22145" spans="13:13" s="60" customFormat="1" ht="15.75" hidden="1" x14ac:dyDescent="0.25">
      <c r="M22145" s="30"/>
    </row>
    <row r="22146" spans="13:13" s="60" customFormat="1" ht="15.75" hidden="1" x14ac:dyDescent="0.25">
      <c r="M22146" s="30"/>
    </row>
    <row r="22147" spans="13:13" s="60" customFormat="1" ht="15.75" hidden="1" x14ac:dyDescent="0.25">
      <c r="M22147" s="30"/>
    </row>
    <row r="22148" spans="13:13" s="60" customFormat="1" ht="15.75" hidden="1" x14ac:dyDescent="0.25">
      <c r="M22148" s="30"/>
    </row>
    <row r="22149" spans="13:13" s="60" customFormat="1" ht="15.75" hidden="1" x14ac:dyDescent="0.25">
      <c r="M22149" s="30"/>
    </row>
    <row r="22150" spans="13:13" s="60" customFormat="1" ht="15.75" hidden="1" x14ac:dyDescent="0.25">
      <c r="M22150" s="30"/>
    </row>
    <row r="22151" spans="13:13" s="60" customFormat="1" ht="15.75" hidden="1" x14ac:dyDescent="0.25">
      <c r="M22151" s="30"/>
    </row>
    <row r="22152" spans="13:13" s="60" customFormat="1" ht="15.75" hidden="1" x14ac:dyDescent="0.25">
      <c r="M22152" s="30"/>
    </row>
    <row r="22153" spans="13:13" s="60" customFormat="1" ht="15.75" hidden="1" x14ac:dyDescent="0.25">
      <c r="M22153" s="30"/>
    </row>
    <row r="22154" spans="13:13" s="60" customFormat="1" ht="15.75" hidden="1" x14ac:dyDescent="0.25">
      <c r="M22154" s="30"/>
    </row>
    <row r="22155" spans="13:13" s="60" customFormat="1" ht="15.75" hidden="1" x14ac:dyDescent="0.25">
      <c r="M22155" s="30"/>
    </row>
    <row r="22156" spans="13:13" s="60" customFormat="1" ht="15.75" hidden="1" x14ac:dyDescent="0.25">
      <c r="M22156" s="30"/>
    </row>
    <row r="22157" spans="13:13" s="60" customFormat="1" ht="15.75" hidden="1" x14ac:dyDescent="0.25">
      <c r="M22157" s="30"/>
    </row>
    <row r="22158" spans="13:13" s="60" customFormat="1" ht="15.75" hidden="1" x14ac:dyDescent="0.25">
      <c r="M22158" s="30"/>
    </row>
    <row r="22159" spans="13:13" s="60" customFormat="1" ht="15.75" hidden="1" x14ac:dyDescent="0.25">
      <c r="M22159" s="30"/>
    </row>
    <row r="22160" spans="13:13" s="60" customFormat="1" ht="15.75" hidden="1" x14ac:dyDescent="0.25">
      <c r="M22160" s="30"/>
    </row>
    <row r="22161" spans="13:13" s="60" customFormat="1" ht="15.75" hidden="1" x14ac:dyDescent="0.25">
      <c r="M22161" s="30"/>
    </row>
    <row r="22162" spans="13:13" s="60" customFormat="1" ht="15.75" hidden="1" x14ac:dyDescent="0.25">
      <c r="M22162" s="30"/>
    </row>
    <row r="22163" spans="13:13" s="60" customFormat="1" ht="15.75" hidden="1" x14ac:dyDescent="0.25">
      <c r="M22163" s="30"/>
    </row>
    <row r="22164" spans="13:13" s="60" customFormat="1" ht="15.75" hidden="1" x14ac:dyDescent="0.25">
      <c r="M22164" s="30"/>
    </row>
    <row r="22165" spans="13:13" s="60" customFormat="1" ht="15.75" hidden="1" x14ac:dyDescent="0.25">
      <c r="M22165" s="30"/>
    </row>
    <row r="22166" spans="13:13" s="60" customFormat="1" ht="15.75" hidden="1" x14ac:dyDescent="0.25">
      <c r="M22166" s="30"/>
    </row>
    <row r="22167" spans="13:13" s="60" customFormat="1" ht="15.75" hidden="1" x14ac:dyDescent="0.25">
      <c r="M22167" s="30"/>
    </row>
    <row r="22168" spans="13:13" s="60" customFormat="1" ht="15.75" hidden="1" x14ac:dyDescent="0.25">
      <c r="M22168" s="30"/>
    </row>
    <row r="22169" spans="13:13" s="60" customFormat="1" ht="15.75" hidden="1" x14ac:dyDescent="0.25">
      <c r="M22169" s="30"/>
    </row>
    <row r="22170" spans="13:13" s="60" customFormat="1" ht="15.75" hidden="1" x14ac:dyDescent="0.25">
      <c r="M22170" s="30"/>
    </row>
    <row r="22171" spans="13:13" s="60" customFormat="1" ht="15.75" hidden="1" x14ac:dyDescent="0.25">
      <c r="M22171" s="30"/>
    </row>
    <row r="22172" spans="13:13" s="60" customFormat="1" ht="15.75" hidden="1" x14ac:dyDescent="0.25">
      <c r="M22172" s="30"/>
    </row>
    <row r="22173" spans="13:13" s="60" customFormat="1" ht="15.75" hidden="1" x14ac:dyDescent="0.25">
      <c r="M22173" s="30"/>
    </row>
    <row r="22174" spans="13:13" s="60" customFormat="1" ht="15.75" hidden="1" x14ac:dyDescent="0.25">
      <c r="M22174" s="30"/>
    </row>
    <row r="22175" spans="13:13" s="60" customFormat="1" ht="15.75" hidden="1" x14ac:dyDescent="0.25">
      <c r="M22175" s="30"/>
    </row>
    <row r="22176" spans="13:13" s="60" customFormat="1" ht="15.75" hidden="1" x14ac:dyDescent="0.25">
      <c r="M22176" s="30"/>
    </row>
    <row r="22177" spans="13:13" s="60" customFormat="1" ht="15.75" hidden="1" x14ac:dyDescent="0.25">
      <c r="M22177" s="30"/>
    </row>
    <row r="22178" spans="13:13" s="60" customFormat="1" ht="15.75" hidden="1" x14ac:dyDescent="0.25">
      <c r="M22178" s="30"/>
    </row>
    <row r="22179" spans="13:13" s="60" customFormat="1" ht="15.75" hidden="1" x14ac:dyDescent="0.25">
      <c r="M22179" s="30"/>
    </row>
    <row r="22180" spans="13:13" s="60" customFormat="1" ht="15.75" hidden="1" x14ac:dyDescent="0.25">
      <c r="M22180" s="30"/>
    </row>
    <row r="22181" spans="13:13" s="60" customFormat="1" ht="15.75" hidden="1" x14ac:dyDescent="0.25">
      <c r="M22181" s="30"/>
    </row>
    <row r="22182" spans="13:13" s="60" customFormat="1" ht="15.75" hidden="1" x14ac:dyDescent="0.25">
      <c r="M22182" s="30"/>
    </row>
    <row r="22183" spans="13:13" s="60" customFormat="1" ht="15.75" hidden="1" x14ac:dyDescent="0.25">
      <c r="M22183" s="30"/>
    </row>
    <row r="22184" spans="13:13" s="60" customFormat="1" ht="15.75" hidden="1" x14ac:dyDescent="0.25">
      <c r="M22184" s="30"/>
    </row>
    <row r="22185" spans="13:13" s="60" customFormat="1" ht="15.75" hidden="1" x14ac:dyDescent="0.25">
      <c r="M22185" s="30"/>
    </row>
    <row r="22186" spans="13:13" s="60" customFormat="1" ht="15.75" hidden="1" x14ac:dyDescent="0.25">
      <c r="M22186" s="30"/>
    </row>
    <row r="22187" spans="13:13" s="60" customFormat="1" ht="15.75" hidden="1" x14ac:dyDescent="0.25">
      <c r="M22187" s="30"/>
    </row>
    <row r="22188" spans="13:13" s="60" customFormat="1" ht="15.75" hidden="1" x14ac:dyDescent="0.25">
      <c r="M22188" s="30"/>
    </row>
    <row r="22189" spans="13:13" s="60" customFormat="1" ht="15.75" hidden="1" x14ac:dyDescent="0.25">
      <c r="M22189" s="30"/>
    </row>
    <row r="22190" spans="13:13" s="60" customFormat="1" ht="15.75" hidden="1" x14ac:dyDescent="0.25">
      <c r="M22190" s="30"/>
    </row>
    <row r="22191" spans="13:13" s="60" customFormat="1" ht="15.75" hidden="1" x14ac:dyDescent="0.25">
      <c r="M22191" s="30"/>
    </row>
    <row r="22192" spans="13:13" s="60" customFormat="1" ht="15.75" hidden="1" x14ac:dyDescent="0.25">
      <c r="M22192" s="30"/>
    </row>
    <row r="22193" spans="13:13" s="60" customFormat="1" ht="15.75" hidden="1" x14ac:dyDescent="0.25">
      <c r="M22193" s="30"/>
    </row>
    <row r="22194" spans="13:13" s="60" customFormat="1" ht="15.75" hidden="1" x14ac:dyDescent="0.25">
      <c r="M22194" s="30"/>
    </row>
    <row r="22195" spans="13:13" s="60" customFormat="1" ht="15.75" hidden="1" x14ac:dyDescent="0.25">
      <c r="M22195" s="30"/>
    </row>
    <row r="22196" spans="13:13" s="60" customFormat="1" ht="15.75" hidden="1" x14ac:dyDescent="0.25">
      <c r="M22196" s="30"/>
    </row>
    <row r="22197" spans="13:13" s="60" customFormat="1" ht="15.75" hidden="1" x14ac:dyDescent="0.25">
      <c r="M22197" s="30"/>
    </row>
    <row r="22198" spans="13:13" s="60" customFormat="1" ht="15.75" hidden="1" x14ac:dyDescent="0.25">
      <c r="M22198" s="30"/>
    </row>
    <row r="22199" spans="13:13" s="60" customFormat="1" ht="15.75" hidden="1" x14ac:dyDescent="0.25">
      <c r="M22199" s="30"/>
    </row>
    <row r="22200" spans="13:13" s="60" customFormat="1" ht="15.75" hidden="1" x14ac:dyDescent="0.25">
      <c r="M22200" s="30"/>
    </row>
    <row r="22201" spans="13:13" s="60" customFormat="1" ht="15.75" hidden="1" x14ac:dyDescent="0.25">
      <c r="M22201" s="30"/>
    </row>
    <row r="22202" spans="13:13" s="60" customFormat="1" ht="15.75" hidden="1" x14ac:dyDescent="0.25">
      <c r="M22202" s="30"/>
    </row>
    <row r="22203" spans="13:13" s="60" customFormat="1" ht="15.75" hidden="1" x14ac:dyDescent="0.25">
      <c r="M22203" s="30"/>
    </row>
    <row r="22204" spans="13:13" s="60" customFormat="1" ht="15.75" hidden="1" x14ac:dyDescent="0.25">
      <c r="M22204" s="30"/>
    </row>
    <row r="22205" spans="13:13" s="60" customFormat="1" ht="15.75" hidden="1" x14ac:dyDescent="0.25">
      <c r="M22205" s="30"/>
    </row>
    <row r="22206" spans="13:13" s="60" customFormat="1" ht="15.75" hidden="1" x14ac:dyDescent="0.25">
      <c r="M22206" s="30"/>
    </row>
    <row r="22207" spans="13:13" s="60" customFormat="1" ht="15.75" hidden="1" x14ac:dyDescent="0.25">
      <c r="M22207" s="30"/>
    </row>
    <row r="22208" spans="13:13" s="60" customFormat="1" ht="15.75" hidden="1" x14ac:dyDescent="0.25">
      <c r="M22208" s="30"/>
    </row>
    <row r="22209" spans="13:13" s="60" customFormat="1" ht="15.75" hidden="1" x14ac:dyDescent="0.25">
      <c r="M22209" s="30"/>
    </row>
    <row r="22210" spans="13:13" s="60" customFormat="1" ht="15.75" hidden="1" x14ac:dyDescent="0.25">
      <c r="M22210" s="30"/>
    </row>
    <row r="22211" spans="13:13" s="60" customFormat="1" ht="15.75" hidden="1" x14ac:dyDescent="0.25">
      <c r="M22211" s="30"/>
    </row>
    <row r="22212" spans="13:13" s="60" customFormat="1" ht="15.75" hidden="1" x14ac:dyDescent="0.25">
      <c r="M22212" s="30"/>
    </row>
    <row r="22213" spans="13:13" s="60" customFormat="1" ht="15.75" hidden="1" x14ac:dyDescent="0.25">
      <c r="M22213" s="30"/>
    </row>
    <row r="22214" spans="13:13" s="60" customFormat="1" ht="15.75" hidden="1" x14ac:dyDescent="0.25">
      <c r="M22214" s="30"/>
    </row>
    <row r="22215" spans="13:13" s="60" customFormat="1" ht="15.75" hidden="1" x14ac:dyDescent="0.25">
      <c r="M22215" s="30"/>
    </row>
    <row r="22216" spans="13:13" s="60" customFormat="1" ht="15.75" hidden="1" x14ac:dyDescent="0.25">
      <c r="M22216" s="30"/>
    </row>
    <row r="22217" spans="13:13" s="60" customFormat="1" ht="15.75" hidden="1" x14ac:dyDescent="0.25">
      <c r="M22217" s="30"/>
    </row>
    <row r="22218" spans="13:13" s="60" customFormat="1" ht="15.75" hidden="1" x14ac:dyDescent="0.25">
      <c r="M22218" s="30"/>
    </row>
    <row r="22219" spans="13:13" s="60" customFormat="1" ht="15.75" hidden="1" x14ac:dyDescent="0.25">
      <c r="M22219" s="30"/>
    </row>
    <row r="22220" spans="13:13" s="60" customFormat="1" ht="15.75" hidden="1" x14ac:dyDescent="0.25">
      <c r="M22220" s="30"/>
    </row>
    <row r="22221" spans="13:13" s="60" customFormat="1" ht="15.75" hidden="1" x14ac:dyDescent="0.25">
      <c r="M22221" s="30"/>
    </row>
    <row r="22222" spans="13:13" s="60" customFormat="1" ht="15.75" hidden="1" x14ac:dyDescent="0.25">
      <c r="M22222" s="30"/>
    </row>
    <row r="22223" spans="13:13" s="60" customFormat="1" ht="15.75" hidden="1" x14ac:dyDescent="0.25">
      <c r="M22223" s="30"/>
    </row>
    <row r="22224" spans="13:13" s="60" customFormat="1" ht="15.75" hidden="1" x14ac:dyDescent="0.25">
      <c r="M22224" s="30"/>
    </row>
    <row r="22225" spans="13:13" s="60" customFormat="1" ht="15.75" hidden="1" x14ac:dyDescent="0.25">
      <c r="M22225" s="30"/>
    </row>
    <row r="22226" spans="13:13" s="60" customFormat="1" ht="15.75" hidden="1" x14ac:dyDescent="0.25">
      <c r="M22226" s="30"/>
    </row>
    <row r="22227" spans="13:13" s="60" customFormat="1" ht="15.75" hidden="1" x14ac:dyDescent="0.25">
      <c r="M22227" s="30"/>
    </row>
    <row r="22228" spans="13:13" s="60" customFormat="1" ht="15.75" hidden="1" x14ac:dyDescent="0.25">
      <c r="M22228" s="30"/>
    </row>
    <row r="22229" spans="13:13" s="60" customFormat="1" ht="15.75" hidden="1" x14ac:dyDescent="0.25">
      <c r="M22229" s="30"/>
    </row>
    <row r="22230" spans="13:13" s="60" customFormat="1" ht="15.75" hidden="1" x14ac:dyDescent="0.25">
      <c r="M22230" s="30"/>
    </row>
    <row r="22231" spans="13:13" s="60" customFormat="1" ht="15.75" hidden="1" x14ac:dyDescent="0.25">
      <c r="M22231" s="30"/>
    </row>
    <row r="22232" spans="13:13" s="60" customFormat="1" ht="15.75" hidden="1" x14ac:dyDescent="0.25">
      <c r="M22232" s="30"/>
    </row>
    <row r="22233" spans="13:13" s="60" customFormat="1" ht="15.75" hidden="1" x14ac:dyDescent="0.25">
      <c r="M22233" s="30"/>
    </row>
    <row r="22234" spans="13:13" s="60" customFormat="1" ht="15.75" hidden="1" x14ac:dyDescent="0.25">
      <c r="M22234" s="30"/>
    </row>
    <row r="22235" spans="13:13" s="60" customFormat="1" ht="15.75" hidden="1" x14ac:dyDescent="0.25">
      <c r="M22235" s="30"/>
    </row>
    <row r="22236" spans="13:13" s="60" customFormat="1" ht="15.75" hidden="1" x14ac:dyDescent="0.25">
      <c r="M22236" s="30"/>
    </row>
    <row r="22237" spans="13:13" s="60" customFormat="1" ht="15.75" hidden="1" x14ac:dyDescent="0.25">
      <c r="M22237" s="30"/>
    </row>
    <row r="22238" spans="13:13" s="60" customFormat="1" ht="15.75" hidden="1" x14ac:dyDescent="0.25">
      <c r="M22238" s="30"/>
    </row>
    <row r="22239" spans="13:13" s="60" customFormat="1" ht="15.75" hidden="1" x14ac:dyDescent="0.25">
      <c r="M22239" s="30"/>
    </row>
    <row r="22240" spans="13:13" s="60" customFormat="1" ht="15.75" hidden="1" x14ac:dyDescent="0.25">
      <c r="M22240" s="30"/>
    </row>
    <row r="22241" spans="13:13" s="60" customFormat="1" ht="15.75" hidden="1" x14ac:dyDescent="0.25">
      <c r="M22241" s="30"/>
    </row>
    <row r="22242" spans="13:13" s="60" customFormat="1" ht="15.75" hidden="1" x14ac:dyDescent="0.25">
      <c r="M22242" s="30"/>
    </row>
    <row r="22243" spans="13:13" s="60" customFormat="1" ht="15.75" hidden="1" x14ac:dyDescent="0.25">
      <c r="M22243" s="30"/>
    </row>
    <row r="22244" spans="13:13" s="60" customFormat="1" ht="15.75" hidden="1" x14ac:dyDescent="0.25">
      <c r="M22244" s="30"/>
    </row>
    <row r="22245" spans="13:13" s="60" customFormat="1" ht="15.75" hidden="1" x14ac:dyDescent="0.25">
      <c r="M22245" s="30"/>
    </row>
    <row r="22246" spans="13:13" s="60" customFormat="1" ht="15.75" hidden="1" x14ac:dyDescent="0.25">
      <c r="M22246" s="30"/>
    </row>
    <row r="22247" spans="13:13" s="60" customFormat="1" ht="15.75" hidden="1" x14ac:dyDescent="0.25">
      <c r="M22247" s="30"/>
    </row>
    <row r="22248" spans="13:13" s="60" customFormat="1" ht="15.75" hidden="1" x14ac:dyDescent="0.25">
      <c r="M22248" s="30"/>
    </row>
    <row r="22249" spans="13:13" s="60" customFormat="1" ht="15.75" hidden="1" x14ac:dyDescent="0.25">
      <c r="M22249" s="30"/>
    </row>
    <row r="22250" spans="13:13" s="60" customFormat="1" ht="15.75" hidden="1" x14ac:dyDescent="0.25">
      <c r="M22250" s="30"/>
    </row>
    <row r="22251" spans="13:13" s="60" customFormat="1" ht="15.75" hidden="1" x14ac:dyDescent="0.25">
      <c r="M22251" s="30"/>
    </row>
    <row r="22252" spans="13:13" s="60" customFormat="1" ht="15.75" hidden="1" x14ac:dyDescent="0.25">
      <c r="M22252" s="30"/>
    </row>
    <row r="22253" spans="13:13" s="60" customFormat="1" ht="15.75" hidden="1" x14ac:dyDescent="0.25">
      <c r="M22253" s="30"/>
    </row>
    <row r="22254" spans="13:13" s="60" customFormat="1" ht="15.75" hidden="1" x14ac:dyDescent="0.25">
      <c r="M22254" s="30"/>
    </row>
    <row r="22255" spans="13:13" s="60" customFormat="1" ht="15.75" hidden="1" x14ac:dyDescent="0.25">
      <c r="M22255" s="30"/>
    </row>
    <row r="22256" spans="13:13" s="60" customFormat="1" ht="15.75" hidden="1" x14ac:dyDescent="0.25">
      <c r="M22256" s="30"/>
    </row>
    <row r="22257" spans="13:13" s="60" customFormat="1" ht="15.75" hidden="1" x14ac:dyDescent="0.25">
      <c r="M22257" s="30"/>
    </row>
    <row r="22258" spans="13:13" s="60" customFormat="1" ht="15.75" hidden="1" x14ac:dyDescent="0.25">
      <c r="M22258" s="30"/>
    </row>
    <row r="22259" spans="13:13" s="60" customFormat="1" ht="15.75" hidden="1" x14ac:dyDescent="0.25">
      <c r="M22259" s="30"/>
    </row>
    <row r="22260" spans="13:13" s="60" customFormat="1" ht="15.75" hidden="1" x14ac:dyDescent="0.25">
      <c r="M22260" s="30"/>
    </row>
    <row r="22261" spans="13:13" s="60" customFormat="1" ht="15.75" hidden="1" x14ac:dyDescent="0.25">
      <c r="M22261" s="30"/>
    </row>
    <row r="22262" spans="13:13" s="60" customFormat="1" ht="15.75" hidden="1" x14ac:dyDescent="0.25">
      <c r="M22262" s="30"/>
    </row>
    <row r="22263" spans="13:13" s="60" customFormat="1" ht="15.75" hidden="1" x14ac:dyDescent="0.25">
      <c r="M22263" s="30"/>
    </row>
    <row r="22264" spans="13:13" s="60" customFormat="1" ht="15.75" hidden="1" x14ac:dyDescent="0.25">
      <c r="M22264" s="30"/>
    </row>
    <row r="22265" spans="13:13" s="60" customFormat="1" ht="15.75" hidden="1" x14ac:dyDescent="0.25">
      <c r="M22265" s="30"/>
    </row>
    <row r="22266" spans="13:13" s="60" customFormat="1" ht="15.75" hidden="1" x14ac:dyDescent="0.25">
      <c r="M22266" s="30"/>
    </row>
    <row r="22267" spans="13:13" s="60" customFormat="1" ht="15.75" hidden="1" x14ac:dyDescent="0.25">
      <c r="M22267" s="30"/>
    </row>
    <row r="22268" spans="13:13" s="60" customFormat="1" ht="15.75" hidden="1" x14ac:dyDescent="0.25">
      <c r="M22268" s="30"/>
    </row>
    <row r="22269" spans="13:13" s="60" customFormat="1" ht="15.75" hidden="1" x14ac:dyDescent="0.25">
      <c r="M22269" s="30"/>
    </row>
    <row r="22270" spans="13:13" s="60" customFormat="1" ht="15.75" hidden="1" x14ac:dyDescent="0.25">
      <c r="M22270" s="30"/>
    </row>
    <row r="22271" spans="13:13" s="60" customFormat="1" ht="15.75" hidden="1" x14ac:dyDescent="0.25">
      <c r="M22271" s="30"/>
    </row>
    <row r="22272" spans="13:13" s="60" customFormat="1" ht="15.75" hidden="1" x14ac:dyDescent="0.25">
      <c r="M22272" s="30"/>
    </row>
    <row r="22273" spans="13:13" s="60" customFormat="1" ht="15.75" hidden="1" x14ac:dyDescent="0.25">
      <c r="M22273" s="30"/>
    </row>
    <row r="22274" spans="13:13" s="60" customFormat="1" ht="15.75" hidden="1" x14ac:dyDescent="0.25">
      <c r="M22274" s="30"/>
    </row>
    <row r="22275" spans="13:13" s="60" customFormat="1" ht="15.75" hidden="1" x14ac:dyDescent="0.25">
      <c r="M22275" s="30"/>
    </row>
    <row r="22276" spans="13:13" s="60" customFormat="1" ht="15.75" hidden="1" x14ac:dyDescent="0.25">
      <c r="M22276" s="30"/>
    </row>
    <row r="22277" spans="13:13" s="60" customFormat="1" ht="15.75" hidden="1" x14ac:dyDescent="0.25">
      <c r="M22277" s="30"/>
    </row>
    <row r="22278" spans="13:13" s="60" customFormat="1" ht="15.75" hidden="1" x14ac:dyDescent="0.25">
      <c r="M22278" s="30"/>
    </row>
    <row r="22279" spans="13:13" s="60" customFormat="1" ht="15.75" hidden="1" x14ac:dyDescent="0.25">
      <c r="M22279" s="30"/>
    </row>
    <row r="22280" spans="13:13" s="60" customFormat="1" ht="15.75" hidden="1" x14ac:dyDescent="0.25">
      <c r="M22280" s="30"/>
    </row>
    <row r="22281" spans="13:13" s="60" customFormat="1" ht="15.75" hidden="1" x14ac:dyDescent="0.25">
      <c r="M22281" s="30"/>
    </row>
    <row r="22282" spans="13:13" s="60" customFormat="1" ht="15.75" hidden="1" x14ac:dyDescent="0.25">
      <c r="M22282" s="30"/>
    </row>
    <row r="22283" spans="13:13" s="60" customFormat="1" ht="15.75" hidden="1" x14ac:dyDescent="0.25">
      <c r="M22283" s="30"/>
    </row>
    <row r="22284" spans="13:13" s="60" customFormat="1" ht="15.75" hidden="1" x14ac:dyDescent="0.25">
      <c r="M22284" s="30"/>
    </row>
    <row r="22285" spans="13:13" s="60" customFormat="1" ht="15.75" hidden="1" x14ac:dyDescent="0.25">
      <c r="M22285" s="30"/>
    </row>
    <row r="22286" spans="13:13" s="60" customFormat="1" ht="15.75" hidden="1" x14ac:dyDescent="0.25">
      <c r="M22286" s="30"/>
    </row>
    <row r="22287" spans="13:13" s="60" customFormat="1" ht="15.75" hidden="1" x14ac:dyDescent="0.25">
      <c r="M22287" s="30"/>
    </row>
    <row r="22288" spans="13:13" s="60" customFormat="1" ht="15.75" hidden="1" x14ac:dyDescent="0.25">
      <c r="M22288" s="30"/>
    </row>
    <row r="22289" spans="13:13" s="60" customFormat="1" ht="15.75" hidden="1" x14ac:dyDescent="0.25">
      <c r="M22289" s="30"/>
    </row>
    <row r="22290" spans="13:13" s="60" customFormat="1" ht="15.75" hidden="1" x14ac:dyDescent="0.25">
      <c r="M22290" s="30"/>
    </row>
    <row r="22291" spans="13:13" s="60" customFormat="1" ht="15.75" hidden="1" x14ac:dyDescent="0.25">
      <c r="M22291" s="30"/>
    </row>
    <row r="22292" spans="13:13" s="60" customFormat="1" ht="15.75" hidden="1" x14ac:dyDescent="0.25">
      <c r="M22292" s="30"/>
    </row>
    <row r="22293" spans="13:13" s="60" customFormat="1" ht="15.75" hidden="1" x14ac:dyDescent="0.25">
      <c r="M22293" s="30"/>
    </row>
    <row r="22294" spans="13:13" s="60" customFormat="1" ht="15.75" hidden="1" x14ac:dyDescent="0.25">
      <c r="M22294" s="30"/>
    </row>
    <row r="22295" spans="13:13" s="60" customFormat="1" ht="15.75" hidden="1" x14ac:dyDescent="0.25">
      <c r="M22295" s="30"/>
    </row>
    <row r="22296" spans="13:13" s="60" customFormat="1" ht="15.75" hidden="1" x14ac:dyDescent="0.25">
      <c r="M22296" s="30"/>
    </row>
    <row r="22297" spans="13:13" s="60" customFormat="1" ht="15.75" hidden="1" x14ac:dyDescent="0.25">
      <c r="M22297" s="30"/>
    </row>
    <row r="22298" spans="13:13" s="60" customFormat="1" ht="15.75" hidden="1" x14ac:dyDescent="0.25">
      <c r="M22298" s="30"/>
    </row>
    <row r="22299" spans="13:13" s="60" customFormat="1" ht="15.75" hidden="1" x14ac:dyDescent="0.25">
      <c r="M22299" s="30"/>
    </row>
    <row r="22300" spans="13:13" s="60" customFormat="1" ht="15.75" hidden="1" x14ac:dyDescent="0.25">
      <c r="M22300" s="30"/>
    </row>
    <row r="22301" spans="13:13" s="60" customFormat="1" ht="15.75" hidden="1" x14ac:dyDescent="0.25">
      <c r="M22301" s="30"/>
    </row>
    <row r="22302" spans="13:13" s="60" customFormat="1" ht="15.75" hidden="1" x14ac:dyDescent="0.25">
      <c r="M22302" s="30"/>
    </row>
    <row r="22303" spans="13:13" s="60" customFormat="1" ht="15.75" hidden="1" x14ac:dyDescent="0.25">
      <c r="M22303" s="30"/>
    </row>
    <row r="22304" spans="13:13" s="60" customFormat="1" ht="15.75" hidden="1" x14ac:dyDescent="0.25">
      <c r="M22304" s="30"/>
    </row>
    <row r="22305" spans="13:13" s="60" customFormat="1" ht="15.75" hidden="1" x14ac:dyDescent="0.25">
      <c r="M22305" s="30"/>
    </row>
    <row r="22306" spans="13:13" s="60" customFormat="1" ht="15.75" hidden="1" x14ac:dyDescent="0.25">
      <c r="M22306" s="30"/>
    </row>
    <row r="22307" spans="13:13" s="60" customFormat="1" ht="15.75" hidden="1" x14ac:dyDescent="0.25">
      <c r="M22307" s="30"/>
    </row>
    <row r="22308" spans="13:13" s="60" customFormat="1" ht="15.75" hidden="1" x14ac:dyDescent="0.25">
      <c r="M22308" s="30"/>
    </row>
    <row r="22309" spans="13:13" s="60" customFormat="1" ht="15.75" hidden="1" x14ac:dyDescent="0.25">
      <c r="M22309" s="30"/>
    </row>
    <row r="22310" spans="13:13" s="60" customFormat="1" ht="15.75" hidden="1" x14ac:dyDescent="0.25">
      <c r="M22310" s="30"/>
    </row>
    <row r="22311" spans="13:13" s="60" customFormat="1" ht="15.75" hidden="1" x14ac:dyDescent="0.25">
      <c r="M22311" s="30"/>
    </row>
    <row r="22312" spans="13:13" s="60" customFormat="1" ht="15.75" hidden="1" x14ac:dyDescent="0.25">
      <c r="M22312" s="30"/>
    </row>
    <row r="22313" spans="13:13" s="60" customFormat="1" ht="15.75" hidden="1" x14ac:dyDescent="0.25">
      <c r="M22313" s="30"/>
    </row>
    <row r="22314" spans="13:13" s="60" customFormat="1" ht="15.75" hidden="1" x14ac:dyDescent="0.25">
      <c r="M22314" s="30"/>
    </row>
    <row r="22315" spans="13:13" s="60" customFormat="1" ht="15.75" hidden="1" x14ac:dyDescent="0.25">
      <c r="M22315" s="30"/>
    </row>
    <row r="22316" spans="13:13" s="60" customFormat="1" ht="15.75" hidden="1" x14ac:dyDescent="0.25">
      <c r="M22316" s="30"/>
    </row>
    <row r="22317" spans="13:13" s="60" customFormat="1" ht="15.75" hidden="1" x14ac:dyDescent="0.25">
      <c r="M22317" s="30"/>
    </row>
    <row r="22318" spans="13:13" s="60" customFormat="1" ht="15.75" hidden="1" x14ac:dyDescent="0.25">
      <c r="M22318" s="30"/>
    </row>
    <row r="22319" spans="13:13" s="60" customFormat="1" ht="15.75" hidden="1" x14ac:dyDescent="0.25">
      <c r="M22319" s="30"/>
    </row>
    <row r="22320" spans="13:13" s="60" customFormat="1" ht="15.75" hidden="1" x14ac:dyDescent="0.25">
      <c r="M22320" s="30"/>
    </row>
    <row r="22321" spans="13:13" s="60" customFormat="1" ht="15.75" hidden="1" x14ac:dyDescent="0.25">
      <c r="M22321" s="30"/>
    </row>
    <row r="22322" spans="13:13" s="60" customFormat="1" ht="15.75" hidden="1" x14ac:dyDescent="0.25">
      <c r="M22322" s="30"/>
    </row>
    <row r="22323" spans="13:13" s="60" customFormat="1" ht="15.75" hidden="1" x14ac:dyDescent="0.25">
      <c r="M22323" s="30"/>
    </row>
    <row r="22324" spans="13:13" s="60" customFormat="1" ht="15.75" hidden="1" x14ac:dyDescent="0.25">
      <c r="M22324" s="30"/>
    </row>
    <row r="22325" spans="13:13" s="60" customFormat="1" ht="15.75" hidden="1" x14ac:dyDescent="0.25">
      <c r="M22325" s="30"/>
    </row>
    <row r="22326" spans="13:13" s="60" customFormat="1" ht="15.75" hidden="1" x14ac:dyDescent="0.25">
      <c r="M22326" s="30"/>
    </row>
    <row r="22327" spans="13:13" s="60" customFormat="1" ht="15.75" hidden="1" x14ac:dyDescent="0.25">
      <c r="M22327" s="30"/>
    </row>
    <row r="22328" spans="13:13" s="60" customFormat="1" ht="15.75" hidden="1" x14ac:dyDescent="0.25">
      <c r="M22328" s="30"/>
    </row>
    <row r="22329" spans="13:13" s="60" customFormat="1" ht="15.75" hidden="1" x14ac:dyDescent="0.25">
      <c r="M22329" s="30"/>
    </row>
    <row r="22330" spans="13:13" s="60" customFormat="1" ht="15.75" hidden="1" x14ac:dyDescent="0.25">
      <c r="M22330" s="30"/>
    </row>
    <row r="22331" spans="13:13" s="60" customFormat="1" ht="15.75" hidden="1" x14ac:dyDescent="0.25">
      <c r="M22331" s="30"/>
    </row>
    <row r="22332" spans="13:13" s="60" customFormat="1" ht="15.75" hidden="1" x14ac:dyDescent="0.25">
      <c r="M22332" s="30"/>
    </row>
    <row r="22333" spans="13:13" s="60" customFormat="1" ht="15.75" hidden="1" x14ac:dyDescent="0.25">
      <c r="M22333" s="30"/>
    </row>
    <row r="22334" spans="13:13" s="60" customFormat="1" ht="15.75" hidden="1" x14ac:dyDescent="0.25">
      <c r="M22334" s="30"/>
    </row>
    <row r="22335" spans="13:13" s="60" customFormat="1" ht="15.75" hidden="1" x14ac:dyDescent="0.25">
      <c r="M22335" s="30"/>
    </row>
    <row r="22336" spans="13:13" s="60" customFormat="1" ht="15.75" hidden="1" x14ac:dyDescent="0.25">
      <c r="M22336" s="30"/>
    </row>
    <row r="22337" spans="13:13" s="60" customFormat="1" ht="15.75" hidden="1" x14ac:dyDescent="0.25">
      <c r="M22337" s="30"/>
    </row>
    <row r="22338" spans="13:13" s="60" customFormat="1" ht="15.75" hidden="1" x14ac:dyDescent="0.25">
      <c r="M22338" s="30"/>
    </row>
    <row r="22339" spans="13:13" s="60" customFormat="1" ht="15.75" hidden="1" x14ac:dyDescent="0.25">
      <c r="M22339" s="30"/>
    </row>
    <row r="22340" spans="13:13" s="60" customFormat="1" ht="15.75" hidden="1" x14ac:dyDescent="0.25">
      <c r="M22340" s="30"/>
    </row>
    <row r="22341" spans="13:13" s="60" customFormat="1" ht="15.75" hidden="1" x14ac:dyDescent="0.25">
      <c r="M22341" s="30"/>
    </row>
    <row r="22342" spans="13:13" s="60" customFormat="1" ht="15.75" hidden="1" x14ac:dyDescent="0.25">
      <c r="M22342" s="30"/>
    </row>
    <row r="22343" spans="13:13" s="60" customFormat="1" ht="15.75" hidden="1" x14ac:dyDescent="0.25">
      <c r="M22343" s="30"/>
    </row>
    <row r="22344" spans="13:13" s="60" customFormat="1" ht="15.75" hidden="1" x14ac:dyDescent="0.25">
      <c r="M22344" s="30"/>
    </row>
    <row r="22345" spans="13:13" s="60" customFormat="1" ht="15.75" hidden="1" x14ac:dyDescent="0.25">
      <c r="M22345" s="30"/>
    </row>
    <row r="22346" spans="13:13" s="60" customFormat="1" ht="15.75" hidden="1" x14ac:dyDescent="0.25">
      <c r="M22346" s="30"/>
    </row>
    <row r="22347" spans="13:13" s="60" customFormat="1" ht="15.75" hidden="1" x14ac:dyDescent="0.25">
      <c r="M22347" s="30"/>
    </row>
    <row r="22348" spans="13:13" s="60" customFormat="1" ht="15.75" hidden="1" x14ac:dyDescent="0.25">
      <c r="M22348" s="30"/>
    </row>
    <row r="22349" spans="13:13" s="60" customFormat="1" ht="15.75" hidden="1" x14ac:dyDescent="0.25">
      <c r="M22349" s="30"/>
    </row>
    <row r="22350" spans="13:13" s="60" customFormat="1" ht="15.75" hidden="1" x14ac:dyDescent="0.25">
      <c r="M22350" s="30"/>
    </row>
    <row r="22351" spans="13:13" s="60" customFormat="1" ht="15.75" hidden="1" x14ac:dyDescent="0.25">
      <c r="M22351" s="30"/>
    </row>
    <row r="22352" spans="13:13" s="60" customFormat="1" ht="15.75" hidden="1" x14ac:dyDescent="0.25">
      <c r="M22352" s="30"/>
    </row>
    <row r="22353" spans="13:13" s="60" customFormat="1" ht="15.75" hidden="1" x14ac:dyDescent="0.25">
      <c r="M22353" s="30"/>
    </row>
    <row r="22354" spans="13:13" s="60" customFormat="1" ht="15.75" hidden="1" x14ac:dyDescent="0.25">
      <c r="M22354" s="30"/>
    </row>
    <row r="22355" spans="13:13" s="60" customFormat="1" ht="15.75" hidden="1" x14ac:dyDescent="0.25">
      <c r="M22355" s="30"/>
    </row>
    <row r="22356" spans="13:13" s="60" customFormat="1" ht="15.75" hidden="1" x14ac:dyDescent="0.25">
      <c r="M22356" s="30"/>
    </row>
    <row r="22357" spans="13:13" s="60" customFormat="1" ht="15.75" hidden="1" x14ac:dyDescent="0.25">
      <c r="M22357" s="30"/>
    </row>
    <row r="22358" spans="13:13" s="60" customFormat="1" ht="15.75" hidden="1" x14ac:dyDescent="0.25">
      <c r="M22358" s="30"/>
    </row>
    <row r="22359" spans="13:13" s="60" customFormat="1" ht="15.75" hidden="1" x14ac:dyDescent="0.25">
      <c r="M22359" s="30"/>
    </row>
    <row r="22360" spans="13:13" s="60" customFormat="1" ht="15.75" hidden="1" x14ac:dyDescent="0.25">
      <c r="M22360" s="30"/>
    </row>
    <row r="22361" spans="13:13" s="60" customFormat="1" ht="15.75" hidden="1" x14ac:dyDescent="0.25">
      <c r="M22361" s="30"/>
    </row>
    <row r="22362" spans="13:13" s="60" customFormat="1" ht="15.75" hidden="1" x14ac:dyDescent="0.25">
      <c r="M22362" s="30"/>
    </row>
    <row r="22363" spans="13:13" s="60" customFormat="1" ht="15.75" hidden="1" x14ac:dyDescent="0.25">
      <c r="M22363" s="30"/>
    </row>
    <row r="22364" spans="13:13" s="60" customFormat="1" ht="15.75" hidden="1" x14ac:dyDescent="0.25">
      <c r="M22364" s="30"/>
    </row>
    <row r="22365" spans="13:13" s="60" customFormat="1" ht="15.75" hidden="1" x14ac:dyDescent="0.25">
      <c r="M22365" s="30"/>
    </row>
    <row r="22366" spans="13:13" s="60" customFormat="1" ht="15.75" hidden="1" x14ac:dyDescent="0.25">
      <c r="M22366" s="30"/>
    </row>
    <row r="22367" spans="13:13" s="60" customFormat="1" ht="15.75" hidden="1" x14ac:dyDescent="0.25">
      <c r="M22367" s="30"/>
    </row>
    <row r="22368" spans="13:13" s="60" customFormat="1" ht="15.75" hidden="1" x14ac:dyDescent="0.25">
      <c r="M22368" s="30"/>
    </row>
    <row r="22369" spans="13:13" s="60" customFormat="1" ht="15.75" hidden="1" x14ac:dyDescent="0.25">
      <c r="M22369" s="30"/>
    </row>
    <row r="22370" spans="13:13" s="60" customFormat="1" ht="15.75" hidden="1" x14ac:dyDescent="0.25">
      <c r="M22370" s="30"/>
    </row>
    <row r="22371" spans="13:13" s="60" customFormat="1" ht="15.75" hidden="1" x14ac:dyDescent="0.25">
      <c r="M22371" s="30"/>
    </row>
    <row r="22372" spans="13:13" s="60" customFormat="1" ht="15.75" hidden="1" x14ac:dyDescent="0.25">
      <c r="M22372" s="30"/>
    </row>
    <row r="22373" spans="13:13" s="60" customFormat="1" ht="15.75" hidden="1" x14ac:dyDescent="0.25">
      <c r="M22373" s="30"/>
    </row>
    <row r="22374" spans="13:13" s="60" customFormat="1" ht="15.75" hidden="1" x14ac:dyDescent="0.25">
      <c r="M22374" s="30"/>
    </row>
    <row r="22375" spans="13:13" s="60" customFormat="1" ht="15.75" hidden="1" x14ac:dyDescent="0.25">
      <c r="M22375" s="30"/>
    </row>
    <row r="22376" spans="13:13" s="60" customFormat="1" ht="15.75" hidden="1" x14ac:dyDescent="0.25">
      <c r="M22376" s="30"/>
    </row>
    <row r="22377" spans="13:13" s="60" customFormat="1" ht="15.75" hidden="1" x14ac:dyDescent="0.25">
      <c r="M22377" s="30"/>
    </row>
    <row r="22378" spans="13:13" s="60" customFormat="1" ht="15.75" hidden="1" x14ac:dyDescent="0.25">
      <c r="M22378" s="30"/>
    </row>
    <row r="22379" spans="13:13" s="60" customFormat="1" ht="15.75" hidden="1" x14ac:dyDescent="0.25">
      <c r="M22379" s="30"/>
    </row>
    <row r="22380" spans="13:13" s="60" customFormat="1" ht="15.75" hidden="1" x14ac:dyDescent="0.25">
      <c r="M22380" s="30"/>
    </row>
    <row r="22381" spans="13:13" s="60" customFormat="1" ht="15.75" hidden="1" x14ac:dyDescent="0.25">
      <c r="M22381" s="30"/>
    </row>
    <row r="22382" spans="13:13" s="60" customFormat="1" ht="15.75" hidden="1" x14ac:dyDescent="0.25">
      <c r="M22382" s="30"/>
    </row>
    <row r="22383" spans="13:13" s="60" customFormat="1" ht="15.75" hidden="1" x14ac:dyDescent="0.25">
      <c r="M22383" s="30"/>
    </row>
    <row r="22384" spans="13:13" s="60" customFormat="1" ht="15.75" hidden="1" x14ac:dyDescent="0.25">
      <c r="M22384" s="30"/>
    </row>
    <row r="22385" spans="13:13" s="60" customFormat="1" ht="15.75" hidden="1" x14ac:dyDescent="0.25">
      <c r="M22385" s="30"/>
    </row>
    <row r="22386" spans="13:13" s="60" customFormat="1" ht="15.75" hidden="1" x14ac:dyDescent="0.25">
      <c r="M22386" s="30"/>
    </row>
    <row r="22387" spans="13:13" s="60" customFormat="1" ht="15.75" hidden="1" x14ac:dyDescent="0.25">
      <c r="M22387" s="30"/>
    </row>
    <row r="22388" spans="13:13" s="60" customFormat="1" ht="15.75" hidden="1" x14ac:dyDescent="0.25">
      <c r="M22388" s="30"/>
    </row>
    <row r="22389" spans="13:13" s="60" customFormat="1" ht="15.75" hidden="1" x14ac:dyDescent="0.25">
      <c r="M22389" s="30"/>
    </row>
    <row r="22390" spans="13:13" s="60" customFormat="1" ht="15.75" hidden="1" x14ac:dyDescent="0.25">
      <c r="M22390" s="30"/>
    </row>
    <row r="22391" spans="13:13" s="60" customFormat="1" ht="15.75" hidden="1" x14ac:dyDescent="0.25">
      <c r="M22391" s="30"/>
    </row>
    <row r="22392" spans="13:13" s="60" customFormat="1" ht="15.75" hidden="1" x14ac:dyDescent="0.25">
      <c r="M22392" s="30"/>
    </row>
    <row r="22393" spans="13:13" s="60" customFormat="1" ht="15.75" hidden="1" x14ac:dyDescent="0.25">
      <c r="M22393" s="30"/>
    </row>
    <row r="22394" spans="13:13" s="60" customFormat="1" ht="15.75" hidden="1" x14ac:dyDescent="0.25">
      <c r="M22394" s="30"/>
    </row>
    <row r="22395" spans="13:13" s="60" customFormat="1" ht="15.75" hidden="1" x14ac:dyDescent="0.25">
      <c r="M22395" s="30"/>
    </row>
    <row r="22396" spans="13:13" s="60" customFormat="1" ht="15.75" hidden="1" x14ac:dyDescent="0.25">
      <c r="M22396" s="30"/>
    </row>
    <row r="22397" spans="13:13" s="60" customFormat="1" ht="15.75" hidden="1" x14ac:dyDescent="0.25">
      <c r="M22397" s="30"/>
    </row>
    <row r="22398" spans="13:13" s="60" customFormat="1" ht="15.75" hidden="1" x14ac:dyDescent="0.25">
      <c r="M22398" s="30"/>
    </row>
    <row r="22399" spans="13:13" s="60" customFormat="1" ht="15.75" hidden="1" x14ac:dyDescent="0.25">
      <c r="M22399" s="30"/>
    </row>
    <row r="22400" spans="13:13" s="60" customFormat="1" ht="15.75" hidden="1" x14ac:dyDescent="0.25">
      <c r="M22400" s="30"/>
    </row>
    <row r="22401" spans="13:13" s="60" customFormat="1" ht="15.75" hidden="1" x14ac:dyDescent="0.25">
      <c r="M22401" s="30"/>
    </row>
    <row r="22402" spans="13:13" s="60" customFormat="1" ht="15.75" hidden="1" x14ac:dyDescent="0.25">
      <c r="M22402" s="30"/>
    </row>
    <row r="22403" spans="13:13" s="60" customFormat="1" ht="15.75" hidden="1" x14ac:dyDescent="0.25">
      <c r="M22403" s="30"/>
    </row>
    <row r="22404" spans="13:13" s="60" customFormat="1" ht="15.75" hidden="1" x14ac:dyDescent="0.25">
      <c r="M22404" s="30"/>
    </row>
    <row r="22405" spans="13:13" s="60" customFormat="1" ht="15.75" hidden="1" x14ac:dyDescent="0.25">
      <c r="M22405" s="30"/>
    </row>
    <row r="22406" spans="13:13" s="60" customFormat="1" ht="15.75" hidden="1" x14ac:dyDescent="0.25">
      <c r="M22406" s="30"/>
    </row>
    <row r="22407" spans="13:13" s="60" customFormat="1" ht="15.75" hidden="1" x14ac:dyDescent="0.25">
      <c r="M22407" s="30"/>
    </row>
    <row r="22408" spans="13:13" s="60" customFormat="1" ht="15.75" hidden="1" x14ac:dyDescent="0.25">
      <c r="M22408" s="30"/>
    </row>
    <row r="22409" spans="13:13" s="60" customFormat="1" ht="15.75" hidden="1" x14ac:dyDescent="0.25">
      <c r="M22409" s="30"/>
    </row>
    <row r="22410" spans="13:13" s="60" customFormat="1" ht="15.75" hidden="1" x14ac:dyDescent="0.25">
      <c r="M22410" s="30"/>
    </row>
    <row r="22411" spans="13:13" s="60" customFormat="1" ht="15.75" hidden="1" x14ac:dyDescent="0.25">
      <c r="M22411" s="30"/>
    </row>
    <row r="22412" spans="13:13" s="60" customFormat="1" ht="15.75" hidden="1" x14ac:dyDescent="0.25">
      <c r="M22412" s="30"/>
    </row>
    <row r="22413" spans="13:13" s="60" customFormat="1" ht="15.75" hidden="1" x14ac:dyDescent="0.25">
      <c r="M22413" s="30"/>
    </row>
    <row r="22414" spans="13:13" s="60" customFormat="1" ht="15.75" hidden="1" x14ac:dyDescent="0.25">
      <c r="M22414" s="30"/>
    </row>
    <row r="22415" spans="13:13" s="60" customFormat="1" ht="15.75" hidden="1" x14ac:dyDescent="0.25">
      <c r="M22415" s="30"/>
    </row>
    <row r="22416" spans="13:13" s="60" customFormat="1" ht="15.75" hidden="1" x14ac:dyDescent="0.25">
      <c r="M22416" s="30"/>
    </row>
    <row r="22417" spans="13:13" s="60" customFormat="1" ht="15.75" hidden="1" x14ac:dyDescent="0.25">
      <c r="M22417" s="30"/>
    </row>
    <row r="22418" spans="13:13" s="60" customFormat="1" ht="15.75" hidden="1" x14ac:dyDescent="0.25">
      <c r="M22418" s="30"/>
    </row>
    <row r="22419" spans="13:13" s="60" customFormat="1" ht="15.75" hidden="1" x14ac:dyDescent="0.25">
      <c r="M22419" s="30"/>
    </row>
    <row r="22420" spans="13:13" s="60" customFormat="1" ht="15.75" hidden="1" x14ac:dyDescent="0.25">
      <c r="M22420" s="30"/>
    </row>
    <row r="22421" spans="13:13" s="60" customFormat="1" ht="15.75" hidden="1" x14ac:dyDescent="0.25">
      <c r="M22421" s="30"/>
    </row>
    <row r="22422" spans="13:13" s="60" customFormat="1" ht="15.75" hidden="1" x14ac:dyDescent="0.25">
      <c r="M22422" s="30"/>
    </row>
    <row r="22423" spans="13:13" s="60" customFormat="1" ht="15.75" hidden="1" x14ac:dyDescent="0.25">
      <c r="M22423" s="30"/>
    </row>
    <row r="22424" spans="13:13" s="60" customFormat="1" ht="15.75" hidden="1" x14ac:dyDescent="0.25">
      <c r="M22424" s="30"/>
    </row>
    <row r="22425" spans="13:13" s="60" customFormat="1" ht="15.75" hidden="1" x14ac:dyDescent="0.25">
      <c r="M22425" s="30"/>
    </row>
    <row r="22426" spans="13:13" s="60" customFormat="1" ht="15.75" hidden="1" x14ac:dyDescent="0.25">
      <c r="M22426" s="30"/>
    </row>
    <row r="22427" spans="13:13" s="60" customFormat="1" ht="15.75" hidden="1" x14ac:dyDescent="0.25">
      <c r="M22427" s="30"/>
    </row>
    <row r="22428" spans="13:13" s="60" customFormat="1" ht="15.75" hidden="1" x14ac:dyDescent="0.25">
      <c r="M22428" s="30"/>
    </row>
    <row r="22429" spans="13:13" s="60" customFormat="1" ht="15.75" hidden="1" x14ac:dyDescent="0.25">
      <c r="M22429" s="30"/>
    </row>
    <row r="22430" spans="13:13" s="60" customFormat="1" ht="15.75" hidden="1" x14ac:dyDescent="0.25">
      <c r="M22430" s="30"/>
    </row>
    <row r="22431" spans="13:13" s="60" customFormat="1" ht="15.75" hidden="1" x14ac:dyDescent="0.25">
      <c r="M22431" s="30"/>
    </row>
    <row r="22432" spans="13:13" s="60" customFormat="1" ht="15.75" hidden="1" x14ac:dyDescent="0.25">
      <c r="M22432" s="30"/>
    </row>
    <row r="22433" spans="13:13" s="60" customFormat="1" ht="15.75" hidden="1" x14ac:dyDescent="0.25">
      <c r="M22433" s="30"/>
    </row>
    <row r="22434" spans="13:13" s="60" customFormat="1" ht="15.75" hidden="1" x14ac:dyDescent="0.25">
      <c r="M22434" s="30"/>
    </row>
    <row r="22435" spans="13:13" s="60" customFormat="1" ht="15.75" hidden="1" x14ac:dyDescent="0.25">
      <c r="M22435" s="30"/>
    </row>
    <row r="22436" spans="13:13" s="60" customFormat="1" ht="15.75" hidden="1" x14ac:dyDescent="0.25">
      <c r="M22436" s="30"/>
    </row>
    <row r="22437" spans="13:13" s="60" customFormat="1" ht="15.75" hidden="1" x14ac:dyDescent="0.25">
      <c r="M22437" s="30"/>
    </row>
    <row r="22438" spans="13:13" s="60" customFormat="1" ht="15.75" hidden="1" x14ac:dyDescent="0.25">
      <c r="M22438" s="30"/>
    </row>
    <row r="22439" spans="13:13" s="60" customFormat="1" ht="15.75" hidden="1" x14ac:dyDescent="0.25">
      <c r="M22439" s="30"/>
    </row>
    <row r="22440" spans="13:13" s="60" customFormat="1" ht="15.75" hidden="1" x14ac:dyDescent="0.25">
      <c r="M22440" s="30"/>
    </row>
    <row r="22441" spans="13:13" s="60" customFormat="1" ht="15.75" hidden="1" x14ac:dyDescent="0.25">
      <c r="M22441" s="30"/>
    </row>
    <row r="22442" spans="13:13" s="60" customFormat="1" ht="15.75" hidden="1" x14ac:dyDescent="0.25">
      <c r="M22442" s="30"/>
    </row>
    <row r="22443" spans="13:13" s="60" customFormat="1" ht="15.75" hidden="1" x14ac:dyDescent="0.25">
      <c r="M22443" s="30"/>
    </row>
    <row r="22444" spans="13:13" s="60" customFormat="1" ht="15.75" hidden="1" x14ac:dyDescent="0.25">
      <c r="M22444" s="30"/>
    </row>
    <row r="22445" spans="13:13" s="60" customFormat="1" ht="15.75" hidden="1" x14ac:dyDescent="0.25">
      <c r="M22445" s="30"/>
    </row>
    <row r="22446" spans="13:13" s="60" customFormat="1" ht="15.75" hidden="1" x14ac:dyDescent="0.25">
      <c r="M22446" s="30"/>
    </row>
    <row r="22447" spans="13:13" s="60" customFormat="1" ht="15.75" hidden="1" x14ac:dyDescent="0.25">
      <c r="M22447" s="30"/>
    </row>
    <row r="22448" spans="13:13" s="60" customFormat="1" ht="15.75" hidden="1" x14ac:dyDescent="0.25">
      <c r="M22448" s="30"/>
    </row>
    <row r="22449" spans="13:13" s="60" customFormat="1" ht="15.75" hidden="1" x14ac:dyDescent="0.25">
      <c r="M22449" s="30"/>
    </row>
    <row r="22450" spans="13:13" s="60" customFormat="1" ht="15.75" hidden="1" x14ac:dyDescent="0.25">
      <c r="M22450" s="30"/>
    </row>
    <row r="22451" spans="13:13" s="60" customFormat="1" ht="15.75" hidden="1" x14ac:dyDescent="0.25">
      <c r="M22451" s="30"/>
    </row>
    <row r="22452" spans="13:13" s="60" customFormat="1" ht="15.75" hidden="1" x14ac:dyDescent="0.25">
      <c r="M22452" s="30"/>
    </row>
    <row r="22453" spans="13:13" s="60" customFormat="1" ht="15.75" hidden="1" x14ac:dyDescent="0.25">
      <c r="M22453" s="30"/>
    </row>
    <row r="22454" spans="13:13" s="60" customFormat="1" ht="15.75" hidden="1" x14ac:dyDescent="0.25">
      <c r="M22454" s="30"/>
    </row>
    <row r="22455" spans="13:13" s="60" customFormat="1" ht="15.75" hidden="1" x14ac:dyDescent="0.25">
      <c r="M22455" s="30"/>
    </row>
    <row r="22456" spans="13:13" s="60" customFormat="1" ht="15.75" hidden="1" x14ac:dyDescent="0.25">
      <c r="M22456" s="30"/>
    </row>
    <row r="22457" spans="13:13" s="60" customFormat="1" ht="15.75" hidden="1" x14ac:dyDescent="0.25">
      <c r="M22457" s="30"/>
    </row>
    <row r="22458" spans="13:13" s="60" customFormat="1" ht="15.75" hidden="1" x14ac:dyDescent="0.25">
      <c r="M22458" s="30"/>
    </row>
    <row r="22459" spans="13:13" s="60" customFormat="1" ht="15.75" hidden="1" x14ac:dyDescent="0.25">
      <c r="M22459" s="30"/>
    </row>
    <row r="22460" spans="13:13" s="60" customFormat="1" ht="15.75" hidden="1" x14ac:dyDescent="0.25">
      <c r="M22460" s="30"/>
    </row>
    <row r="22461" spans="13:13" s="60" customFormat="1" ht="15.75" hidden="1" x14ac:dyDescent="0.25">
      <c r="M22461" s="30"/>
    </row>
    <row r="22462" spans="13:13" s="60" customFormat="1" ht="15.75" hidden="1" x14ac:dyDescent="0.25">
      <c r="M22462" s="30"/>
    </row>
    <row r="22463" spans="13:13" s="60" customFormat="1" ht="15.75" hidden="1" x14ac:dyDescent="0.25">
      <c r="M22463" s="30"/>
    </row>
    <row r="22464" spans="13:13" s="60" customFormat="1" ht="15.75" hidden="1" x14ac:dyDescent="0.25">
      <c r="M22464" s="30"/>
    </row>
    <row r="22465" spans="13:13" s="60" customFormat="1" ht="15.75" hidden="1" x14ac:dyDescent="0.25">
      <c r="M22465" s="30"/>
    </row>
    <row r="22466" spans="13:13" s="60" customFormat="1" ht="15.75" hidden="1" x14ac:dyDescent="0.25">
      <c r="M22466" s="30"/>
    </row>
    <row r="22467" spans="13:13" s="60" customFormat="1" ht="15.75" hidden="1" x14ac:dyDescent="0.25">
      <c r="M22467" s="30"/>
    </row>
    <row r="22468" spans="13:13" s="60" customFormat="1" ht="15.75" hidden="1" x14ac:dyDescent="0.25">
      <c r="M22468" s="30"/>
    </row>
    <row r="22469" spans="13:13" s="60" customFormat="1" ht="15.75" hidden="1" x14ac:dyDescent="0.25">
      <c r="M22469" s="30"/>
    </row>
    <row r="22470" spans="13:13" s="60" customFormat="1" ht="15.75" hidden="1" x14ac:dyDescent="0.25">
      <c r="M22470" s="30"/>
    </row>
    <row r="22471" spans="13:13" s="60" customFormat="1" ht="15.75" hidden="1" x14ac:dyDescent="0.25">
      <c r="M22471" s="30"/>
    </row>
    <row r="22472" spans="13:13" s="60" customFormat="1" ht="15.75" hidden="1" x14ac:dyDescent="0.25">
      <c r="M22472" s="30"/>
    </row>
    <row r="22473" spans="13:13" s="60" customFormat="1" ht="15.75" hidden="1" x14ac:dyDescent="0.25">
      <c r="M22473" s="30"/>
    </row>
    <row r="22474" spans="13:13" s="60" customFormat="1" ht="15.75" hidden="1" x14ac:dyDescent="0.25">
      <c r="M22474" s="30"/>
    </row>
    <row r="22475" spans="13:13" s="60" customFormat="1" ht="15.75" hidden="1" x14ac:dyDescent="0.25">
      <c r="M22475" s="30"/>
    </row>
    <row r="22476" spans="13:13" s="60" customFormat="1" ht="15.75" hidden="1" x14ac:dyDescent="0.25">
      <c r="M22476" s="30"/>
    </row>
    <row r="22477" spans="13:13" s="60" customFormat="1" ht="15.75" hidden="1" x14ac:dyDescent="0.25">
      <c r="M22477" s="30"/>
    </row>
    <row r="22478" spans="13:13" s="60" customFormat="1" ht="15.75" hidden="1" x14ac:dyDescent="0.25">
      <c r="M22478" s="30"/>
    </row>
    <row r="22479" spans="13:13" s="60" customFormat="1" ht="15.75" hidden="1" x14ac:dyDescent="0.25">
      <c r="M22479" s="30"/>
    </row>
    <row r="22480" spans="13:13" s="60" customFormat="1" ht="15.75" hidden="1" x14ac:dyDescent="0.25">
      <c r="M22480" s="30"/>
    </row>
    <row r="22481" spans="13:13" s="60" customFormat="1" ht="15.75" hidden="1" x14ac:dyDescent="0.25">
      <c r="M22481" s="30"/>
    </row>
    <row r="22482" spans="13:13" s="60" customFormat="1" ht="15.75" hidden="1" x14ac:dyDescent="0.25">
      <c r="M22482" s="30"/>
    </row>
    <row r="22483" spans="13:13" s="60" customFormat="1" ht="15.75" hidden="1" x14ac:dyDescent="0.25">
      <c r="M22483" s="30"/>
    </row>
    <row r="22484" spans="13:13" s="60" customFormat="1" ht="15.75" hidden="1" x14ac:dyDescent="0.25">
      <c r="M22484" s="30"/>
    </row>
    <row r="22485" spans="13:13" s="60" customFormat="1" ht="15.75" hidden="1" x14ac:dyDescent="0.25">
      <c r="M22485" s="30"/>
    </row>
    <row r="22486" spans="13:13" s="60" customFormat="1" ht="15.75" hidden="1" x14ac:dyDescent="0.25">
      <c r="M22486" s="30"/>
    </row>
    <row r="22487" spans="13:13" s="60" customFormat="1" ht="15.75" hidden="1" x14ac:dyDescent="0.25">
      <c r="M22487" s="30"/>
    </row>
    <row r="22488" spans="13:13" s="60" customFormat="1" ht="15.75" hidden="1" x14ac:dyDescent="0.25">
      <c r="M22488" s="30"/>
    </row>
    <row r="22489" spans="13:13" s="60" customFormat="1" ht="15.75" hidden="1" x14ac:dyDescent="0.25">
      <c r="M22489" s="30"/>
    </row>
    <row r="22490" spans="13:13" s="60" customFormat="1" ht="15.75" hidden="1" x14ac:dyDescent="0.25">
      <c r="M22490" s="30"/>
    </row>
    <row r="22491" spans="13:13" s="60" customFormat="1" ht="15.75" hidden="1" x14ac:dyDescent="0.25">
      <c r="M22491" s="30"/>
    </row>
    <row r="22492" spans="13:13" s="60" customFormat="1" ht="15.75" hidden="1" x14ac:dyDescent="0.25">
      <c r="M22492" s="30"/>
    </row>
    <row r="22493" spans="13:13" s="60" customFormat="1" ht="15.75" hidden="1" x14ac:dyDescent="0.25">
      <c r="M22493" s="30"/>
    </row>
    <row r="22494" spans="13:13" s="60" customFormat="1" ht="15.75" hidden="1" x14ac:dyDescent="0.25">
      <c r="M22494" s="30"/>
    </row>
    <row r="22495" spans="13:13" s="60" customFormat="1" ht="15.75" hidden="1" x14ac:dyDescent="0.25">
      <c r="M22495" s="30"/>
    </row>
    <row r="22496" spans="13:13" s="60" customFormat="1" ht="15.75" hidden="1" x14ac:dyDescent="0.25">
      <c r="M22496" s="30"/>
    </row>
    <row r="22497" spans="13:13" s="60" customFormat="1" ht="15.75" hidden="1" x14ac:dyDescent="0.25">
      <c r="M22497" s="30"/>
    </row>
    <row r="22498" spans="13:13" s="60" customFormat="1" ht="15.75" hidden="1" x14ac:dyDescent="0.25">
      <c r="M22498" s="30"/>
    </row>
    <row r="22499" spans="13:13" s="60" customFormat="1" ht="15.75" hidden="1" x14ac:dyDescent="0.25">
      <c r="M22499" s="30"/>
    </row>
    <row r="22500" spans="13:13" s="60" customFormat="1" ht="15.75" hidden="1" x14ac:dyDescent="0.25">
      <c r="M22500" s="30"/>
    </row>
    <row r="22501" spans="13:13" s="60" customFormat="1" ht="15.75" hidden="1" x14ac:dyDescent="0.25">
      <c r="M22501" s="30"/>
    </row>
    <row r="22502" spans="13:13" s="60" customFormat="1" ht="15.75" hidden="1" x14ac:dyDescent="0.25">
      <c r="M22502" s="30"/>
    </row>
    <row r="22503" spans="13:13" s="60" customFormat="1" ht="15.75" hidden="1" x14ac:dyDescent="0.25">
      <c r="M22503" s="30"/>
    </row>
    <row r="22504" spans="13:13" s="60" customFormat="1" ht="15.75" hidden="1" x14ac:dyDescent="0.25">
      <c r="M22504" s="30"/>
    </row>
    <row r="22505" spans="13:13" s="60" customFormat="1" ht="15.75" hidden="1" x14ac:dyDescent="0.25">
      <c r="M22505" s="30"/>
    </row>
    <row r="22506" spans="13:13" s="60" customFormat="1" ht="15.75" hidden="1" x14ac:dyDescent="0.25">
      <c r="M22506" s="30"/>
    </row>
    <row r="22507" spans="13:13" s="60" customFormat="1" ht="15.75" hidden="1" x14ac:dyDescent="0.25">
      <c r="M22507" s="30"/>
    </row>
    <row r="22508" spans="13:13" s="60" customFormat="1" ht="15.75" hidden="1" x14ac:dyDescent="0.25">
      <c r="M22508" s="30"/>
    </row>
    <row r="22509" spans="13:13" s="60" customFormat="1" ht="15.75" hidden="1" x14ac:dyDescent="0.25">
      <c r="M22509" s="30"/>
    </row>
    <row r="22510" spans="13:13" s="60" customFormat="1" ht="15.75" hidden="1" x14ac:dyDescent="0.25">
      <c r="M22510" s="30"/>
    </row>
    <row r="22511" spans="13:13" s="60" customFormat="1" ht="15.75" hidden="1" x14ac:dyDescent="0.25">
      <c r="M22511" s="30"/>
    </row>
    <row r="22512" spans="13:13" s="60" customFormat="1" ht="15.75" hidden="1" x14ac:dyDescent="0.25">
      <c r="M22512" s="30"/>
    </row>
    <row r="22513" spans="13:13" s="60" customFormat="1" ht="15.75" hidden="1" x14ac:dyDescent="0.25">
      <c r="M22513" s="30"/>
    </row>
    <row r="22514" spans="13:13" s="60" customFormat="1" ht="15.75" hidden="1" x14ac:dyDescent="0.25">
      <c r="M22514" s="30"/>
    </row>
    <row r="22515" spans="13:13" s="60" customFormat="1" ht="15.75" hidden="1" x14ac:dyDescent="0.25">
      <c r="M22515" s="30"/>
    </row>
    <row r="22516" spans="13:13" s="60" customFormat="1" ht="15.75" hidden="1" x14ac:dyDescent="0.25">
      <c r="M22516" s="30"/>
    </row>
    <row r="22517" spans="13:13" s="60" customFormat="1" ht="15.75" hidden="1" x14ac:dyDescent="0.25">
      <c r="M22517" s="30"/>
    </row>
    <row r="22518" spans="13:13" s="60" customFormat="1" ht="15.75" hidden="1" x14ac:dyDescent="0.25">
      <c r="M22518" s="30"/>
    </row>
    <row r="22519" spans="13:13" s="60" customFormat="1" ht="15.75" hidden="1" x14ac:dyDescent="0.25">
      <c r="M22519" s="30"/>
    </row>
    <row r="22520" spans="13:13" s="60" customFormat="1" ht="15.75" hidden="1" x14ac:dyDescent="0.25">
      <c r="M22520" s="30"/>
    </row>
    <row r="22521" spans="13:13" s="60" customFormat="1" ht="15.75" hidden="1" x14ac:dyDescent="0.25">
      <c r="M22521" s="30"/>
    </row>
    <row r="22522" spans="13:13" s="60" customFormat="1" ht="15.75" hidden="1" x14ac:dyDescent="0.25">
      <c r="M22522" s="30"/>
    </row>
    <row r="22523" spans="13:13" s="60" customFormat="1" ht="15.75" hidden="1" x14ac:dyDescent="0.25">
      <c r="M22523" s="30"/>
    </row>
    <row r="22524" spans="13:13" s="60" customFormat="1" ht="15.75" hidden="1" x14ac:dyDescent="0.25">
      <c r="M22524" s="30"/>
    </row>
    <row r="22525" spans="13:13" s="60" customFormat="1" ht="15.75" hidden="1" x14ac:dyDescent="0.25">
      <c r="M22525" s="30"/>
    </row>
    <row r="22526" spans="13:13" s="60" customFormat="1" ht="15.75" hidden="1" x14ac:dyDescent="0.25">
      <c r="M22526" s="30"/>
    </row>
    <row r="22527" spans="13:13" s="60" customFormat="1" ht="15.75" hidden="1" x14ac:dyDescent="0.25">
      <c r="M22527" s="30"/>
    </row>
    <row r="22528" spans="13:13" s="60" customFormat="1" ht="15.75" hidden="1" x14ac:dyDescent="0.25">
      <c r="M22528" s="30"/>
    </row>
    <row r="22529" spans="13:13" s="60" customFormat="1" ht="15.75" hidden="1" x14ac:dyDescent="0.25">
      <c r="M22529" s="30"/>
    </row>
    <row r="22530" spans="13:13" s="60" customFormat="1" ht="15.75" hidden="1" x14ac:dyDescent="0.25">
      <c r="M22530" s="30"/>
    </row>
    <row r="22531" spans="13:13" s="60" customFormat="1" ht="15.75" hidden="1" x14ac:dyDescent="0.25">
      <c r="M22531" s="30"/>
    </row>
    <row r="22532" spans="13:13" s="60" customFormat="1" ht="15.75" hidden="1" x14ac:dyDescent="0.25">
      <c r="M22532" s="30"/>
    </row>
    <row r="22533" spans="13:13" s="60" customFormat="1" ht="15.75" hidden="1" x14ac:dyDescent="0.25">
      <c r="M22533" s="30"/>
    </row>
    <row r="22534" spans="13:13" s="60" customFormat="1" ht="15.75" hidden="1" x14ac:dyDescent="0.25">
      <c r="M22534" s="30"/>
    </row>
    <row r="22535" spans="13:13" s="60" customFormat="1" ht="15.75" hidden="1" x14ac:dyDescent="0.25">
      <c r="M22535" s="30"/>
    </row>
    <row r="22536" spans="13:13" s="60" customFormat="1" ht="15.75" hidden="1" x14ac:dyDescent="0.25">
      <c r="M22536" s="30"/>
    </row>
    <row r="22537" spans="13:13" s="60" customFormat="1" ht="15.75" hidden="1" x14ac:dyDescent="0.25">
      <c r="M22537" s="30"/>
    </row>
    <row r="22538" spans="13:13" s="60" customFormat="1" ht="15.75" hidden="1" x14ac:dyDescent="0.25">
      <c r="M22538" s="30"/>
    </row>
    <row r="22539" spans="13:13" s="60" customFormat="1" ht="15.75" hidden="1" x14ac:dyDescent="0.25">
      <c r="M22539" s="30"/>
    </row>
    <row r="22540" spans="13:13" s="60" customFormat="1" ht="15.75" hidden="1" x14ac:dyDescent="0.25">
      <c r="M22540" s="30"/>
    </row>
    <row r="22541" spans="13:13" s="60" customFormat="1" ht="15.75" hidden="1" x14ac:dyDescent="0.25">
      <c r="M22541" s="30"/>
    </row>
    <row r="22542" spans="13:13" s="60" customFormat="1" ht="15.75" hidden="1" x14ac:dyDescent="0.25">
      <c r="M22542" s="30"/>
    </row>
    <row r="22543" spans="13:13" s="60" customFormat="1" ht="15.75" hidden="1" x14ac:dyDescent="0.25">
      <c r="M22543" s="30"/>
    </row>
    <row r="22544" spans="13:13" s="60" customFormat="1" ht="15.75" hidden="1" x14ac:dyDescent="0.25">
      <c r="M22544" s="30"/>
    </row>
    <row r="22545" spans="13:13" s="60" customFormat="1" ht="15.75" hidden="1" x14ac:dyDescent="0.25">
      <c r="M22545" s="30"/>
    </row>
    <row r="22546" spans="13:13" s="60" customFormat="1" ht="15.75" hidden="1" x14ac:dyDescent="0.25">
      <c r="M22546" s="30"/>
    </row>
    <row r="22547" spans="13:13" s="60" customFormat="1" ht="15.75" hidden="1" x14ac:dyDescent="0.25">
      <c r="M22547" s="30"/>
    </row>
    <row r="22548" spans="13:13" s="60" customFormat="1" ht="15.75" hidden="1" x14ac:dyDescent="0.25">
      <c r="M22548" s="30"/>
    </row>
    <row r="22549" spans="13:13" s="60" customFormat="1" ht="15.75" hidden="1" x14ac:dyDescent="0.25">
      <c r="M22549" s="30"/>
    </row>
    <row r="22550" spans="13:13" s="60" customFormat="1" ht="15.75" hidden="1" x14ac:dyDescent="0.25">
      <c r="M22550" s="30"/>
    </row>
    <row r="22551" spans="13:13" s="60" customFormat="1" ht="15.75" hidden="1" x14ac:dyDescent="0.25">
      <c r="M22551" s="30"/>
    </row>
    <row r="22552" spans="13:13" s="60" customFormat="1" ht="15.75" hidden="1" x14ac:dyDescent="0.25">
      <c r="M22552" s="30"/>
    </row>
    <row r="22553" spans="13:13" s="60" customFormat="1" ht="15.75" hidden="1" x14ac:dyDescent="0.25">
      <c r="M22553" s="30"/>
    </row>
    <row r="22554" spans="13:13" s="60" customFormat="1" ht="15.75" hidden="1" x14ac:dyDescent="0.25">
      <c r="M22554" s="30"/>
    </row>
    <row r="22555" spans="13:13" s="60" customFormat="1" ht="15.75" hidden="1" x14ac:dyDescent="0.25">
      <c r="M22555" s="30"/>
    </row>
    <row r="22556" spans="13:13" s="60" customFormat="1" ht="15.75" hidden="1" x14ac:dyDescent="0.25">
      <c r="M22556" s="30"/>
    </row>
    <row r="22557" spans="13:13" s="60" customFormat="1" ht="15.75" hidden="1" x14ac:dyDescent="0.25">
      <c r="M22557" s="30"/>
    </row>
    <row r="22558" spans="13:13" s="60" customFormat="1" ht="15.75" hidden="1" x14ac:dyDescent="0.25">
      <c r="M22558" s="30"/>
    </row>
    <row r="22559" spans="13:13" s="60" customFormat="1" ht="15.75" hidden="1" x14ac:dyDescent="0.25">
      <c r="M22559" s="30"/>
    </row>
    <row r="22560" spans="13:13" s="60" customFormat="1" ht="15.75" hidden="1" x14ac:dyDescent="0.25">
      <c r="M22560" s="30"/>
    </row>
    <row r="22561" spans="13:13" s="60" customFormat="1" ht="15.75" hidden="1" x14ac:dyDescent="0.25">
      <c r="M22561" s="30"/>
    </row>
    <row r="22562" spans="13:13" s="60" customFormat="1" ht="15.75" hidden="1" x14ac:dyDescent="0.25">
      <c r="M22562" s="30"/>
    </row>
    <row r="22563" spans="13:13" s="60" customFormat="1" ht="15.75" hidden="1" x14ac:dyDescent="0.25">
      <c r="M22563" s="30"/>
    </row>
    <row r="22564" spans="13:13" s="60" customFormat="1" ht="15.75" hidden="1" x14ac:dyDescent="0.25">
      <c r="M22564" s="30"/>
    </row>
    <row r="22565" spans="13:13" s="60" customFormat="1" ht="15.75" hidden="1" x14ac:dyDescent="0.25">
      <c r="M22565" s="30"/>
    </row>
    <row r="22566" spans="13:13" s="60" customFormat="1" ht="15.75" hidden="1" x14ac:dyDescent="0.25">
      <c r="M22566" s="30"/>
    </row>
    <row r="22567" spans="13:13" s="60" customFormat="1" ht="15.75" hidden="1" x14ac:dyDescent="0.25">
      <c r="M22567" s="30"/>
    </row>
    <row r="22568" spans="13:13" s="60" customFormat="1" ht="15.75" hidden="1" x14ac:dyDescent="0.25">
      <c r="M22568" s="30"/>
    </row>
    <row r="22569" spans="13:13" s="60" customFormat="1" ht="15.75" hidden="1" x14ac:dyDescent="0.25">
      <c r="M22569" s="30"/>
    </row>
    <row r="22570" spans="13:13" s="60" customFormat="1" ht="15.75" hidden="1" x14ac:dyDescent="0.25">
      <c r="M22570" s="30"/>
    </row>
    <row r="22571" spans="13:13" s="60" customFormat="1" ht="15.75" hidden="1" x14ac:dyDescent="0.25">
      <c r="M22571" s="30"/>
    </row>
    <row r="22572" spans="13:13" s="60" customFormat="1" ht="15.75" hidden="1" x14ac:dyDescent="0.25">
      <c r="M22572" s="30"/>
    </row>
    <row r="22573" spans="13:13" s="60" customFormat="1" ht="15.75" hidden="1" x14ac:dyDescent="0.25">
      <c r="M22573" s="30"/>
    </row>
    <row r="22574" spans="13:13" s="60" customFormat="1" ht="15.75" hidden="1" x14ac:dyDescent="0.25">
      <c r="M22574" s="30"/>
    </row>
    <row r="22575" spans="13:13" s="60" customFormat="1" ht="15.75" hidden="1" x14ac:dyDescent="0.25">
      <c r="M22575" s="30"/>
    </row>
    <row r="22576" spans="13:13" s="60" customFormat="1" ht="15.75" hidden="1" x14ac:dyDescent="0.25">
      <c r="M22576" s="30"/>
    </row>
    <row r="22577" spans="13:13" s="60" customFormat="1" ht="15.75" hidden="1" x14ac:dyDescent="0.25">
      <c r="M22577" s="30"/>
    </row>
    <row r="22578" spans="13:13" s="60" customFormat="1" ht="15.75" hidden="1" x14ac:dyDescent="0.25">
      <c r="M22578" s="30"/>
    </row>
    <row r="22579" spans="13:13" s="60" customFormat="1" ht="15.75" hidden="1" x14ac:dyDescent="0.25">
      <c r="M22579" s="30"/>
    </row>
    <row r="22580" spans="13:13" s="60" customFormat="1" ht="15.75" hidden="1" x14ac:dyDescent="0.25">
      <c r="M22580" s="30"/>
    </row>
    <row r="22581" spans="13:13" s="60" customFormat="1" ht="15.75" hidden="1" x14ac:dyDescent="0.25">
      <c r="M22581" s="30"/>
    </row>
    <row r="22582" spans="13:13" s="60" customFormat="1" ht="15.75" hidden="1" x14ac:dyDescent="0.25">
      <c r="M22582" s="30"/>
    </row>
    <row r="22583" spans="13:13" s="60" customFormat="1" ht="15.75" hidden="1" x14ac:dyDescent="0.25">
      <c r="M22583" s="30"/>
    </row>
    <row r="22584" spans="13:13" s="60" customFormat="1" ht="15.75" hidden="1" x14ac:dyDescent="0.25">
      <c r="M22584" s="30"/>
    </row>
    <row r="22585" spans="13:13" s="60" customFormat="1" ht="15.75" hidden="1" x14ac:dyDescent="0.25">
      <c r="M22585" s="30"/>
    </row>
    <row r="22586" spans="13:13" s="60" customFormat="1" ht="15.75" hidden="1" x14ac:dyDescent="0.25">
      <c r="M22586" s="30"/>
    </row>
    <row r="22587" spans="13:13" s="60" customFormat="1" ht="15.75" hidden="1" x14ac:dyDescent="0.25">
      <c r="M22587" s="30"/>
    </row>
    <row r="22588" spans="13:13" s="60" customFormat="1" ht="15.75" hidden="1" x14ac:dyDescent="0.25">
      <c r="M22588" s="30"/>
    </row>
    <row r="22589" spans="13:13" s="60" customFormat="1" ht="15.75" hidden="1" x14ac:dyDescent="0.25">
      <c r="M22589" s="30"/>
    </row>
    <row r="22590" spans="13:13" s="60" customFormat="1" ht="15.75" hidden="1" x14ac:dyDescent="0.25">
      <c r="M22590" s="30"/>
    </row>
    <row r="22591" spans="13:13" s="60" customFormat="1" ht="15.75" hidden="1" x14ac:dyDescent="0.25">
      <c r="M22591" s="30"/>
    </row>
    <row r="22592" spans="13:13" s="60" customFormat="1" ht="15.75" hidden="1" x14ac:dyDescent="0.25">
      <c r="M22592" s="30"/>
    </row>
    <row r="22593" spans="13:13" s="60" customFormat="1" ht="15.75" hidden="1" x14ac:dyDescent="0.25">
      <c r="M22593" s="30"/>
    </row>
    <row r="22594" spans="13:13" s="60" customFormat="1" ht="15.75" hidden="1" x14ac:dyDescent="0.25">
      <c r="M22594" s="30"/>
    </row>
    <row r="22595" spans="13:13" s="60" customFormat="1" ht="15.75" hidden="1" x14ac:dyDescent="0.25">
      <c r="M22595" s="30"/>
    </row>
    <row r="22596" spans="13:13" s="60" customFormat="1" ht="15.75" hidden="1" x14ac:dyDescent="0.25">
      <c r="M22596" s="30"/>
    </row>
    <row r="22597" spans="13:13" s="60" customFormat="1" ht="15.75" hidden="1" x14ac:dyDescent="0.25">
      <c r="M22597" s="30"/>
    </row>
    <row r="22598" spans="13:13" s="60" customFormat="1" ht="15.75" hidden="1" x14ac:dyDescent="0.25">
      <c r="M22598" s="30"/>
    </row>
    <row r="22599" spans="13:13" s="60" customFormat="1" ht="15.75" hidden="1" x14ac:dyDescent="0.25">
      <c r="M22599" s="30"/>
    </row>
    <row r="22600" spans="13:13" s="60" customFormat="1" ht="15.75" hidden="1" x14ac:dyDescent="0.25">
      <c r="M22600" s="30"/>
    </row>
    <row r="22601" spans="13:13" s="60" customFormat="1" ht="15.75" hidden="1" x14ac:dyDescent="0.25">
      <c r="M22601" s="30"/>
    </row>
    <row r="22602" spans="13:13" s="60" customFormat="1" ht="15.75" hidden="1" x14ac:dyDescent="0.25">
      <c r="M22602" s="30"/>
    </row>
    <row r="22603" spans="13:13" s="60" customFormat="1" ht="15.75" hidden="1" x14ac:dyDescent="0.25">
      <c r="M22603" s="30"/>
    </row>
    <row r="22604" spans="13:13" s="60" customFormat="1" ht="15.75" hidden="1" x14ac:dyDescent="0.25">
      <c r="M22604" s="30"/>
    </row>
    <row r="22605" spans="13:13" s="60" customFormat="1" ht="15.75" hidden="1" x14ac:dyDescent="0.25">
      <c r="M22605" s="30"/>
    </row>
    <row r="22606" spans="13:13" s="60" customFormat="1" ht="15.75" hidden="1" x14ac:dyDescent="0.25">
      <c r="M22606" s="30"/>
    </row>
    <row r="22607" spans="13:13" s="60" customFormat="1" ht="15.75" hidden="1" x14ac:dyDescent="0.25">
      <c r="M22607" s="30"/>
    </row>
    <row r="22608" spans="13:13" s="60" customFormat="1" ht="15.75" hidden="1" x14ac:dyDescent="0.25">
      <c r="M22608" s="30"/>
    </row>
    <row r="22609" spans="13:13" s="60" customFormat="1" ht="15.75" hidden="1" x14ac:dyDescent="0.25">
      <c r="M22609" s="30"/>
    </row>
    <row r="22610" spans="13:13" s="60" customFormat="1" ht="15.75" hidden="1" x14ac:dyDescent="0.25">
      <c r="M22610" s="30"/>
    </row>
    <row r="22611" spans="13:13" s="60" customFormat="1" ht="15.75" hidden="1" x14ac:dyDescent="0.25">
      <c r="M22611" s="30"/>
    </row>
    <row r="22612" spans="13:13" s="60" customFormat="1" ht="15.75" hidden="1" x14ac:dyDescent="0.25">
      <c r="M22612" s="30"/>
    </row>
    <row r="22613" spans="13:13" s="60" customFormat="1" ht="15.75" hidden="1" x14ac:dyDescent="0.25">
      <c r="M22613" s="30"/>
    </row>
    <row r="22614" spans="13:13" s="60" customFormat="1" ht="15.75" hidden="1" x14ac:dyDescent="0.25">
      <c r="M22614" s="30"/>
    </row>
    <row r="22615" spans="13:13" s="60" customFormat="1" ht="15.75" hidden="1" x14ac:dyDescent="0.25">
      <c r="M22615" s="30"/>
    </row>
    <row r="22616" spans="13:13" s="60" customFormat="1" ht="15.75" hidden="1" x14ac:dyDescent="0.25">
      <c r="M22616" s="30"/>
    </row>
    <row r="22617" spans="13:13" s="60" customFormat="1" ht="15.75" hidden="1" x14ac:dyDescent="0.25">
      <c r="M22617" s="30"/>
    </row>
    <row r="22618" spans="13:13" s="60" customFormat="1" ht="15.75" hidden="1" x14ac:dyDescent="0.25">
      <c r="M22618" s="30"/>
    </row>
    <row r="22619" spans="13:13" s="60" customFormat="1" ht="15.75" hidden="1" x14ac:dyDescent="0.25">
      <c r="M22619" s="30"/>
    </row>
    <row r="22620" spans="13:13" s="60" customFormat="1" ht="15.75" hidden="1" x14ac:dyDescent="0.25">
      <c r="M22620" s="30"/>
    </row>
    <row r="22621" spans="13:13" s="60" customFormat="1" ht="15.75" hidden="1" x14ac:dyDescent="0.25">
      <c r="M22621" s="30"/>
    </row>
    <row r="22622" spans="13:13" s="60" customFormat="1" ht="15.75" hidden="1" x14ac:dyDescent="0.25">
      <c r="M22622" s="30"/>
    </row>
    <row r="22623" spans="13:13" s="60" customFormat="1" ht="15.75" hidden="1" x14ac:dyDescent="0.25">
      <c r="M22623" s="30"/>
    </row>
    <row r="22624" spans="13:13" s="60" customFormat="1" ht="15.75" hidden="1" x14ac:dyDescent="0.25">
      <c r="M22624" s="30"/>
    </row>
    <row r="22625" spans="13:13" s="60" customFormat="1" ht="15.75" hidden="1" x14ac:dyDescent="0.25">
      <c r="M22625" s="30"/>
    </row>
    <row r="22626" spans="13:13" s="60" customFormat="1" ht="15.75" hidden="1" x14ac:dyDescent="0.25">
      <c r="M22626" s="30"/>
    </row>
    <row r="22627" spans="13:13" s="60" customFormat="1" ht="15.75" hidden="1" x14ac:dyDescent="0.25">
      <c r="M22627" s="30"/>
    </row>
    <row r="22628" spans="13:13" s="60" customFormat="1" ht="15.75" hidden="1" x14ac:dyDescent="0.25">
      <c r="M22628" s="30"/>
    </row>
    <row r="22629" spans="13:13" s="60" customFormat="1" ht="15.75" hidden="1" x14ac:dyDescent="0.25">
      <c r="M22629" s="30"/>
    </row>
    <row r="22630" spans="13:13" s="60" customFormat="1" ht="15.75" hidden="1" x14ac:dyDescent="0.25">
      <c r="M22630" s="30"/>
    </row>
    <row r="22631" spans="13:13" s="60" customFormat="1" ht="15.75" hidden="1" x14ac:dyDescent="0.25">
      <c r="M22631" s="30"/>
    </row>
    <row r="22632" spans="13:13" s="60" customFormat="1" ht="15.75" hidden="1" x14ac:dyDescent="0.25">
      <c r="M22632" s="30"/>
    </row>
    <row r="22633" spans="13:13" s="60" customFormat="1" ht="15.75" hidden="1" x14ac:dyDescent="0.25">
      <c r="M22633" s="30"/>
    </row>
    <row r="22634" spans="13:13" s="60" customFormat="1" ht="15.75" hidden="1" x14ac:dyDescent="0.25">
      <c r="M22634" s="30"/>
    </row>
    <row r="22635" spans="13:13" s="60" customFormat="1" ht="15.75" hidden="1" x14ac:dyDescent="0.25">
      <c r="M22635" s="30"/>
    </row>
    <row r="22636" spans="13:13" s="60" customFormat="1" ht="15.75" hidden="1" x14ac:dyDescent="0.25">
      <c r="M22636" s="30"/>
    </row>
    <row r="22637" spans="13:13" s="60" customFormat="1" ht="15.75" hidden="1" x14ac:dyDescent="0.25">
      <c r="M22637" s="30"/>
    </row>
    <row r="22638" spans="13:13" s="60" customFormat="1" ht="15.75" hidden="1" x14ac:dyDescent="0.25">
      <c r="M22638" s="30"/>
    </row>
    <row r="22639" spans="13:13" s="60" customFormat="1" ht="15.75" hidden="1" x14ac:dyDescent="0.25">
      <c r="M22639" s="30"/>
    </row>
    <row r="22640" spans="13:13" s="60" customFormat="1" ht="15.75" hidden="1" x14ac:dyDescent="0.25">
      <c r="M22640" s="30"/>
    </row>
    <row r="22641" spans="13:13" s="60" customFormat="1" ht="15.75" hidden="1" x14ac:dyDescent="0.25">
      <c r="M22641" s="30"/>
    </row>
    <row r="22642" spans="13:13" s="60" customFormat="1" ht="15.75" hidden="1" x14ac:dyDescent="0.25">
      <c r="M22642" s="30"/>
    </row>
    <row r="22643" spans="13:13" s="60" customFormat="1" ht="15.75" hidden="1" x14ac:dyDescent="0.25">
      <c r="M22643" s="30"/>
    </row>
    <row r="22644" spans="13:13" s="60" customFormat="1" ht="15.75" hidden="1" x14ac:dyDescent="0.25">
      <c r="M22644" s="30"/>
    </row>
    <row r="22645" spans="13:13" s="60" customFormat="1" ht="15.75" hidden="1" x14ac:dyDescent="0.25">
      <c r="M22645" s="30"/>
    </row>
    <row r="22646" spans="13:13" s="60" customFormat="1" ht="15.75" hidden="1" x14ac:dyDescent="0.25">
      <c r="M22646" s="30"/>
    </row>
    <row r="22647" spans="13:13" s="60" customFormat="1" ht="15.75" hidden="1" x14ac:dyDescent="0.25">
      <c r="M22647" s="30"/>
    </row>
    <row r="22648" spans="13:13" s="60" customFormat="1" ht="15.75" hidden="1" x14ac:dyDescent="0.25">
      <c r="M22648" s="30"/>
    </row>
    <row r="22649" spans="13:13" s="60" customFormat="1" ht="15.75" hidden="1" x14ac:dyDescent="0.25">
      <c r="M22649" s="30"/>
    </row>
    <row r="22650" spans="13:13" s="60" customFormat="1" ht="15.75" hidden="1" x14ac:dyDescent="0.25">
      <c r="M22650" s="30"/>
    </row>
    <row r="22651" spans="13:13" s="60" customFormat="1" ht="15.75" hidden="1" x14ac:dyDescent="0.25">
      <c r="M22651" s="30"/>
    </row>
    <row r="22652" spans="13:13" s="60" customFormat="1" ht="15.75" hidden="1" x14ac:dyDescent="0.25">
      <c r="M22652" s="30"/>
    </row>
    <row r="22653" spans="13:13" s="60" customFormat="1" ht="15.75" hidden="1" x14ac:dyDescent="0.25">
      <c r="M22653" s="30"/>
    </row>
    <row r="22654" spans="13:13" s="60" customFormat="1" ht="15.75" hidden="1" x14ac:dyDescent="0.25">
      <c r="M22654" s="30"/>
    </row>
    <row r="22655" spans="13:13" s="60" customFormat="1" ht="15.75" hidden="1" x14ac:dyDescent="0.25">
      <c r="M22655" s="30"/>
    </row>
    <row r="22656" spans="13:13" s="60" customFormat="1" ht="15.75" hidden="1" x14ac:dyDescent="0.25">
      <c r="M22656" s="30"/>
    </row>
    <row r="22657" spans="13:13" s="60" customFormat="1" ht="15.75" hidden="1" x14ac:dyDescent="0.25">
      <c r="M22657" s="30"/>
    </row>
    <row r="22658" spans="13:13" s="60" customFormat="1" ht="15.75" hidden="1" x14ac:dyDescent="0.25">
      <c r="M22658" s="30"/>
    </row>
    <row r="22659" spans="13:13" s="60" customFormat="1" ht="15.75" hidden="1" x14ac:dyDescent="0.25">
      <c r="M22659" s="30"/>
    </row>
    <row r="22660" spans="13:13" s="60" customFormat="1" ht="15.75" hidden="1" x14ac:dyDescent="0.25">
      <c r="M22660" s="30"/>
    </row>
    <row r="22661" spans="13:13" s="60" customFormat="1" ht="15.75" hidden="1" x14ac:dyDescent="0.25">
      <c r="M22661" s="30"/>
    </row>
    <row r="22662" spans="13:13" s="60" customFormat="1" ht="15.75" hidden="1" x14ac:dyDescent="0.25">
      <c r="M22662" s="30"/>
    </row>
    <row r="22663" spans="13:13" s="60" customFormat="1" ht="15.75" hidden="1" x14ac:dyDescent="0.25">
      <c r="M22663" s="30"/>
    </row>
    <row r="22664" spans="13:13" s="60" customFormat="1" ht="15.75" hidden="1" x14ac:dyDescent="0.25">
      <c r="M22664" s="30"/>
    </row>
    <row r="22665" spans="13:13" s="60" customFormat="1" ht="15.75" hidden="1" x14ac:dyDescent="0.25">
      <c r="M22665" s="30"/>
    </row>
    <row r="22666" spans="13:13" s="60" customFormat="1" ht="15.75" hidden="1" x14ac:dyDescent="0.25">
      <c r="M22666" s="30"/>
    </row>
    <row r="22667" spans="13:13" s="60" customFormat="1" ht="15.75" hidden="1" x14ac:dyDescent="0.25">
      <c r="M22667" s="30"/>
    </row>
    <row r="22668" spans="13:13" s="60" customFormat="1" ht="15.75" hidden="1" x14ac:dyDescent="0.25">
      <c r="M22668" s="30"/>
    </row>
    <row r="22669" spans="13:13" s="60" customFormat="1" ht="15.75" hidden="1" x14ac:dyDescent="0.25">
      <c r="M22669" s="30"/>
    </row>
    <row r="22670" spans="13:13" s="60" customFormat="1" ht="15.75" hidden="1" x14ac:dyDescent="0.25">
      <c r="M22670" s="30"/>
    </row>
    <row r="22671" spans="13:13" s="60" customFormat="1" ht="15.75" hidden="1" x14ac:dyDescent="0.25">
      <c r="M22671" s="30"/>
    </row>
    <row r="22672" spans="13:13" s="60" customFormat="1" ht="15.75" hidden="1" x14ac:dyDescent="0.25">
      <c r="M22672" s="30"/>
    </row>
    <row r="22673" spans="13:13" s="60" customFormat="1" ht="15.75" hidden="1" x14ac:dyDescent="0.25">
      <c r="M22673" s="30"/>
    </row>
    <row r="22674" spans="13:13" s="60" customFormat="1" ht="15.75" hidden="1" x14ac:dyDescent="0.25">
      <c r="M22674" s="30"/>
    </row>
    <row r="22675" spans="13:13" s="60" customFormat="1" ht="15.75" hidden="1" x14ac:dyDescent="0.25">
      <c r="M22675" s="30"/>
    </row>
    <row r="22676" spans="13:13" s="60" customFormat="1" ht="15.75" hidden="1" x14ac:dyDescent="0.25">
      <c r="M22676" s="30"/>
    </row>
    <row r="22677" spans="13:13" s="60" customFormat="1" ht="15.75" hidden="1" x14ac:dyDescent="0.25">
      <c r="M22677" s="30"/>
    </row>
    <row r="22678" spans="13:13" s="60" customFormat="1" ht="15.75" hidden="1" x14ac:dyDescent="0.25">
      <c r="M22678" s="30"/>
    </row>
    <row r="22679" spans="13:13" s="60" customFormat="1" ht="15.75" hidden="1" x14ac:dyDescent="0.25">
      <c r="M22679" s="30"/>
    </row>
    <row r="22680" spans="13:13" s="60" customFormat="1" ht="15.75" hidden="1" x14ac:dyDescent="0.25">
      <c r="M22680" s="30"/>
    </row>
    <row r="22681" spans="13:13" s="60" customFormat="1" ht="15.75" hidden="1" x14ac:dyDescent="0.25">
      <c r="M22681" s="30"/>
    </row>
    <row r="22682" spans="13:13" s="60" customFormat="1" ht="15.75" hidden="1" x14ac:dyDescent="0.25">
      <c r="M22682" s="30"/>
    </row>
    <row r="22683" spans="13:13" s="60" customFormat="1" ht="15.75" hidden="1" x14ac:dyDescent="0.25">
      <c r="M22683" s="30"/>
    </row>
    <row r="22684" spans="13:13" s="60" customFormat="1" ht="15.75" hidden="1" x14ac:dyDescent="0.25">
      <c r="M22684" s="30"/>
    </row>
    <row r="22685" spans="13:13" s="60" customFormat="1" ht="15.75" hidden="1" x14ac:dyDescent="0.25">
      <c r="M22685" s="30"/>
    </row>
    <row r="22686" spans="13:13" s="60" customFormat="1" ht="15.75" hidden="1" x14ac:dyDescent="0.25">
      <c r="M22686" s="30"/>
    </row>
    <row r="22687" spans="13:13" s="60" customFormat="1" ht="15.75" hidden="1" x14ac:dyDescent="0.25">
      <c r="M22687" s="30"/>
    </row>
    <row r="22688" spans="13:13" s="60" customFormat="1" ht="15.75" hidden="1" x14ac:dyDescent="0.25">
      <c r="M22688" s="30"/>
    </row>
    <row r="22689" spans="13:13" s="60" customFormat="1" ht="15.75" hidden="1" x14ac:dyDescent="0.25">
      <c r="M22689" s="30"/>
    </row>
    <row r="22690" spans="13:13" s="60" customFormat="1" ht="15.75" hidden="1" x14ac:dyDescent="0.25">
      <c r="M22690" s="30"/>
    </row>
    <row r="22691" spans="13:13" s="60" customFormat="1" ht="15.75" hidden="1" x14ac:dyDescent="0.25">
      <c r="M22691" s="30"/>
    </row>
    <row r="22692" spans="13:13" s="60" customFormat="1" ht="15.75" hidden="1" x14ac:dyDescent="0.25">
      <c r="M22692" s="30"/>
    </row>
    <row r="22693" spans="13:13" s="60" customFormat="1" ht="15.75" hidden="1" x14ac:dyDescent="0.25">
      <c r="M22693" s="30"/>
    </row>
    <row r="22694" spans="13:13" s="60" customFormat="1" ht="15.75" hidden="1" x14ac:dyDescent="0.25">
      <c r="M22694" s="30"/>
    </row>
    <row r="22695" spans="13:13" s="60" customFormat="1" ht="15.75" hidden="1" x14ac:dyDescent="0.25">
      <c r="M22695" s="30"/>
    </row>
    <row r="22696" spans="13:13" s="60" customFormat="1" ht="15.75" hidden="1" x14ac:dyDescent="0.25">
      <c r="M22696" s="30"/>
    </row>
    <row r="22697" spans="13:13" s="60" customFormat="1" ht="15.75" hidden="1" x14ac:dyDescent="0.25">
      <c r="M22697" s="30"/>
    </row>
    <row r="22698" spans="13:13" s="60" customFormat="1" ht="15.75" hidden="1" x14ac:dyDescent="0.25">
      <c r="M22698" s="30"/>
    </row>
    <row r="22699" spans="13:13" s="60" customFormat="1" ht="15.75" hidden="1" x14ac:dyDescent="0.25">
      <c r="M22699" s="30"/>
    </row>
    <row r="22700" spans="13:13" s="60" customFormat="1" ht="15.75" hidden="1" x14ac:dyDescent="0.25">
      <c r="M22700" s="30"/>
    </row>
    <row r="22701" spans="13:13" s="60" customFormat="1" ht="15.75" hidden="1" x14ac:dyDescent="0.25">
      <c r="M22701" s="30"/>
    </row>
    <row r="22702" spans="13:13" s="60" customFormat="1" ht="15.75" hidden="1" x14ac:dyDescent="0.25">
      <c r="M22702" s="30"/>
    </row>
    <row r="22703" spans="13:13" s="60" customFormat="1" ht="15.75" hidden="1" x14ac:dyDescent="0.25">
      <c r="M22703" s="30"/>
    </row>
    <row r="22704" spans="13:13" s="60" customFormat="1" ht="15.75" hidden="1" x14ac:dyDescent="0.25">
      <c r="M22704" s="30"/>
    </row>
    <row r="22705" spans="13:13" s="60" customFormat="1" ht="15.75" hidden="1" x14ac:dyDescent="0.25">
      <c r="M22705" s="30"/>
    </row>
    <row r="22706" spans="13:13" s="60" customFormat="1" ht="15.75" hidden="1" x14ac:dyDescent="0.25">
      <c r="M22706" s="30"/>
    </row>
    <row r="22707" spans="13:13" s="60" customFormat="1" ht="15.75" hidden="1" x14ac:dyDescent="0.25">
      <c r="M22707" s="30"/>
    </row>
    <row r="22708" spans="13:13" s="60" customFormat="1" ht="15.75" hidden="1" x14ac:dyDescent="0.25">
      <c r="M22708" s="30"/>
    </row>
    <row r="22709" spans="13:13" s="60" customFormat="1" ht="15.75" hidden="1" x14ac:dyDescent="0.25">
      <c r="M22709" s="30"/>
    </row>
    <row r="22710" spans="13:13" s="60" customFormat="1" ht="15.75" hidden="1" x14ac:dyDescent="0.25">
      <c r="M22710" s="30"/>
    </row>
    <row r="22711" spans="13:13" s="60" customFormat="1" ht="15.75" hidden="1" x14ac:dyDescent="0.25">
      <c r="M22711" s="30"/>
    </row>
    <row r="22712" spans="13:13" s="60" customFormat="1" ht="15.75" hidden="1" x14ac:dyDescent="0.25">
      <c r="M22712" s="30"/>
    </row>
    <row r="22713" spans="13:13" s="60" customFormat="1" ht="15.75" hidden="1" x14ac:dyDescent="0.25">
      <c r="M22713" s="30"/>
    </row>
    <row r="22714" spans="13:13" s="60" customFormat="1" ht="15.75" hidden="1" x14ac:dyDescent="0.25">
      <c r="M22714" s="30"/>
    </row>
    <row r="22715" spans="13:13" s="60" customFormat="1" ht="15.75" hidden="1" x14ac:dyDescent="0.25">
      <c r="M22715" s="30"/>
    </row>
    <row r="22716" spans="13:13" s="60" customFormat="1" ht="15.75" hidden="1" x14ac:dyDescent="0.25">
      <c r="M22716" s="30"/>
    </row>
    <row r="22717" spans="13:13" s="60" customFormat="1" ht="15.75" hidden="1" x14ac:dyDescent="0.25">
      <c r="M22717" s="30"/>
    </row>
    <row r="22718" spans="13:13" s="60" customFormat="1" ht="15.75" hidden="1" x14ac:dyDescent="0.25">
      <c r="M22718" s="30"/>
    </row>
    <row r="22719" spans="13:13" s="60" customFormat="1" ht="15.75" hidden="1" x14ac:dyDescent="0.25">
      <c r="M22719" s="30"/>
    </row>
    <row r="22720" spans="13:13" s="60" customFormat="1" ht="15.75" hidden="1" x14ac:dyDescent="0.25">
      <c r="M22720" s="30"/>
    </row>
    <row r="22721" spans="13:13" s="60" customFormat="1" ht="15.75" hidden="1" x14ac:dyDescent="0.25">
      <c r="M22721" s="30"/>
    </row>
    <row r="22722" spans="13:13" s="60" customFormat="1" ht="15.75" hidden="1" x14ac:dyDescent="0.25">
      <c r="M22722" s="30"/>
    </row>
    <row r="22723" spans="13:13" s="60" customFormat="1" ht="15.75" hidden="1" x14ac:dyDescent="0.25">
      <c r="M22723" s="30"/>
    </row>
    <row r="22724" spans="13:13" s="60" customFormat="1" ht="15.75" hidden="1" x14ac:dyDescent="0.25">
      <c r="M22724" s="30"/>
    </row>
    <row r="22725" spans="13:13" s="60" customFormat="1" ht="15.75" hidden="1" x14ac:dyDescent="0.25">
      <c r="M22725" s="30"/>
    </row>
    <row r="22726" spans="13:13" s="60" customFormat="1" ht="15.75" hidden="1" x14ac:dyDescent="0.25">
      <c r="M22726" s="30"/>
    </row>
    <row r="22727" spans="13:13" s="60" customFormat="1" ht="15.75" hidden="1" x14ac:dyDescent="0.25">
      <c r="M22727" s="30"/>
    </row>
    <row r="22728" spans="13:13" s="60" customFormat="1" ht="15.75" hidden="1" x14ac:dyDescent="0.25">
      <c r="M22728" s="30"/>
    </row>
    <row r="22729" spans="13:13" s="60" customFormat="1" ht="15.75" hidden="1" x14ac:dyDescent="0.25">
      <c r="M22729" s="30"/>
    </row>
    <row r="22730" spans="13:13" s="60" customFormat="1" ht="15.75" hidden="1" x14ac:dyDescent="0.25">
      <c r="M22730" s="30"/>
    </row>
    <row r="22731" spans="13:13" s="60" customFormat="1" ht="15.75" hidden="1" x14ac:dyDescent="0.25">
      <c r="M22731" s="30"/>
    </row>
    <row r="22732" spans="13:13" s="60" customFormat="1" ht="15.75" hidden="1" x14ac:dyDescent="0.25">
      <c r="M22732" s="30"/>
    </row>
    <row r="22733" spans="13:13" s="60" customFormat="1" ht="15.75" hidden="1" x14ac:dyDescent="0.25">
      <c r="M22733" s="30"/>
    </row>
    <row r="22734" spans="13:13" s="60" customFormat="1" ht="15.75" hidden="1" x14ac:dyDescent="0.25">
      <c r="M22734" s="30"/>
    </row>
    <row r="22735" spans="13:13" s="60" customFormat="1" ht="15.75" hidden="1" x14ac:dyDescent="0.25">
      <c r="M22735" s="30"/>
    </row>
    <row r="22736" spans="13:13" s="60" customFormat="1" ht="15.75" hidden="1" x14ac:dyDescent="0.25">
      <c r="M22736" s="30"/>
    </row>
    <row r="22737" spans="13:13" s="60" customFormat="1" ht="15.75" hidden="1" x14ac:dyDescent="0.25">
      <c r="M22737" s="30"/>
    </row>
    <row r="22738" spans="13:13" s="60" customFormat="1" ht="15.75" hidden="1" x14ac:dyDescent="0.25">
      <c r="M22738" s="30"/>
    </row>
    <row r="22739" spans="13:13" s="60" customFormat="1" ht="15.75" hidden="1" x14ac:dyDescent="0.25">
      <c r="M22739" s="30"/>
    </row>
    <row r="22740" spans="13:13" s="60" customFormat="1" ht="15.75" hidden="1" x14ac:dyDescent="0.25">
      <c r="M22740" s="30"/>
    </row>
    <row r="22741" spans="13:13" s="60" customFormat="1" ht="15.75" hidden="1" x14ac:dyDescent="0.25">
      <c r="M22741" s="30"/>
    </row>
    <row r="22742" spans="13:13" s="60" customFormat="1" ht="15.75" hidden="1" x14ac:dyDescent="0.25">
      <c r="M22742" s="30"/>
    </row>
    <row r="22743" spans="13:13" s="60" customFormat="1" ht="15.75" hidden="1" x14ac:dyDescent="0.25">
      <c r="M22743" s="30"/>
    </row>
    <row r="22744" spans="13:13" s="60" customFormat="1" ht="15.75" hidden="1" x14ac:dyDescent="0.25">
      <c r="M22744" s="30"/>
    </row>
    <row r="22745" spans="13:13" s="60" customFormat="1" ht="15.75" hidden="1" x14ac:dyDescent="0.25">
      <c r="M22745" s="30"/>
    </row>
    <row r="22746" spans="13:13" s="60" customFormat="1" ht="15.75" hidden="1" x14ac:dyDescent="0.25">
      <c r="M22746" s="30"/>
    </row>
    <row r="22747" spans="13:13" s="60" customFormat="1" ht="15.75" hidden="1" x14ac:dyDescent="0.25">
      <c r="M22747" s="30"/>
    </row>
    <row r="22748" spans="13:13" s="60" customFormat="1" ht="15.75" hidden="1" x14ac:dyDescent="0.25">
      <c r="M22748" s="30"/>
    </row>
    <row r="22749" spans="13:13" s="60" customFormat="1" ht="15.75" hidden="1" x14ac:dyDescent="0.25">
      <c r="M22749" s="30"/>
    </row>
    <row r="22750" spans="13:13" s="60" customFormat="1" ht="15.75" hidden="1" x14ac:dyDescent="0.25">
      <c r="M22750" s="30"/>
    </row>
    <row r="22751" spans="13:13" s="60" customFormat="1" ht="15.75" hidden="1" x14ac:dyDescent="0.25">
      <c r="M22751" s="30"/>
    </row>
    <row r="22752" spans="13:13" s="60" customFormat="1" ht="15.75" hidden="1" x14ac:dyDescent="0.25">
      <c r="M22752" s="30"/>
    </row>
    <row r="22753" spans="13:13" s="60" customFormat="1" ht="15.75" hidden="1" x14ac:dyDescent="0.25">
      <c r="M22753" s="30"/>
    </row>
    <row r="22754" spans="13:13" s="60" customFormat="1" ht="15.75" hidden="1" x14ac:dyDescent="0.25">
      <c r="M22754" s="30"/>
    </row>
    <row r="22755" spans="13:13" s="60" customFormat="1" ht="15.75" hidden="1" x14ac:dyDescent="0.25">
      <c r="M22755" s="30"/>
    </row>
    <row r="22756" spans="13:13" s="60" customFormat="1" ht="15.75" hidden="1" x14ac:dyDescent="0.25">
      <c r="M22756" s="30"/>
    </row>
    <row r="22757" spans="13:13" s="60" customFormat="1" ht="15.75" hidden="1" x14ac:dyDescent="0.25">
      <c r="M22757" s="30"/>
    </row>
    <row r="22758" spans="13:13" s="60" customFormat="1" ht="15.75" hidden="1" x14ac:dyDescent="0.25">
      <c r="M22758" s="30"/>
    </row>
    <row r="22759" spans="13:13" s="60" customFormat="1" ht="15.75" hidden="1" x14ac:dyDescent="0.25">
      <c r="M22759" s="30"/>
    </row>
    <row r="22760" spans="13:13" s="60" customFormat="1" ht="15.75" hidden="1" x14ac:dyDescent="0.25">
      <c r="M22760" s="30"/>
    </row>
    <row r="22761" spans="13:13" s="60" customFormat="1" ht="15.75" hidden="1" x14ac:dyDescent="0.25">
      <c r="M22761" s="30"/>
    </row>
    <row r="22762" spans="13:13" s="60" customFormat="1" ht="15.75" hidden="1" x14ac:dyDescent="0.25">
      <c r="M22762" s="30"/>
    </row>
    <row r="22763" spans="13:13" s="60" customFormat="1" ht="15.75" hidden="1" x14ac:dyDescent="0.25">
      <c r="M22763" s="30"/>
    </row>
    <row r="22764" spans="13:13" s="60" customFormat="1" ht="15.75" hidden="1" x14ac:dyDescent="0.25">
      <c r="M22764" s="30"/>
    </row>
    <row r="22765" spans="13:13" s="60" customFormat="1" ht="15.75" hidden="1" x14ac:dyDescent="0.25">
      <c r="M22765" s="30"/>
    </row>
    <row r="22766" spans="13:13" s="60" customFormat="1" ht="15.75" hidden="1" x14ac:dyDescent="0.25">
      <c r="M22766" s="30"/>
    </row>
    <row r="22767" spans="13:13" s="60" customFormat="1" ht="15.75" hidden="1" x14ac:dyDescent="0.25">
      <c r="M22767" s="30"/>
    </row>
    <row r="22768" spans="13:13" s="60" customFormat="1" ht="15.75" hidden="1" x14ac:dyDescent="0.25">
      <c r="M22768" s="30"/>
    </row>
    <row r="22769" spans="13:13" s="60" customFormat="1" ht="15.75" hidden="1" x14ac:dyDescent="0.25">
      <c r="M22769" s="30"/>
    </row>
    <row r="22770" spans="13:13" s="60" customFormat="1" ht="15.75" hidden="1" x14ac:dyDescent="0.25">
      <c r="M22770" s="30"/>
    </row>
    <row r="22771" spans="13:13" s="60" customFormat="1" ht="15.75" hidden="1" x14ac:dyDescent="0.25">
      <c r="M22771" s="30"/>
    </row>
    <row r="22772" spans="13:13" s="60" customFormat="1" ht="15.75" hidden="1" x14ac:dyDescent="0.25">
      <c r="M22772" s="30"/>
    </row>
    <row r="22773" spans="13:13" s="60" customFormat="1" ht="15.75" hidden="1" x14ac:dyDescent="0.25">
      <c r="M22773" s="30"/>
    </row>
    <row r="22774" spans="13:13" s="60" customFormat="1" ht="15.75" hidden="1" x14ac:dyDescent="0.25">
      <c r="M22774" s="30"/>
    </row>
    <row r="22775" spans="13:13" s="60" customFormat="1" ht="15.75" hidden="1" x14ac:dyDescent="0.25">
      <c r="M22775" s="30"/>
    </row>
    <row r="22776" spans="13:13" s="60" customFormat="1" ht="15.75" hidden="1" x14ac:dyDescent="0.25">
      <c r="M22776" s="30"/>
    </row>
    <row r="22777" spans="13:13" s="60" customFormat="1" ht="15.75" hidden="1" x14ac:dyDescent="0.25">
      <c r="M22777" s="30"/>
    </row>
    <row r="22778" spans="13:13" s="60" customFormat="1" ht="15.75" hidden="1" x14ac:dyDescent="0.25">
      <c r="M22778" s="30"/>
    </row>
    <row r="22779" spans="13:13" s="60" customFormat="1" ht="15.75" hidden="1" x14ac:dyDescent="0.25">
      <c r="M22779" s="30"/>
    </row>
    <row r="22780" spans="13:13" s="60" customFormat="1" ht="15.75" hidden="1" x14ac:dyDescent="0.25">
      <c r="M22780" s="30"/>
    </row>
    <row r="22781" spans="13:13" s="60" customFormat="1" ht="15.75" hidden="1" x14ac:dyDescent="0.25">
      <c r="M22781" s="30"/>
    </row>
    <row r="22782" spans="13:13" s="60" customFormat="1" ht="15.75" hidden="1" x14ac:dyDescent="0.25">
      <c r="M22782" s="30"/>
    </row>
    <row r="22783" spans="13:13" s="60" customFormat="1" ht="15.75" hidden="1" x14ac:dyDescent="0.25">
      <c r="M22783" s="30"/>
    </row>
    <row r="22784" spans="13:13" s="60" customFormat="1" ht="15.75" hidden="1" x14ac:dyDescent="0.25">
      <c r="M22784" s="30"/>
    </row>
    <row r="22785" spans="13:13" s="60" customFormat="1" ht="15.75" hidden="1" x14ac:dyDescent="0.25">
      <c r="M22785" s="30"/>
    </row>
    <row r="22786" spans="13:13" s="60" customFormat="1" ht="15.75" hidden="1" x14ac:dyDescent="0.25">
      <c r="M22786" s="30"/>
    </row>
    <row r="22787" spans="13:13" s="60" customFormat="1" ht="15.75" hidden="1" x14ac:dyDescent="0.25">
      <c r="M22787" s="30"/>
    </row>
    <row r="22788" spans="13:13" s="60" customFormat="1" ht="15.75" hidden="1" x14ac:dyDescent="0.25">
      <c r="M22788" s="30"/>
    </row>
    <row r="22789" spans="13:13" s="60" customFormat="1" ht="15.75" hidden="1" x14ac:dyDescent="0.25">
      <c r="M22789" s="30"/>
    </row>
    <row r="22790" spans="13:13" s="60" customFormat="1" ht="15.75" hidden="1" x14ac:dyDescent="0.25">
      <c r="M22790" s="30"/>
    </row>
    <row r="22791" spans="13:13" s="60" customFormat="1" ht="15.75" hidden="1" x14ac:dyDescent="0.25">
      <c r="M22791" s="30"/>
    </row>
    <row r="22792" spans="13:13" s="60" customFormat="1" ht="15.75" hidden="1" x14ac:dyDescent="0.25">
      <c r="M22792" s="30"/>
    </row>
    <row r="22793" spans="13:13" s="60" customFormat="1" ht="15.75" hidden="1" x14ac:dyDescent="0.25">
      <c r="M22793" s="30"/>
    </row>
    <row r="22794" spans="13:13" s="60" customFormat="1" ht="15.75" hidden="1" x14ac:dyDescent="0.25">
      <c r="M22794" s="30"/>
    </row>
    <row r="22795" spans="13:13" s="60" customFormat="1" ht="15.75" hidden="1" x14ac:dyDescent="0.25">
      <c r="M22795" s="30"/>
    </row>
    <row r="22796" spans="13:13" s="60" customFormat="1" ht="15.75" hidden="1" x14ac:dyDescent="0.25">
      <c r="M22796" s="30"/>
    </row>
    <row r="22797" spans="13:13" s="60" customFormat="1" ht="15.75" hidden="1" x14ac:dyDescent="0.25">
      <c r="M22797" s="30"/>
    </row>
    <row r="22798" spans="13:13" s="60" customFormat="1" ht="15.75" hidden="1" x14ac:dyDescent="0.25">
      <c r="M22798" s="30"/>
    </row>
    <row r="22799" spans="13:13" s="60" customFormat="1" ht="15.75" hidden="1" x14ac:dyDescent="0.25">
      <c r="M22799" s="30"/>
    </row>
    <row r="22800" spans="13:13" s="60" customFormat="1" ht="15.75" hidden="1" x14ac:dyDescent="0.25">
      <c r="M22800" s="30"/>
    </row>
    <row r="22801" spans="13:13" s="60" customFormat="1" ht="15.75" hidden="1" x14ac:dyDescent="0.25">
      <c r="M22801" s="30"/>
    </row>
    <row r="22802" spans="13:13" s="60" customFormat="1" ht="15.75" hidden="1" x14ac:dyDescent="0.25">
      <c r="M22802" s="30"/>
    </row>
    <row r="22803" spans="13:13" s="60" customFormat="1" ht="15.75" hidden="1" x14ac:dyDescent="0.25">
      <c r="M22803" s="30"/>
    </row>
    <row r="22804" spans="13:13" s="60" customFormat="1" ht="15.75" hidden="1" x14ac:dyDescent="0.25">
      <c r="M22804" s="30"/>
    </row>
    <row r="22805" spans="13:13" s="60" customFormat="1" ht="15.75" hidden="1" x14ac:dyDescent="0.25">
      <c r="M22805" s="30"/>
    </row>
    <row r="22806" spans="13:13" s="60" customFormat="1" ht="15.75" hidden="1" x14ac:dyDescent="0.25">
      <c r="M22806" s="30"/>
    </row>
    <row r="22807" spans="13:13" s="60" customFormat="1" ht="15.75" hidden="1" x14ac:dyDescent="0.25">
      <c r="M22807" s="30"/>
    </row>
    <row r="22808" spans="13:13" s="60" customFormat="1" ht="15.75" hidden="1" x14ac:dyDescent="0.25">
      <c r="M22808" s="30"/>
    </row>
    <row r="22809" spans="13:13" s="60" customFormat="1" ht="15.75" hidden="1" x14ac:dyDescent="0.25">
      <c r="M22809" s="30"/>
    </row>
    <row r="22810" spans="13:13" s="60" customFormat="1" ht="15.75" hidden="1" x14ac:dyDescent="0.25">
      <c r="M22810" s="30"/>
    </row>
    <row r="22811" spans="13:13" s="60" customFormat="1" ht="15.75" hidden="1" x14ac:dyDescent="0.25">
      <c r="M22811" s="30"/>
    </row>
    <row r="22812" spans="13:13" s="60" customFormat="1" ht="15.75" hidden="1" x14ac:dyDescent="0.25">
      <c r="M22812" s="30"/>
    </row>
    <row r="22813" spans="13:13" s="60" customFormat="1" ht="15.75" hidden="1" x14ac:dyDescent="0.25">
      <c r="M22813" s="30"/>
    </row>
    <row r="22814" spans="13:13" s="60" customFormat="1" ht="15.75" hidden="1" x14ac:dyDescent="0.25">
      <c r="M22814" s="30"/>
    </row>
    <row r="22815" spans="13:13" s="60" customFormat="1" ht="15.75" hidden="1" x14ac:dyDescent="0.25">
      <c r="M22815" s="30"/>
    </row>
    <row r="22816" spans="13:13" s="60" customFormat="1" ht="15.75" hidden="1" x14ac:dyDescent="0.25">
      <c r="M22816" s="30"/>
    </row>
    <row r="22817" spans="13:13" s="60" customFormat="1" ht="15.75" hidden="1" x14ac:dyDescent="0.25">
      <c r="M22817" s="30"/>
    </row>
    <row r="22818" spans="13:13" s="60" customFormat="1" ht="15.75" hidden="1" x14ac:dyDescent="0.25">
      <c r="M22818" s="30"/>
    </row>
    <row r="22819" spans="13:13" s="60" customFormat="1" ht="15.75" hidden="1" x14ac:dyDescent="0.25">
      <c r="M22819" s="30"/>
    </row>
    <row r="22820" spans="13:13" s="60" customFormat="1" ht="15.75" hidden="1" x14ac:dyDescent="0.25">
      <c r="M22820" s="30"/>
    </row>
    <row r="22821" spans="13:13" s="60" customFormat="1" ht="15.75" hidden="1" x14ac:dyDescent="0.25">
      <c r="M22821" s="30"/>
    </row>
    <row r="22822" spans="13:13" s="60" customFormat="1" ht="15.75" hidden="1" x14ac:dyDescent="0.25">
      <c r="M22822" s="30"/>
    </row>
    <row r="22823" spans="13:13" s="60" customFormat="1" ht="15.75" hidden="1" x14ac:dyDescent="0.25">
      <c r="M22823" s="30"/>
    </row>
    <row r="22824" spans="13:13" s="60" customFormat="1" ht="15.75" hidden="1" x14ac:dyDescent="0.25">
      <c r="M22824" s="30"/>
    </row>
    <row r="22825" spans="13:13" s="60" customFormat="1" ht="15.75" hidden="1" x14ac:dyDescent="0.25">
      <c r="M22825" s="30"/>
    </row>
    <row r="22826" spans="13:13" s="60" customFormat="1" ht="15.75" hidden="1" x14ac:dyDescent="0.25">
      <c r="M22826" s="30"/>
    </row>
    <row r="22827" spans="13:13" s="60" customFormat="1" ht="15.75" hidden="1" x14ac:dyDescent="0.25">
      <c r="M22827" s="30"/>
    </row>
    <row r="22828" spans="13:13" s="60" customFormat="1" ht="15.75" hidden="1" x14ac:dyDescent="0.25">
      <c r="M22828" s="30"/>
    </row>
    <row r="22829" spans="13:13" s="60" customFormat="1" ht="15.75" hidden="1" x14ac:dyDescent="0.25">
      <c r="M22829" s="30"/>
    </row>
    <row r="22830" spans="13:13" s="60" customFormat="1" ht="15.75" hidden="1" x14ac:dyDescent="0.25">
      <c r="M22830" s="30"/>
    </row>
    <row r="22831" spans="13:13" s="60" customFormat="1" ht="15.75" hidden="1" x14ac:dyDescent="0.25">
      <c r="M22831" s="30"/>
    </row>
    <row r="22832" spans="13:13" s="60" customFormat="1" ht="15.75" hidden="1" x14ac:dyDescent="0.25">
      <c r="M22832" s="30"/>
    </row>
    <row r="22833" spans="13:13" s="60" customFormat="1" ht="15.75" hidden="1" x14ac:dyDescent="0.25">
      <c r="M22833" s="30"/>
    </row>
    <row r="22834" spans="13:13" s="60" customFormat="1" ht="15.75" hidden="1" x14ac:dyDescent="0.25">
      <c r="M22834" s="30"/>
    </row>
    <row r="22835" spans="13:13" s="60" customFormat="1" ht="15.75" hidden="1" x14ac:dyDescent="0.25">
      <c r="M22835" s="30"/>
    </row>
    <row r="22836" spans="13:13" s="60" customFormat="1" ht="15.75" hidden="1" x14ac:dyDescent="0.25">
      <c r="M22836" s="30"/>
    </row>
    <row r="22837" spans="13:13" s="60" customFormat="1" ht="15.75" hidden="1" x14ac:dyDescent="0.25">
      <c r="M22837" s="30"/>
    </row>
    <row r="22838" spans="13:13" s="60" customFormat="1" ht="15.75" hidden="1" x14ac:dyDescent="0.25">
      <c r="M22838" s="30"/>
    </row>
    <row r="22839" spans="13:13" s="60" customFormat="1" ht="15.75" hidden="1" x14ac:dyDescent="0.25">
      <c r="M22839" s="30"/>
    </row>
    <row r="22840" spans="13:13" s="60" customFormat="1" ht="15.75" hidden="1" x14ac:dyDescent="0.25">
      <c r="M22840" s="30"/>
    </row>
    <row r="22841" spans="13:13" s="60" customFormat="1" ht="15.75" hidden="1" x14ac:dyDescent="0.25">
      <c r="M22841" s="30"/>
    </row>
    <row r="22842" spans="13:13" s="60" customFormat="1" ht="15.75" hidden="1" x14ac:dyDescent="0.25">
      <c r="M22842" s="30"/>
    </row>
    <row r="22843" spans="13:13" s="60" customFormat="1" ht="15.75" hidden="1" x14ac:dyDescent="0.25">
      <c r="M22843" s="30"/>
    </row>
    <row r="22844" spans="13:13" s="60" customFormat="1" ht="15.75" hidden="1" x14ac:dyDescent="0.25">
      <c r="M22844" s="30"/>
    </row>
    <row r="22845" spans="13:13" s="60" customFormat="1" ht="15.75" hidden="1" x14ac:dyDescent="0.25">
      <c r="M22845" s="30"/>
    </row>
    <row r="22846" spans="13:13" s="60" customFormat="1" ht="15.75" hidden="1" x14ac:dyDescent="0.25">
      <c r="M22846" s="30"/>
    </row>
    <row r="22847" spans="13:13" s="60" customFormat="1" ht="15.75" hidden="1" x14ac:dyDescent="0.25">
      <c r="M22847" s="30"/>
    </row>
    <row r="22848" spans="13:13" s="60" customFormat="1" ht="15.75" hidden="1" x14ac:dyDescent="0.25">
      <c r="M22848" s="30"/>
    </row>
    <row r="22849" spans="13:13" s="60" customFormat="1" ht="15.75" hidden="1" x14ac:dyDescent="0.25">
      <c r="M22849" s="30"/>
    </row>
    <row r="22850" spans="13:13" s="60" customFormat="1" ht="15.75" hidden="1" x14ac:dyDescent="0.25">
      <c r="M22850" s="30"/>
    </row>
    <row r="22851" spans="13:13" s="60" customFormat="1" ht="15.75" hidden="1" x14ac:dyDescent="0.25">
      <c r="M22851" s="30"/>
    </row>
    <row r="22852" spans="13:13" s="60" customFormat="1" ht="15.75" hidden="1" x14ac:dyDescent="0.25">
      <c r="M22852" s="30"/>
    </row>
    <row r="22853" spans="13:13" s="60" customFormat="1" ht="15.75" hidden="1" x14ac:dyDescent="0.25">
      <c r="M22853" s="30"/>
    </row>
    <row r="22854" spans="13:13" s="60" customFormat="1" ht="15.75" hidden="1" x14ac:dyDescent="0.25">
      <c r="M22854" s="30"/>
    </row>
    <row r="22855" spans="13:13" s="60" customFormat="1" ht="15.75" hidden="1" x14ac:dyDescent="0.25">
      <c r="M22855" s="30"/>
    </row>
    <row r="22856" spans="13:13" s="60" customFormat="1" ht="15.75" hidden="1" x14ac:dyDescent="0.25">
      <c r="M22856" s="30"/>
    </row>
    <row r="22857" spans="13:13" s="60" customFormat="1" ht="15.75" hidden="1" x14ac:dyDescent="0.25">
      <c r="M22857" s="30"/>
    </row>
    <row r="22858" spans="13:13" s="60" customFormat="1" ht="15.75" hidden="1" x14ac:dyDescent="0.25">
      <c r="M22858" s="30"/>
    </row>
    <row r="22859" spans="13:13" s="60" customFormat="1" ht="15.75" hidden="1" x14ac:dyDescent="0.25">
      <c r="M22859" s="30"/>
    </row>
    <row r="22860" spans="13:13" s="60" customFormat="1" ht="15.75" hidden="1" x14ac:dyDescent="0.25">
      <c r="M22860" s="30"/>
    </row>
    <row r="22861" spans="13:13" s="60" customFormat="1" ht="15.75" hidden="1" x14ac:dyDescent="0.25">
      <c r="M22861" s="30"/>
    </row>
    <row r="22862" spans="13:13" s="60" customFormat="1" ht="15.75" hidden="1" x14ac:dyDescent="0.25">
      <c r="M22862" s="30"/>
    </row>
    <row r="22863" spans="13:13" s="60" customFormat="1" ht="15.75" hidden="1" x14ac:dyDescent="0.25">
      <c r="M22863" s="30"/>
    </row>
    <row r="22864" spans="13:13" s="60" customFormat="1" ht="15.75" hidden="1" x14ac:dyDescent="0.25">
      <c r="M22864" s="30"/>
    </row>
    <row r="22865" spans="13:13" s="60" customFormat="1" ht="15.75" hidden="1" x14ac:dyDescent="0.25">
      <c r="M22865" s="30"/>
    </row>
    <row r="22866" spans="13:13" s="60" customFormat="1" ht="15.75" hidden="1" x14ac:dyDescent="0.25">
      <c r="M22866" s="30"/>
    </row>
    <row r="22867" spans="13:13" s="60" customFormat="1" ht="15.75" hidden="1" x14ac:dyDescent="0.25">
      <c r="M22867" s="30"/>
    </row>
    <row r="22868" spans="13:13" s="60" customFormat="1" ht="15.75" hidden="1" x14ac:dyDescent="0.25">
      <c r="M22868" s="30"/>
    </row>
    <row r="22869" spans="13:13" s="60" customFormat="1" ht="15.75" hidden="1" x14ac:dyDescent="0.25">
      <c r="M22869" s="30"/>
    </row>
    <row r="22870" spans="13:13" s="60" customFormat="1" ht="15.75" hidden="1" x14ac:dyDescent="0.25">
      <c r="M22870" s="30"/>
    </row>
    <row r="22871" spans="13:13" s="60" customFormat="1" ht="15.75" hidden="1" x14ac:dyDescent="0.25">
      <c r="M22871" s="30"/>
    </row>
    <row r="22872" spans="13:13" s="60" customFormat="1" ht="15.75" hidden="1" x14ac:dyDescent="0.25">
      <c r="M22872" s="30"/>
    </row>
    <row r="22873" spans="13:13" s="60" customFormat="1" ht="15.75" hidden="1" x14ac:dyDescent="0.25">
      <c r="M22873" s="30"/>
    </row>
    <row r="22874" spans="13:13" s="60" customFormat="1" ht="15.75" hidden="1" x14ac:dyDescent="0.25">
      <c r="M22874" s="30"/>
    </row>
    <row r="22875" spans="13:13" s="60" customFormat="1" ht="15.75" hidden="1" x14ac:dyDescent="0.25">
      <c r="M22875" s="30"/>
    </row>
    <row r="22876" spans="13:13" s="60" customFormat="1" ht="15.75" hidden="1" x14ac:dyDescent="0.25">
      <c r="M22876" s="30"/>
    </row>
    <row r="22877" spans="13:13" s="60" customFormat="1" ht="15.75" hidden="1" x14ac:dyDescent="0.25">
      <c r="M22877" s="30"/>
    </row>
    <row r="22878" spans="13:13" s="60" customFormat="1" ht="15.75" hidden="1" x14ac:dyDescent="0.25">
      <c r="M22878" s="30"/>
    </row>
    <row r="22879" spans="13:13" s="60" customFormat="1" ht="15.75" hidden="1" x14ac:dyDescent="0.25">
      <c r="M22879" s="30"/>
    </row>
    <row r="22880" spans="13:13" s="60" customFormat="1" ht="15.75" hidden="1" x14ac:dyDescent="0.25">
      <c r="M22880" s="30"/>
    </row>
    <row r="22881" spans="13:13" s="60" customFormat="1" ht="15.75" hidden="1" x14ac:dyDescent="0.25">
      <c r="M22881" s="30"/>
    </row>
    <row r="22882" spans="13:13" s="60" customFormat="1" ht="15.75" hidden="1" x14ac:dyDescent="0.25">
      <c r="M22882" s="30"/>
    </row>
    <row r="22883" spans="13:13" s="60" customFormat="1" ht="15.75" hidden="1" x14ac:dyDescent="0.25">
      <c r="M22883" s="30"/>
    </row>
    <row r="22884" spans="13:13" s="60" customFormat="1" ht="15.75" hidden="1" x14ac:dyDescent="0.25">
      <c r="M22884" s="30"/>
    </row>
    <row r="22885" spans="13:13" s="60" customFormat="1" ht="15.75" hidden="1" x14ac:dyDescent="0.25">
      <c r="M22885" s="30"/>
    </row>
    <row r="22886" spans="13:13" s="60" customFormat="1" ht="15.75" hidden="1" x14ac:dyDescent="0.25">
      <c r="M22886" s="30"/>
    </row>
    <row r="22887" spans="13:13" s="60" customFormat="1" ht="15.75" hidden="1" x14ac:dyDescent="0.25">
      <c r="M22887" s="30"/>
    </row>
    <row r="22888" spans="13:13" s="60" customFormat="1" ht="15.75" hidden="1" x14ac:dyDescent="0.25">
      <c r="M22888" s="30"/>
    </row>
    <row r="22889" spans="13:13" s="60" customFormat="1" ht="15.75" hidden="1" x14ac:dyDescent="0.25">
      <c r="M22889" s="30"/>
    </row>
    <row r="22890" spans="13:13" s="60" customFormat="1" ht="15.75" hidden="1" x14ac:dyDescent="0.25">
      <c r="M22890" s="30"/>
    </row>
    <row r="22891" spans="13:13" s="60" customFormat="1" ht="15.75" hidden="1" x14ac:dyDescent="0.25">
      <c r="M22891" s="30"/>
    </row>
    <row r="22892" spans="13:13" s="60" customFormat="1" ht="15.75" hidden="1" x14ac:dyDescent="0.25">
      <c r="M22892" s="30"/>
    </row>
    <row r="22893" spans="13:13" s="60" customFormat="1" ht="15.75" hidden="1" x14ac:dyDescent="0.25">
      <c r="M22893" s="30"/>
    </row>
    <row r="22894" spans="13:13" s="60" customFormat="1" ht="15.75" hidden="1" x14ac:dyDescent="0.25">
      <c r="M22894" s="30"/>
    </row>
    <row r="22895" spans="13:13" s="60" customFormat="1" ht="15.75" hidden="1" x14ac:dyDescent="0.25">
      <c r="M22895" s="30"/>
    </row>
    <row r="22896" spans="13:13" s="60" customFormat="1" ht="15.75" hidden="1" x14ac:dyDescent="0.25">
      <c r="M22896" s="30"/>
    </row>
    <row r="22897" spans="13:13" s="60" customFormat="1" ht="15.75" hidden="1" x14ac:dyDescent="0.25">
      <c r="M22897" s="30"/>
    </row>
    <row r="22898" spans="13:13" s="60" customFormat="1" ht="15.75" hidden="1" x14ac:dyDescent="0.25">
      <c r="M22898" s="30"/>
    </row>
    <row r="22899" spans="13:13" s="60" customFormat="1" ht="15.75" hidden="1" x14ac:dyDescent="0.25">
      <c r="M22899" s="30"/>
    </row>
    <row r="22900" spans="13:13" s="60" customFormat="1" ht="15.75" hidden="1" x14ac:dyDescent="0.25">
      <c r="M22900" s="30"/>
    </row>
    <row r="22901" spans="13:13" s="60" customFormat="1" ht="15.75" hidden="1" x14ac:dyDescent="0.25">
      <c r="M22901" s="30"/>
    </row>
    <row r="22902" spans="13:13" s="60" customFormat="1" ht="15.75" hidden="1" x14ac:dyDescent="0.25">
      <c r="M22902" s="30"/>
    </row>
    <row r="22903" spans="13:13" s="60" customFormat="1" ht="15.75" hidden="1" x14ac:dyDescent="0.25">
      <c r="M22903" s="30"/>
    </row>
    <row r="22904" spans="13:13" s="60" customFormat="1" ht="15.75" hidden="1" x14ac:dyDescent="0.25">
      <c r="M22904" s="30"/>
    </row>
    <row r="22905" spans="13:13" s="60" customFormat="1" ht="15.75" hidden="1" x14ac:dyDescent="0.25">
      <c r="M22905" s="30"/>
    </row>
    <row r="22906" spans="13:13" s="60" customFormat="1" ht="15.75" hidden="1" x14ac:dyDescent="0.25">
      <c r="M22906" s="30"/>
    </row>
    <row r="22907" spans="13:13" s="60" customFormat="1" ht="15.75" hidden="1" x14ac:dyDescent="0.25">
      <c r="M22907" s="30"/>
    </row>
    <row r="22908" spans="13:13" s="60" customFormat="1" ht="15.75" hidden="1" x14ac:dyDescent="0.25">
      <c r="M22908" s="30"/>
    </row>
    <row r="22909" spans="13:13" s="60" customFormat="1" ht="15.75" hidden="1" x14ac:dyDescent="0.25">
      <c r="M22909" s="30"/>
    </row>
    <row r="22910" spans="13:13" s="60" customFormat="1" ht="15.75" hidden="1" x14ac:dyDescent="0.25">
      <c r="M22910" s="30"/>
    </row>
    <row r="22911" spans="13:13" s="60" customFormat="1" ht="15.75" hidden="1" x14ac:dyDescent="0.25">
      <c r="M22911" s="30"/>
    </row>
    <row r="22912" spans="13:13" s="60" customFormat="1" ht="15.75" hidden="1" x14ac:dyDescent="0.25">
      <c r="M22912" s="30"/>
    </row>
    <row r="22913" spans="13:13" s="60" customFormat="1" ht="15.75" hidden="1" x14ac:dyDescent="0.25">
      <c r="M22913" s="30"/>
    </row>
    <row r="22914" spans="13:13" s="60" customFormat="1" ht="15.75" hidden="1" x14ac:dyDescent="0.25">
      <c r="M22914" s="30"/>
    </row>
    <row r="22915" spans="13:13" s="60" customFormat="1" ht="15.75" hidden="1" x14ac:dyDescent="0.25">
      <c r="M22915" s="30"/>
    </row>
    <row r="22916" spans="13:13" s="60" customFormat="1" ht="15.75" hidden="1" x14ac:dyDescent="0.25">
      <c r="M22916" s="30"/>
    </row>
    <row r="22917" spans="13:13" s="60" customFormat="1" ht="15.75" hidden="1" x14ac:dyDescent="0.25">
      <c r="M22917" s="30"/>
    </row>
    <row r="22918" spans="13:13" s="60" customFormat="1" ht="15.75" hidden="1" x14ac:dyDescent="0.25">
      <c r="M22918" s="30"/>
    </row>
    <row r="22919" spans="13:13" s="60" customFormat="1" ht="15.75" hidden="1" x14ac:dyDescent="0.25">
      <c r="M22919" s="30"/>
    </row>
    <row r="22920" spans="13:13" s="60" customFormat="1" ht="15.75" hidden="1" x14ac:dyDescent="0.25">
      <c r="M22920" s="30"/>
    </row>
    <row r="22921" spans="13:13" s="60" customFormat="1" ht="15.75" hidden="1" x14ac:dyDescent="0.25">
      <c r="M22921" s="30"/>
    </row>
    <row r="22922" spans="13:13" s="60" customFormat="1" ht="15.75" hidden="1" x14ac:dyDescent="0.25">
      <c r="M22922" s="30"/>
    </row>
    <row r="22923" spans="13:13" s="60" customFormat="1" ht="15.75" hidden="1" x14ac:dyDescent="0.25">
      <c r="M22923" s="30"/>
    </row>
    <row r="22924" spans="13:13" s="60" customFormat="1" ht="15.75" hidden="1" x14ac:dyDescent="0.25">
      <c r="M22924" s="30"/>
    </row>
    <row r="22925" spans="13:13" s="60" customFormat="1" ht="15.75" hidden="1" x14ac:dyDescent="0.25">
      <c r="M22925" s="30"/>
    </row>
    <row r="22926" spans="13:13" s="60" customFormat="1" ht="15.75" hidden="1" x14ac:dyDescent="0.25">
      <c r="M22926" s="30"/>
    </row>
    <row r="22927" spans="13:13" s="60" customFormat="1" ht="15.75" hidden="1" x14ac:dyDescent="0.25">
      <c r="M22927" s="30"/>
    </row>
    <row r="22928" spans="13:13" s="60" customFormat="1" ht="15.75" hidden="1" x14ac:dyDescent="0.25">
      <c r="M22928" s="30"/>
    </row>
    <row r="22929" spans="13:13" s="60" customFormat="1" ht="15.75" hidden="1" x14ac:dyDescent="0.25">
      <c r="M22929" s="30"/>
    </row>
    <row r="22930" spans="13:13" s="60" customFormat="1" ht="15.75" hidden="1" x14ac:dyDescent="0.25">
      <c r="M22930" s="30"/>
    </row>
    <row r="22931" spans="13:13" s="60" customFormat="1" ht="15.75" hidden="1" x14ac:dyDescent="0.25">
      <c r="M22931" s="30"/>
    </row>
    <row r="22932" spans="13:13" s="60" customFormat="1" ht="15.75" hidden="1" x14ac:dyDescent="0.25">
      <c r="M22932" s="30"/>
    </row>
    <row r="22933" spans="13:13" s="60" customFormat="1" ht="15.75" hidden="1" x14ac:dyDescent="0.25">
      <c r="M22933" s="30"/>
    </row>
    <row r="22934" spans="13:13" s="60" customFormat="1" ht="15.75" hidden="1" x14ac:dyDescent="0.25">
      <c r="M22934" s="30"/>
    </row>
    <row r="22935" spans="13:13" s="60" customFormat="1" ht="15.75" hidden="1" x14ac:dyDescent="0.25">
      <c r="M22935" s="30"/>
    </row>
    <row r="22936" spans="13:13" s="60" customFormat="1" ht="15.75" hidden="1" x14ac:dyDescent="0.25">
      <c r="M22936" s="30"/>
    </row>
    <row r="22937" spans="13:13" s="60" customFormat="1" ht="15.75" hidden="1" x14ac:dyDescent="0.25">
      <c r="M22937" s="30"/>
    </row>
    <row r="22938" spans="13:13" s="60" customFormat="1" ht="15.75" hidden="1" x14ac:dyDescent="0.25">
      <c r="M22938" s="30"/>
    </row>
    <row r="22939" spans="13:13" s="60" customFormat="1" ht="15.75" hidden="1" x14ac:dyDescent="0.25">
      <c r="M22939" s="30"/>
    </row>
    <row r="22940" spans="13:13" s="60" customFormat="1" ht="15.75" hidden="1" x14ac:dyDescent="0.25">
      <c r="M22940" s="30"/>
    </row>
    <row r="22941" spans="13:13" s="60" customFormat="1" ht="15.75" hidden="1" x14ac:dyDescent="0.25">
      <c r="M22941" s="30"/>
    </row>
    <row r="22942" spans="13:13" s="60" customFormat="1" ht="15.75" hidden="1" x14ac:dyDescent="0.25">
      <c r="M22942" s="30"/>
    </row>
    <row r="22943" spans="13:13" s="60" customFormat="1" ht="15.75" hidden="1" x14ac:dyDescent="0.25">
      <c r="M22943" s="30"/>
    </row>
    <row r="22944" spans="13:13" s="60" customFormat="1" ht="15.75" hidden="1" x14ac:dyDescent="0.25">
      <c r="M22944" s="30"/>
    </row>
    <row r="22945" spans="13:13" s="60" customFormat="1" ht="15.75" hidden="1" x14ac:dyDescent="0.25">
      <c r="M22945" s="30"/>
    </row>
    <row r="22946" spans="13:13" s="60" customFormat="1" ht="15.75" hidden="1" x14ac:dyDescent="0.25">
      <c r="M22946" s="30"/>
    </row>
    <row r="22947" spans="13:13" s="60" customFormat="1" ht="15.75" hidden="1" x14ac:dyDescent="0.25">
      <c r="M22947" s="30"/>
    </row>
    <row r="22948" spans="13:13" s="60" customFormat="1" ht="15.75" hidden="1" x14ac:dyDescent="0.25">
      <c r="M22948" s="30"/>
    </row>
    <row r="22949" spans="13:13" s="60" customFormat="1" ht="15.75" hidden="1" x14ac:dyDescent="0.25">
      <c r="M22949" s="30"/>
    </row>
    <row r="22950" spans="13:13" s="60" customFormat="1" ht="15.75" hidden="1" x14ac:dyDescent="0.25">
      <c r="M22950" s="30"/>
    </row>
    <row r="22951" spans="13:13" s="60" customFormat="1" ht="15.75" hidden="1" x14ac:dyDescent="0.25">
      <c r="M22951" s="30"/>
    </row>
    <row r="22952" spans="13:13" s="60" customFormat="1" ht="15.75" hidden="1" x14ac:dyDescent="0.25">
      <c r="M22952" s="30"/>
    </row>
    <row r="22953" spans="13:13" s="60" customFormat="1" ht="15.75" hidden="1" x14ac:dyDescent="0.25">
      <c r="M22953" s="30"/>
    </row>
    <row r="22954" spans="13:13" s="60" customFormat="1" ht="15.75" hidden="1" x14ac:dyDescent="0.25">
      <c r="M22954" s="30"/>
    </row>
    <row r="22955" spans="13:13" s="60" customFormat="1" ht="15.75" hidden="1" x14ac:dyDescent="0.25">
      <c r="M22955" s="30"/>
    </row>
    <row r="22956" spans="13:13" s="60" customFormat="1" ht="15.75" hidden="1" x14ac:dyDescent="0.25">
      <c r="M22956" s="30"/>
    </row>
    <row r="22957" spans="13:13" s="60" customFormat="1" ht="15.75" hidden="1" x14ac:dyDescent="0.25">
      <c r="M22957" s="30"/>
    </row>
    <row r="22958" spans="13:13" s="60" customFormat="1" ht="15.75" hidden="1" x14ac:dyDescent="0.25">
      <c r="M22958" s="30"/>
    </row>
    <row r="22959" spans="13:13" s="60" customFormat="1" ht="15.75" hidden="1" x14ac:dyDescent="0.25">
      <c r="M22959" s="30"/>
    </row>
    <row r="22960" spans="13:13" s="60" customFormat="1" ht="15.75" hidden="1" x14ac:dyDescent="0.25">
      <c r="M22960" s="30"/>
    </row>
    <row r="22961" spans="13:13" s="60" customFormat="1" ht="15.75" hidden="1" x14ac:dyDescent="0.25">
      <c r="M22961" s="30"/>
    </row>
    <row r="22962" spans="13:13" s="60" customFormat="1" ht="15.75" hidden="1" x14ac:dyDescent="0.25">
      <c r="M22962" s="30"/>
    </row>
    <row r="22963" spans="13:13" s="60" customFormat="1" ht="15.75" hidden="1" x14ac:dyDescent="0.25">
      <c r="M22963" s="30"/>
    </row>
    <row r="22964" spans="13:13" s="60" customFormat="1" ht="15.75" hidden="1" x14ac:dyDescent="0.25">
      <c r="M22964" s="30"/>
    </row>
    <row r="22965" spans="13:13" s="60" customFormat="1" ht="15.75" hidden="1" x14ac:dyDescent="0.25">
      <c r="M22965" s="30"/>
    </row>
    <row r="22966" spans="13:13" s="60" customFormat="1" ht="15.75" hidden="1" x14ac:dyDescent="0.25">
      <c r="M22966" s="30"/>
    </row>
    <row r="22967" spans="13:13" s="60" customFormat="1" ht="15.75" hidden="1" x14ac:dyDescent="0.25">
      <c r="M22967" s="30"/>
    </row>
    <row r="22968" spans="13:13" s="60" customFormat="1" ht="15.75" hidden="1" x14ac:dyDescent="0.25">
      <c r="M22968" s="30"/>
    </row>
    <row r="22969" spans="13:13" s="60" customFormat="1" ht="15.75" hidden="1" x14ac:dyDescent="0.25">
      <c r="M22969" s="30"/>
    </row>
    <row r="22970" spans="13:13" s="60" customFormat="1" ht="15.75" hidden="1" x14ac:dyDescent="0.25">
      <c r="M22970" s="30"/>
    </row>
    <row r="22971" spans="13:13" s="60" customFormat="1" ht="15.75" hidden="1" x14ac:dyDescent="0.25">
      <c r="M22971" s="30"/>
    </row>
    <row r="22972" spans="13:13" s="60" customFormat="1" ht="15.75" hidden="1" x14ac:dyDescent="0.25">
      <c r="M22972" s="30"/>
    </row>
    <row r="22973" spans="13:13" s="60" customFormat="1" ht="15.75" hidden="1" x14ac:dyDescent="0.25">
      <c r="M22973" s="30"/>
    </row>
    <row r="22974" spans="13:13" s="60" customFormat="1" ht="15.75" hidden="1" x14ac:dyDescent="0.25">
      <c r="M22974" s="30"/>
    </row>
    <row r="22975" spans="13:13" s="60" customFormat="1" ht="15.75" hidden="1" x14ac:dyDescent="0.25">
      <c r="M22975" s="30"/>
    </row>
    <row r="22976" spans="13:13" s="60" customFormat="1" ht="15.75" hidden="1" x14ac:dyDescent="0.25">
      <c r="M22976" s="30"/>
    </row>
    <row r="22977" spans="13:13" s="60" customFormat="1" ht="15.75" hidden="1" x14ac:dyDescent="0.25">
      <c r="M22977" s="30"/>
    </row>
    <row r="22978" spans="13:13" s="60" customFormat="1" ht="15.75" hidden="1" x14ac:dyDescent="0.25">
      <c r="M22978" s="30"/>
    </row>
    <row r="22979" spans="13:13" s="60" customFormat="1" ht="15.75" hidden="1" x14ac:dyDescent="0.25">
      <c r="M22979" s="30"/>
    </row>
    <row r="22980" spans="13:13" s="60" customFormat="1" ht="15.75" hidden="1" x14ac:dyDescent="0.25">
      <c r="M22980" s="30"/>
    </row>
    <row r="22981" spans="13:13" s="60" customFormat="1" ht="15.75" hidden="1" x14ac:dyDescent="0.25">
      <c r="M22981" s="30"/>
    </row>
    <row r="22982" spans="13:13" s="60" customFormat="1" ht="15.75" hidden="1" x14ac:dyDescent="0.25">
      <c r="M22982" s="30"/>
    </row>
    <row r="22983" spans="13:13" s="60" customFormat="1" ht="15.75" hidden="1" x14ac:dyDescent="0.25">
      <c r="M22983" s="30"/>
    </row>
    <row r="22984" spans="13:13" s="60" customFormat="1" ht="15.75" hidden="1" x14ac:dyDescent="0.25">
      <c r="M22984" s="30"/>
    </row>
    <row r="22985" spans="13:13" s="60" customFormat="1" ht="15.75" hidden="1" x14ac:dyDescent="0.25">
      <c r="M22985" s="30"/>
    </row>
    <row r="22986" spans="13:13" s="60" customFormat="1" ht="15.75" hidden="1" x14ac:dyDescent="0.25">
      <c r="M22986" s="30"/>
    </row>
    <row r="22987" spans="13:13" s="60" customFormat="1" ht="15.75" hidden="1" x14ac:dyDescent="0.25">
      <c r="M22987" s="30"/>
    </row>
    <row r="22988" spans="13:13" s="60" customFormat="1" ht="15.75" hidden="1" x14ac:dyDescent="0.25">
      <c r="M22988" s="30"/>
    </row>
    <row r="22989" spans="13:13" s="60" customFormat="1" ht="15.75" hidden="1" x14ac:dyDescent="0.25">
      <c r="M22989" s="30"/>
    </row>
    <row r="22990" spans="13:13" s="60" customFormat="1" ht="15.75" hidden="1" x14ac:dyDescent="0.25">
      <c r="M22990" s="30"/>
    </row>
    <row r="22991" spans="13:13" s="60" customFormat="1" ht="15.75" hidden="1" x14ac:dyDescent="0.25">
      <c r="M22991" s="30"/>
    </row>
    <row r="22992" spans="13:13" s="60" customFormat="1" ht="15.75" hidden="1" x14ac:dyDescent="0.25">
      <c r="M22992" s="30"/>
    </row>
    <row r="22993" spans="13:13" s="60" customFormat="1" ht="15.75" hidden="1" x14ac:dyDescent="0.25">
      <c r="M22993" s="30"/>
    </row>
    <row r="22994" spans="13:13" s="60" customFormat="1" ht="15.75" hidden="1" x14ac:dyDescent="0.25">
      <c r="M22994" s="30"/>
    </row>
    <row r="22995" spans="13:13" s="60" customFormat="1" ht="15.75" hidden="1" x14ac:dyDescent="0.25">
      <c r="M22995" s="30"/>
    </row>
    <row r="22996" spans="13:13" s="60" customFormat="1" ht="15.75" hidden="1" x14ac:dyDescent="0.25">
      <c r="M22996" s="30"/>
    </row>
    <row r="22997" spans="13:13" s="60" customFormat="1" ht="15.75" hidden="1" x14ac:dyDescent="0.25">
      <c r="M22997" s="30"/>
    </row>
    <row r="22998" spans="13:13" s="60" customFormat="1" ht="15.75" hidden="1" x14ac:dyDescent="0.25">
      <c r="M22998" s="30"/>
    </row>
    <row r="22999" spans="13:13" s="60" customFormat="1" ht="15.75" hidden="1" x14ac:dyDescent="0.25">
      <c r="M22999" s="30"/>
    </row>
    <row r="23000" spans="13:13" s="60" customFormat="1" ht="15.75" hidden="1" x14ac:dyDescent="0.25">
      <c r="M23000" s="30"/>
    </row>
    <row r="23001" spans="13:13" s="60" customFormat="1" ht="15.75" hidden="1" x14ac:dyDescent="0.25">
      <c r="M23001" s="30"/>
    </row>
    <row r="23002" spans="13:13" s="60" customFormat="1" ht="15.75" hidden="1" x14ac:dyDescent="0.25">
      <c r="M23002" s="30"/>
    </row>
    <row r="23003" spans="13:13" s="60" customFormat="1" ht="15.75" hidden="1" x14ac:dyDescent="0.25">
      <c r="M23003" s="30"/>
    </row>
    <row r="23004" spans="13:13" s="60" customFormat="1" ht="15.75" hidden="1" x14ac:dyDescent="0.25">
      <c r="M23004" s="30"/>
    </row>
    <row r="23005" spans="13:13" s="60" customFormat="1" ht="15.75" hidden="1" x14ac:dyDescent="0.25">
      <c r="M23005" s="30"/>
    </row>
    <row r="23006" spans="13:13" s="60" customFormat="1" ht="15.75" hidden="1" x14ac:dyDescent="0.25">
      <c r="M23006" s="30"/>
    </row>
    <row r="23007" spans="13:13" s="60" customFormat="1" ht="15.75" hidden="1" x14ac:dyDescent="0.25">
      <c r="M23007" s="30"/>
    </row>
    <row r="23008" spans="13:13" s="60" customFormat="1" ht="15.75" hidden="1" x14ac:dyDescent="0.25">
      <c r="M23008" s="30"/>
    </row>
    <row r="23009" spans="13:13" s="60" customFormat="1" ht="15.75" hidden="1" x14ac:dyDescent="0.25">
      <c r="M23009" s="30"/>
    </row>
    <row r="23010" spans="13:13" s="60" customFormat="1" ht="15.75" hidden="1" x14ac:dyDescent="0.25">
      <c r="M23010" s="30"/>
    </row>
    <row r="23011" spans="13:13" s="60" customFormat="1" ht="15.75" hidden="1" x14ac:dyDescent="0.25">
      <c r="M23011" s="30"/>
    </row>
    <row r="23012" spans="13:13" s="60" customFormat="1" ht="15.75" hidden="1" x14ac:dyDescent="0.25">
      <c r="M23012" s="30"/>
    </row>
    <row r="23013" spans="13:13" s="60" customFormat="1" ht="15.75" hidden="1" x14ac:dyDescent="0.25">
      <c r="M23013" s="30"/>
    </row>
    <row r="23014" spans="13:13" s="60" customFormat="1" ht="15.75" hidden="1" x14ac:dyDescent="0.25">
      <c r="M23014" s="30"/>
    </row>
    <row r="23015" spans="13:13" s="60" customFormat="1" ht="15.75" hidden="1" x14ac:dyDescent="0.25">
      <c r="M23015" s="30"/>
    </row>
    <row r="23016" spans="13:13" s="60" customFormat="1" ht="15.75" hidden="1" x14ac:dyDescent="0.25">
      <c r="M23016" s="30"/>
    </row>
    <row r="23017" spans="13:13" s="60" customFormat="1" ht="15.75" hidden="1" x14ac:dyDescent="0.25">
      <c r="M23017" s="30"/>
    </row>
    <row r="23018" spans="13:13" s="60" customFormat="1" ht="15.75" hidden="1" x14ac:dyDescent="0.25">
      <c r="M23018" s="30"/>
    </row>
    <row r="23019" spans="13:13" s="60" customFormat="1" ht="15.75" hidden="1" x14ac:dyDescent="0.25">
      <c r="M23019" s="30"/>
    </row>
    <row r="23020" spans="13:13" s="60" customFormat="1" ht="15.75" hidden="1" x14ac:dyDescent="0.25">
      <c r="M23020" s="30"/>
    </row>
    <row r="23021" spans="13:13" s="60" customFormat="1" ht="15.75" hidden="1" x14ac:dyDescent="0.25">
      <c r="M23021" s="30"/>
    </row>
    <row r="23022" spans="13:13" s="60" customFormat="1" ht="15.75" hidden="1" x14ac:dyDescent="0.25">
      <c r="M23022" s="30"/>
    </row>
    <row r="23023" spans="13:13" s="60" customFormat="1" ht="15.75" hidden="1" x14ac:dyDescent="0.25">
      <c r="M23023" s="30"/>
    </row>
    <row r="23024" spans="13:13" s="60" customFormat="1" ht="15.75" hidden="1" x14ac:dyDescent="0.25">
      <c r="M23024" s="30"/>
    </row>
    <row r="23025" spans="13:13" s="60" customFormat="1" ht="15.75" hidden="1" x14ac:dyDescent="0.25">
      <c r="M23025" s="30"/>
    </row>
    <row r="23026" spans="13:13" s="60" customFormat="1" ht="15.75" hidden="1" x14ac:dyDescent="0.25">
      <c r="M23026" s="30"/>
    </row>
    <row r="23027" spans="13:13" s="60" customFormat="1" ht="15.75" hidden="1" x14ac:dyDescent="0.25">
      <c r="M23027" s="30"/>
    </row>
    <row r="23028" spans="13:13" s="60" customFormat="1" ht="15.75" hidden="1" x14ac:dyDescent="0.25">
      <c r="M23028" s="30"/>
    </row>
    <row r="23029" spans="13:13" s="60" customFormat="1" ht="15.75" hidden="1" x14ac:dyDescent="0.25">
      <c r="M23029" s="30"/>
    </row>
    <row r="23030" spans="13:13" s="60" customFormat="1" ht="15.75" hidden="1" x14ac:dyDescent="0.25">
      <c r="M23030" s="30"/>
    </row>
    <row r="23031" spans="13:13" s="60" customFormat="1" ht="15.75" hidden="1" x14ac:dyDescent="0.25">
      <c r="M23031" s="30"/>
    </row>
    <row r="23032" spans="13:13" s="60" customFormat="1" ht="15.75" hidden="1" x14ac:dyDescent="0.25">
      <c r="M23032" s="30"/>
    </row>
    <row r="23033" spans="13:13" s="60" customFormat="1" ht="15.75" hidden="1" x14ac:dyDescent="0.25">
      <c r="M23033" s="30"/>
    </row>
    <row r="23034" spans="13:13" s="60" customFormat="1" ht="15.75" hidden="1" x14ac:dyDescent="0.25">
      <c r="M23034" s="30"/>
    </row>
    <row r="23035" spans="13:13" s="60" customFormat="1" ht="15.75" hidden="1" x14ac:dyDescent="0.25">
      <c r="M23035" s="30"/>
    </row>
    <row r="23036" spans="13:13" s="60" customFormat="1" ht="15.75" hidden="1" x14ac:dyDescent="0.25">
      <c r="M23036" s="30"/>
    </row>
    <row r="23037" spans="13:13" s="60" customFormat="1" ht="15.75" hidden="1" x14ac:dyDescent="0.25">
      <c r="M23037" s="30"/>
    </row>
    <row r="23038" spans="13:13" s="60" customFormat="1" ht="15.75" hidden="1" x14ac:dyDescent="0.25">
      <c r="M23038" s="30"/>
    </row>
    <row r="23039" spans="13:13" s="60" customFormat="1" ht="15.75" hidden="1" x14ac:dyDescent="0.25">
      <c r="M23039" s="30"/>
    </row>
    <row r="23040" spans="13:13" s="60" customFormat="1" ht="15.75" hidden="1" x14ac:dyDescent="0.25">
      <c r="M23040" s="30"/>
    </row>
    <row r="23041" spans="13:13" s="60" customFormat="1" ht="15.75" hidden="1" x14ac:dyDescent="0.25">
      <c r="M23041" s="30"/>
    </row>
    <row r="23042" spans="13:13" s="60" customFormat="1" ht="15.75" hidden="1" x14ac:dyDescent="0.25">
      <c r="M23042" s="30"/>
    </row>
    <row r="23043" spans="13:13" s="60" customFormat="1" ht="15.75" hidden="1" x14ac:dyDescent="0.25">
      <c r="M23043" s="30"/>
    </row>
    <row r="23044" spans="13:13" s="60" customFormat="1" ht="15.75" hidden="1" x14ac:dyDescent="0.25">
      <c r="M23044" s="30"/>
    </row>
    <row r="23045" spans="13:13" s="60" customFormat="1" ht="15.75" hidden="1" x14ac:dyDescent="0.25">
      <c r="M23045" s="30"/>
    </row>
    <row r="23046" spans="13:13" s="60" customFormat="1" ht="15.75" hidden="1" x14ac:dyDescent="0.25">
      <c r="M23046" s="30"/>
    </row>
    <row r="23047" spans="13:13" s="60" customFormat="1" ht="15.75" hidden="1" x14ac:dyDescent="0.25">
      <c r="M23047" s="30"/>
    </row>
    <row r="23048" spans="13:13" s="60" customFormat="1" ht="15.75" hidden="1" x14ac:dyDescent="0.25">
      <c r="M23048" s="30"/>
    </row>
    <row r="23049" spans="13:13" s="60" customFormat="1" ht="15.75" hidden="1" x14ac:dyDescent="0.25">
      <c r="M23049" s="30"/>
    </row>
    <row r="23050" spans="13:13" s="60" customFormat="1" ht="15.75" hidden="1" x14ac:dyDescent="0.25">
      <c r="M23050" s="30"/>
    </row>
    <row r="23051" spans="13:13" s="60" customFormat="1" ht="15.75" hidden="1" x14ac:dyDescent="0.25">
      <c r="M23051" s="30"/>
    </row>
    <row r="23052" spans="13:13" s="60" customFormat="1" ht="15.75" hidden="1" x14ac:dyDescent="0.25">
      <c r="M23052" s="30"/>
    </row>
    <row r="23053" spans="13:13" s="60" customFormat="1" ht="15.75" hidden="1" x14ac:dyDescent="0.25">
      <c r="M23053" s="30"/>
    </row>
    <row r="23054" spans="13:13" s="60" customFormat="1" ht="15.75" hidden="1" x14ac:dyDescent="0.25">
      <c r="M23054" s="30"/>
    </row>
    <row r="23055" spans="13:13" s="60" customFormat="1" ht="15.75" hidden="1" x14ac:dyDescent="0.25">
      <c r="M23055" s="30"/>
    </row>
    <row r="23056" spans="13:13" s="60" customFormat="1" ht="15.75" hidden="1" x14ac:dyDescent="0.25">
      <c r="M23056" s="30"/>
    </row>
    <row r="23057" spans="13:13" s="60" customFormat="1" ht="15.75" hidden="1" x14ac:dyDescent="0.25">
      <c r="M23057" s="30"/>
    </row>
    <row r="23058" spans="13:13" s="60" customFormat="1" ht="15.75" hidden="1" x14ac:dyDescent="0.25">
      <c r="M23058" s="30"/>
    </row>
    <row r="23059" spans="13:13" s="60" customFormat="1" ht="15.75" hidden="1" x14ac:dyDescent="0.25">
      <c r="M23059" s="30"/>
    </row>
    <row r="23060" spans="13:13" s="60" customFormat="1" ht="15.75" hidden="1" x14ac:dyDescent="0.25">
      <c r="M23060" s="30"/>
    </row>
    <row r="23061" spans="13:13" s="60" customFormat="1" ht="15.75" hidden="1" x14ac:dyDescent="0.25">
      <c r="M23061" s="30"/>
    </row>
    <row r="23062" spans="13:13" s="60" customFormat="1" ht="15.75" hidden="1" x14ac:dyDescent="0.25">
      <c r="M23062" s="30"/>
    </row>
    <row r="23063" spans="13:13" s="60" customFormat="1" ht="15.75" hidden="1" x14ac:dyDescent="0.25">
      <c r="M23063" s="30"/>
    </row>
    <row r="23064" spans="13:13" s="60" customFormat="1" ht="15.75" hidden="1" x14ac:dyDescent="0.25">
      <c r="M23064" s="30"/>
    </row>
    <row r="23065" spans="13:13" s="60" customFormat="1" ht="15.75" hidden="1" x14ac:dyDescent="0.25">
      <c r="M23065" s="30"/>
    </row>
    <row r="23066" spans="13:13" s="60" customFormat="1" ht="15.75" hidden="1" x14ac:dyDescent="0.25">
      <c r="M23066" s="30"/>
    </row>
    <row r="23067" spans="13:13" s="60" customFormat="1" ht="15.75" hidden="1" x14ac:dyDescent="0.25">
      <c r="M23067" s="30"/>
    </row>
    <row r="23068" spans="13:13" s="60" customFormat="1" ht="15.75" hidden="1" x14ac:dyDescent="0.25">
      <c r="M23068" s="30"/>
    </row>
    <row r="23069" spans="13:13" s="60" customFormat="1" ht="15.75" hidden="1" x14ac:dyDescent="0.25">
      <c r="M23069" s="30"/>
    </row>
    <row r="23070" spans="13:13" s="60" customFormat="1" ht="15.75" hidden="1" x14ac:dyDescent="0.25">
      <c r="M23070" s="30"/>
    </row>
    <row r="23071" spans="13:13" s="60" customFormat="1" ht="15.75" hidden="1" x14ac:dyDescent="0.25">
      <c r="M23071" s="30"/>
    </row>
    <row r="23072" spans="13:13" s="60" customFormat="1" ht="15.75" hidden="1" x14ac:dyDescent="0.25">
      <c r="M23072" s="30"/>
    </row>
    <row r="23073" spans="13:13" s="60" customFormat="1" ht="15.75" hidden="1" x14ac:dyDescent="0.25">
      <c r="M23073" s="30"/>
    </row>
    <row r="23074" spans="13:13" s="60" customFormat="1" ht="15.75" hidden="1" x14ac:dyDescent="0.25">
      <c r="M23074" s="30"/>
    </row>
    <row r="23075" spans="13:13" s="60" customFormat="1" ht="15.75" hidden="1" x14ac:dyDescent="0.25">
      <c r="M23075" s="30"/>
    </row>
    <row r="23076" spans="13:13" s="60" customFormat="1" ht="15.75" hidden="1" x14ac:dyDescent="0.25">
      <c r="M23076" s="30"/>
    </row>
    <row r="23077" spans="13:13" s="60" customFormat="1" ht="15.75" hidden="1" x14ac:dyDescent="0.25">
      <c r="M23077" s="30"/>
    </row>
    <row r="23078" spans="13:13" s="60" customFormat="1" ht="15.75" hidden="1" x14ac:dyDescent="0.25">
      <c r="M23078" s="30"/>
    </row>
    <row r="23079" spans="13:13" s="60" customFormat="1" ht="15.75" hidden="1" x14ac:dyDescent="0.25">
      <c r="M23079" s="30"/>
    </row>
    <row r="23080" spans="13:13" s="60" customFormat="1" ht="15.75" hidden="1" x14ac:dyDescent="0.25">
      <c r="M23080" s="30"/>
    </row>
    <row r="23081" spans="13:13" s="60" customFormat="1" ht="15.75" hidden="1" x14ac:dyDescent="0.25">
      <c r="M23081" s="30"/>
    </row>
    <row r="23082" spans="13:13" s="60" customFormat="1" ht="15.75" hidden="1" x14ac:dyDescent="0.25">
      <c r="M23082" s="30"/>
    </row>
    <row r="23083" spans="13:13" s="60" customFormat="1" ht="15.75" hidden="1" x14ac:dyDescent="0.25">
      <c r="M23083" s="30"/>
    </row>
    <row r="23084" spans="13:13" s="60" customFormat="1" ht="15.75" hidden="1" x14ac:dyDescent="0.25">
      <c r="M23084" s="30"/>
    </row>
    <row r="23085" spans="13:13" s="60" customFormat="1" ht="15.75" hidden="1" x14ac:dyDescent="0.25">
      <c r="M23085" s="30"/>
    </row>
    <row r="23086" spans="13:13" s="60" customFormat="1" ht="15.75" hidden="1" x14ac:dyDescent="0.25">
      <c r="M23086" s="30"/>
    </row>
    <row r="23087" spans="13:13" s="60" customFormat="1" ht="15.75" hidden="1" x14ac:dyDescent="0.25">
      <c r="M23087" s="30"/>
    </row>
    <row r="23088" spans="13:13" s="60" customFormat="1" ht="15.75" hidden="1" x14ac:dyDescent="0.25">
      <c r="M23088" s="30"/>
    </row>
    <row r="23089" spans="13:13" s="60" customFormat="1" ht="15.75" hidden="1" x14ac:dyDescent="0.25">
      <c r="M23089" s="30"/>
    </row>
    <row r="23090" spans="13:13" s="60" customFormat="1" ht="15.75" hidden="1" x14ac:dyDescent="0.25">
      <c r="M23090" s="30"/>
    </row>
    <row r="23091" spans="13:13" s="60" customFormat="1" ht="15.75" hidden="1" x14ac:dyDescent="0.25">
      <c r="M23091" s="30"/>
    </row>
    <row r="23092" spans="13:13" s="60" customFormat="1" ht="15.75" hidden="1" x14ac:dyDescent="0.25">
      <c r="M23092" s="30"/>
    </row>
    <row r="23093" spans="13:13" s="60" customFormat="1" ht="15.75" hidden="1" x14ac:dyDescent="0.25">
      <c r="M23093" s="30"/>
    </row>
    <row r="23094" spans="13:13" s="60" customFormat="1" ht="15.75" hidden="1" x14ac:dyDescent="0.25">
      <c r="M23094" s="30"/>
    </row>
    <row r="23095" spans="13:13" s="60" customFormat="1" ht="15.75" hidden="1" x14ac:dyDescent="0.25">
      <c r="M23095" s="30"/>
    </row>
    <row r="23096" spans="13:13" s="60" customFormat="1" ht="15.75" hidden="1" x14ac:dyDescent="0.25">
      <c r="M23096" s="30"/>
    </row>
    <row r="23097" spans="13:13" s="60" customFormat="1" ht="15.75" hidden="1" x14ac:dyDescent="0.25">
      <c r="M23097" s="30"/>
    </row>
    <row r="23098" spans="13:13" s="60" customFormat="1" ht="15.75" hidden="1" x14ac:dyDescent="0.25">
      <c r="M23098" s="30"/>
    </row>
    <row r="23099" spans="13:13" s="60" customFormat="1" ht="15.75" hidden="1" x14ac:dyDescent="0.25">
      <c r="M23099" s="30"/>
    </row>
    <row r="23100" spans="13:13" s="60" customFormat="1" ht="15.75" hidden="1" x14ac:dyDescent="0.25">
      <c r="M23100" s="30"/>
    </row>
    <row r="23101" spans="13:13" s="60" customFormat="1" ht="15.75" hidden="1" x14ac:dyDescent="0.25">
      <c r="M23101" s="30"/>
    </row>
    <row r="23102" spans="13:13" s="60" customFormat="1" ht="15.75" hidden="1" x14ac:dyDescent="0.25">
      <c r="M23102" s="30"/>
    </row>
    <row r="23103" spans="13:13" s="60" customFormat="1" ht="15.75" hidden="1" x14ac:dyDescent="0.25">
      <c r="M23103" s="30"/>
    </row>
    <row r="23104" spans="13:13" s="60" customFormat="1" ht="15.75" hidden="1" x14ac:dyDescent="0.25">
      <c r="M23104" s="30"/>
    </row>
    <row r="23105" spans="13:13" s="60" customFormat="1" ht="15.75" hidden="1" x14ac:dyDescent="0.25">
      <c r="M23105" s="30"/>
    </row>
    <row r="23106" spans="13:13" s="60" customFormat="1" ht="15.75" hidden="1" x14ac:dyDescent="0.25">
      <c r="M23106" s="30"/>
    </row>
    <row r="23107" spans="13:13" s="60" customFormat="1" ht="15.75" hidden="1" x14ac:dyDescent="0.25">
      <c r="M23107" s="30"/>
    </row>
    <row r="23108" spans="13:13" s="60" customFormat="1" ht="15.75" hidden="1" x14ac:dyDescent="0.25">
      <c r="M23108" s="30"/>
    </row>
    <row r="23109" spans="13:13" s="60" customFormat="1" ht="15.75" hidden="1" x14ac:dyDescent="0.25">
      <c r="M23109" s="30"/>
    </row>
    <row r="23110" spans="13:13" s="60" customFormat="1" ht="15.75" hidden="1" x14ac:dyDescent="0.25">
      <c r="M23110" s="30"/>
    </row>
    <row r="23111" spans="13:13" s="60" customFormat="1" ht="15.75" hidden="1" x14ac:dyDescent="0.25">
      <c r="M23111" s="30"/>
    </row>
    <row r="23112" spans="13:13" s="60" customFormat="1" ht="15.75" hidden="1" x14ac:dyDescent="0.25">
      <c r="M23112" s="30"/>
    </row>
    <row r="23113" spans="13:13" s="60" customFormat="1" ht="15.75" hidden="1" x14ac:dyDescent="0.25">
      <c r="M23113" s="30"/>
    </row>
    <row r="23114" spans="13:13" s="60" customFormat="1" ht="15.75" hidden="1" x14ac:dyDescent="0.25">
      <c r="M23114" s="30"/>
    </row>
    <row r="23115" spans="13:13" s="60" customFormat="1" ht="15.75" hidden="1" x14ac:dyDescent="0.25">
      <c r="M23115" s="30"/>
    </row>
    <row r="23116" spans="13:13" s="60" customFormat="1" ht="15.75" hidden="1" x14ac:dyDescent="0.25">
      <c r="M23116" s="30"/>
    </row>
    <row r="23117" spans="13:13" s="60" customFormat="1" ht="15.75" hidden="1" x14ac:dyDescent="0.25">
      <c r="M23117" s="30"/>
    </row>
    <row r="23118" spans="13:13" s="60" customFormat="1" ht="15.75" hidden="1" x14ac:dyDescent="0.25">
      <c r="M23118" s="30"/>
    </row>
    <row r="23119" spans="13:13" s="60" customFormat="1" ht="15.75" hidden="1" x14ac:dyDescent="0.25">
      <c r="M23119" s="30"/>
    </row>
    <row r="23120" spans="13:13" s="60" customFormat="1" ht="15.75" hidden="1" x14ac:dyDescent="0.25">
      <c r="M23120" s="30"/>
    </row>
    <row r="23121" spans="13:13" s="60" customFormat="1" ht="15.75" hidden="1" x14ac:dyDescent="0.25">
      <c r="M23121" s="30"/>
    </row>
    <row r="23122" spans="13:13" s="60" customFormat="1" ht="15.75" hidden="1" x14ac:dyDescent="0.25">
      <c r="M23122" s="30"/>
    </row>
    <row r="23123" spans="13:13" s="60" customFormat="1" ht="15.75" hidden="1" x14ac:dyDescent="0.25">
      <c r="M23123" s="30"/>
    </row>
    <row r="23124" spans="13:13" s="60" customFormat="1" ht="15.75" hidden="1" x14ac:dyDescent="0.25">
      <c r="M23124" s="30"/>
    </row>
    <row r="23125" spans="13:13" s="60" customFormat="1" ht="15.75" hidden="1" x14ac:dyDescent="0.25">
      <c r="M23125" s="30"/>
    </row>
    <row r="23126" spans="13:13" s="60" customFormat="1" ht="15.75" hidden="1" x14ac:dyDescent="0.25">
      <c r="M23126" s="30"/>
    </row>
    <row r="23127" spans="13:13" s="60" customFormat="1" ht="15.75" hidden="1" x14ac:dyDescent="0.25">
      <c r="M23127" s="30"/>
    </row>
    <row r="23128" spans="13:13" s="60" customFormat="1" ht="15.75" hidden="1" x14ac:dyDescent="0.25">
      <c r="M23128" s="30"/>
    </row>
    <row r="23129" spans="13:13" s="60" customFormat="1" ht="15.75" hidden="1" x14ac:dyDescent="0.25">
      <c r="M23129" s="30"/>
    </row>
    <row r="23130" spans="13:13" s="60" customFormat="1" ht="15.75" hidden="1" x14ac:dyDescent="0.25">
      <c r="M23130" s="30"/>
    </row>
    <row r="23131" spans="13:13" s="60" customFormat="1" ht="15.75" hidden="1" x14ac:dyDescent="0.25">
      <c r="M23131" s="30"/>
    </row>
    <row r="23132" spans="13:13" s="60" customFormat="1" ht="15.75" hidden="1" x14ac:dyDescent="0.25">
      <c r="M23132" s="30"/>
    </row>
    <row r="23133" spans="13:13" s="60" customFormat="1" ht="15.75" hidden="1" x14ac:dyDescent="0.25">
      <c r="M23133" s="30"/>
    </row>
    <row r="23134" spans="13:13" s="60" customFormat="1" ht="15.75" hidden="1" x14ac:dyDescent="0.25">
      <c r="M23134" s="30"/>
    </row>
    <row r="23135" spans="13:13" s="60" customFormat="1" ht="15.75" hidden="1" x14ac:dyDescent="0.25">
      <c r="M23135" s="30"/>
    </row>
    <row r="23136" spans="13:13" s="60" customFormat="1" ht="15.75" hidden="1" x14ac:dyDescent="0.25">
      <c r="M23136" s="30"/>
    </row>
    <row r="23137" spans="13:13" s="60" customFormat="1" ht="15.75" hidden="1" x14ac:dyDescent="0.25">
      <c r="M23137" s="30"/>
    </row>
    <row r="23138" spans="13:13" s="60" customFormat="1" ht="15.75" hidden="1" x14ac:dyDescent="0.25">
      <c r="M23138" s="30"/>
    </row>
    <row r="23139" spans="13:13" s="60" customFormat="1" ht="15.75" hidden="1" x14ac:dyDescent="0.25">
      <c r="M23139" s="30"/>
    </row>
    <row r="23140" spans="13:13" s="60" customFormat="1" ht="15.75" hidden="1" x14ac:dyDescent="0.25">
      <c r="M23140" s="30"/>
    </row>
    <row r="23141" spans="13:13" s="60" customFormat="1" ht="15.75" hidden="1" x14ac:dyDescent="0.25">
      <c r="M23141" s="30"/>
    </row>
    <row r="23142" spans="13:13" s="60" customFormat="1" ht="15.75" hidden="1" x14ac:dyDescent="0.25">
      <c r="M23142" s="30"/>
    </row>
    <row r="23143" spans="13:13" s="60" customFormat="1" ht="15.75" hidden="1" x14ac:dyDescent="0.25">
      <c r="M23143" s="30"/>
    </row>
    <row r="23144" spans="13:13" s="60" customFormat="1" ht="15.75" hidden="1" x14ac:dyDescent="0.25">
      <c r="M23144" s="30"/>
    </row>
    <row r="23145" spans="13:13" s="60" customFormat="1" ht="15.75" hidden="1" x14ac:dyDescent="0.25">
      <c r="M23145" s="30"/>
    </row>
    <row r="23146" spans="13:13" s="60" customFormat="1" ht="15.75" hidden="1" x14ac:dyDescent="0.25">
      <c r="M23146" s="30"/>
    </row>
    <row r="23147" spans="13:13" s="60" customFormat="1" ht="15.75" hidden="1" x14ac:dyDescent="0.25">
      <c r="M23147" s="30"/>
    </row>
    <row r="23148" spans="13:13" s="60" customFormat="1" ht="15.75" hidden="1" x14ac:dyDescent="0.25">
      <c r="M23148" s="30"/>
    </row>
    <row r="23149" spans="13:13" s="60" customFormat="1" ht="15.75" hidden="1" x14ac:dyDescent="0.25">
      <c r="M23149" s="30"/>
    </row>
    <row r="23150" spans="13:13" s="60" customFormat="1" ht="15.75" hidden="1" x14ac:dyDescent="0.25">
      <c r="M23150" s="30"/>
    </row>
    <row r="23151" spans="13:13" s="60" customFormat="1" ht="15.75" hidden="1" x14ac:dyDescent="0.25">
      <c r="M23151" s="30"/>
    </row>
    <row r="23152" spans="13:13" s="60" customFormat="1" ht="15.75" hidden="1" x14ac:dyDescent="0.25">
      <c r="M23152" s="30"/>
    </row>
    <row r="23153" spans="13:13" s="60" customFormat="1" ht="15.75" hidden="1" x14ac:dyDescent="0.25">
      <c r="M23153" s="30"/>
    </row>
    <row r="23154" spans="13:13" s="60" customFormat="1" ht="15.75" hidden="1" x14ac:dyDescent="0.25">
      <c r="M23154" s="30"/>
    </row>
    <row r="23155" spans="13:13" s="60" customFormat="1" ht="15.75" hidden="1" x14ac:dyDescent="0.25">
      <c r="M23155" s="30"/>
    </row>
    <row r="23156" spans="13:13" s="60" customFormat="1" ht="15.75" hidden="1" x14ac:dyDescent="0.25">
      <c r="M23156" s="30"/>
    </row>
    <row r="23157" spans="13:13" s="60" customFormat="1" ht="15.75" hidden="1" x14ac:dyDescent="0.25">
      <c r="M23157" s="30"/>
    </row>
    <row r="23158" spans="13:13" s="60" customFormat="1" ht="15.75" hidden="1" x14ac:dyDescent="0.25">
      <c r="M23158" s="30"/>
    </row>
    <row r="23159" spans="13:13" s="60" customFormat="1" ht="15.75" hidden="1" x14ac:dyDescent="0.25">
      <c r="M23159" s="30"/>
    </row>
    <row r="23160" spans="13:13" s="60" customFormat="1" ht="15.75" hidden="1" x14ac:dyDescent="0.25">
      <c r="M23160" s="30"/>
    </row>
    <row r="23161" spans="13:13" s="60" customFormat="1" ht="15.75" hidden="1" x14ac:dyDescent="0.25">
      <c r="M23161" s="30"/>
    </row>
    <row r="23162" spans="13:13" s="60" customFormat="1" ht="15.75" hidden="1" x14ac:dyDescent="0.25">
      <c r="M23162" s="30"/>
    </row>
    <row r="23163" spans="13:13" s="60" customFormat="1" ht="15.75" hidden="1" x14ac:dyDescent="0.25">
      <c r="M23163" s="30"/>
    </row>
    <row r="23164" spans="13:13" s="60" customFormat="1" ht="15.75" hidden="1" x14ac:dyDescent="0.25">
      <c r="M23164" s="30"/>
    </row>
    <row r="23165" spans="13:13" s="60" customFormat="1" ht="15.75" hidden="1" x14ac:dyDescent="0.25">
      <c r="M23165" s="30"/>
    </row>
    <row r="23166" spans="13:13" s="60" customFormat="1" ht="15.75" hidden="1" x14ac:dyDescent="0.25">
      <c r="M23166" s="30"/>
    </row>
    <row r="23167" spans="13:13" s="60" customFormat="1" ht="15.75" hidden="1" x14ac:dyDescent="0.25">
      <c r="M23167" s="30"/>
    </row>
    <row r="23168" spans="13:13" s="60" customFormat="1" ht="15.75" hidden="1" x14ac:dyDescent="0.25">
      <c r="M23168" s="30"/>
    </row>
    <row r="23169" spans="13:13" s="60" customFormat="1" ht="15.75" hidden="1" x14ac:dyDescent="0.25">
      <c r="M23169" s="30"/>
    </row>
    <row r="23170" spans="13:13" s="60" customFormat="1" ht="15.75" hidden="1" x14ac:dyDescent="0.25">
      <c r="M23170" s="30"/>
    </row>
    <row r="23171" spans="13:13" s="60" customFormat="1" ht="15.75" hidden="1" x14ac:dyDescent="0.25">
      <c r="M23171" s="30"/>
    </row>
    <row r="23172" spans="13:13" s="60" customFormat="1" ht="15.75" hidden="1" x14ac:dyDescent="0.25">
      <c r="M23172" s="30"/>
    </row>
    <row r="23173" spans="13:13" s="60" customFormat="1" ht="15.75" hidden="1" x14ac:dyDescent="0.25">
      <c r="M23173" s="30"/>
    </row>
    <row r="23174" spans="13:13" s="60" customFormat="1" ht="15.75" hidden="1" x14ac:dyDescent="0.25">
      <c r="M23174" s="30"/>
    </row>
    <row r="23175" spans="13:13" s="60" customFormat="1" ht="15.75" hidden="1" x14ac:dyDescent="0.25">
      <c r="M23175" s="30"/>
    </row>
    <row r="23176" spans="13:13" s="60" customFormat="1" ht="15.75" hidden="1" x14ac:dyDescent="0.25">
      <c r="M23176" s="30"/>
    </row>
    <row r="23177" spans="13:13" s="60" customFormat="1" ht="15.75" hidden="1" x14ac:dyDescent="0.25">
      <c r="M23177" s="30"/>
    </row>
    <row r="23178" spans="13:13" s="60" customFormat="1" ht="15.75" hidden="1" x14ac:dyDescent="0.25">
      <c r="M23178" s="30"/>
    </row>
    <row r="23179" spans="13:13" s="60" customFormat="1" ht="15.75" hidden="1" x14ac:dyDescent="0.25">
      <c r="M23179" s="30"/>
    </row>
    <row r="23180" spans="13:13" s="60" customFormat="1" ht="15.75" hidden="1" x14ac:dyDescent="0.25">
      <c r="M23180" s="30"/>
    </row>
    <row r="23181" spans="13:13" s="60" customFormat="1" ht="15.75" hidden="1" x14ac:dyDescent="0.25">
      <c r="M23181" s="30"/>
    </row>
    <row r="23182" spans="13:13" s="60" customFormat="1" ht="15.75" hidden="1" x14ac:dyDescent="0.25">
      <c r="M23182" s="30"/>
    </row>
    <row r="23183" spans="13:13" s="60" customFormat="1" ht="15.75" hidden="1" x14ac:dyDescent="0.25">
      <c r="M23183" s="30"/>
    </row>
    <row r="23184" spans="13:13" s="60" customFormat="1" ht="15.75" hidden="1" x14ac:dyDescent="0.25">
      <c r="M23184" s="30"/>
    </row>
    <row r="23185" spans="13:13" s="60" customFormat="1" ht="15.75" hidden="1" x14ac:dyDescent="0.25">
      <c r="M23185" s="30"/>
    </row>
    <row r="23186" spans="13:13" s="60" customFormat="1" ht="15.75" hidden="1" x14ac:dyDescent="0.25">
      <c r="M23186" s="30"/>
    </row>
    <row r="23187" spans="13:13" s="60" customFormat="1" ht="15.75" hidden="1" x14ac:dyDescent="0.25">
      <c r="M23187" s="30"/>
    </row>
    <row r="23188" spans="13:13" s="60" customFormat="1" ht="15.75" hidden="1" x14ac:dyDescent="0.25">
      <c r="M23188" s="30"/>
    </row>
    <row r="23189" spans="13:13" s="60" customFormat="1" ht="15.75" hidden="1" x14ac:dyDescent="0.25">
      <c r="M23189" s="30"/>
    </row>
    <row r="23190" spans="13:13" s="60" customFormat="1" ht="15.75" hidden="1" x14ac:dyDescent="0.25">
      <c r="M23190" s="30"/>
    </row>
    <row r="23191" spans="13:13" s="60" customFormat="1" ht="15.75" hidden="1" x14ac:dyDescent="0.25">
      <c r="M23191" s="30"/>
    </row>
    <row r="23192" spans="13:13" s="60" customFormat="1" ht="15.75" hidden="1" x14ac:dyDescent="0.25">
      <c r="M23192" s="30"/>
    </row>
    <row r="23193" spans="13:13" s="60" customFormat="1" ht="15.75" hidden="1" x14ac:dyDescent="0.25">
      <c r="M23193" s="30"/>
    </row>
    <row r="23194" spans="13:13" s="60" customFormat="1" ht="15.75" hidden="1" x14ac:dyDescent="0.25">
      <c r="M23194" s="30"/>
    </row>
    <row r="23195" spans="13:13" s="60" customFormat="1" ht="15.75" hidden="1" x14ac:dyDescent="0.25">
      <c r="M23195" s="30"/>
    </row>
    <row r="23196" spans="13:13" s="60" customFormat="1" ht="15.75" hidden="1" x14ac:dyDescent="0.25">
      <c r="M23196" s="30"/>
    </row>
    <row r="23197" spans="13:13" s="60" customFormat="1" ht="15.75" hidden="1" x14ac:dyDescent="0.25">
      <c r="M23197" s="30"/>
    </row>
    <row r="23198" spans="13:13" s="60" customFormat="1" ht="15.75" hidden="1" x14ac:dyDescent="0.25">
      <c r="M23198" s="30"/>
    </row>
    <row r="23199" spans="13:13" s="60" customFormat="1" ht="15.75" hidden="1" x14ac:dyDescent="0.25">
      <c r="M23199" s="30"/>
    </row>
    <row r="23200" spans="13:13" s="60" customFormat="1" ht="15.75" hidden="1" x14ac:dyDescent="0.25">
      <c r="M23200" s="30"/>
    </row>
    <row r="23201" spans="13:13" s="60" customFormat="1" ht="15.75" hidden="1" x14ac:dyDescent="0.25">
      <c r="M23201" s="30"/>
    </row>
    <row r="23202" spans="13:13" s="60" customFormat="1" ht="15.75" hidden="1" x14ac:dyDescent="0.25">
      <c r="M23202" s="30"/>
    </row>
    <row r="23203" spans="13:13" s="60" customFormat="1" ht="15.75" hidden="1" x14ac:dyDescent="0.25">
      <c r="M23203" s="30"/>
    </row>
    <row r="23204" spans="13:13" s="60" customFormat="1" ht="15.75" hidden="1" x14ac:dyDescent="0.25">
      <c r="M23204" s="30"/>
    </row>
    <row r="23205" spans="13:13" s="60" customFormat="1" ht="15.75" hidden="1" x14ac:dyDescent="0.25">
      <c r="M23205" s="30"/>
    </row>
    <row r="23206" spans="13:13" s="60" customFormat="1" ht="15.75" hidden="1" x14ac:dyDescent="0.25">
      <c r="M23206" s="30"/>
    </row>
    <row r="23207" spans="13:13" s="60" customFormat="1" ht="15.75" hidden="1" x14ac:dyDescent="0.25">
      <c r="M23207" s="30"/>
    </row>
    <row r="23208" spans="13:13" s="60" customFormat="1" ht="15.75" hidden="1" x14ac:dyDescent="0.25">
      <c r="M23208" s="30"/>
    </row>
    <row r="23209" spans="13:13" s="60" customFormat="1" ht="15.75" hidden="1" x14ac:dyDescent="0.25">
      <c r="M23209" s="30"/>
    </row>
    <row r="23210" spans="13:13" s="60" customFormat="1" ht="15.75" hidden="1" x14ac:dyDescent="0.25">
      <c r="M23210" s="30"/>
    </row>
    <row r="23211" spans="13:13" s="60" customFormat="1" ht="15.75" hidden="1" x14ac:dyDescent="0.25">
      <c r="M23211" s="30"/>
    </row>
    <row r="23212" spans="13:13" s="60" customFormat="1" ht="15.75" hidden="1" x14ac:dyDescent="0.25">
      <c r="M23212" s="30"/>
    </row>
    <row r="23213" spans="13:13" s="60" customFormat="1" ht="15.75" hidden="1" x14ac:dyDescent="0.25">
      <c r="M23213" s="30"/>
    </row>
    <row r="23214" spans="13:13" s="60" customFormat="1" ht="15.75" hidden="1" x14ac:dyDescent="0.25">
      <c r="M23214" s="30"/>
    </row>
    <row r="23215" spans="13:13" s="60" customFormat="1" ht="15.75" hidden="1" x14ac:dyDescent="0.25">
      <c r="M23215" s="30"/>
    </row>
    <row r="23216" spans="13:13" s="60" customFormat="1" ht="15.75" hidden="1" x14ac:dyDescent="0.25">
      <c r="M23216" s="30"/>
    </row>
    <row r="23217" spans="13:13" s="60" customFormat="1" ht="15.75" hidden="1" x14ac:dyDescent="0.25">
      <c r="M23217" s="30"/>
    </row>
    <row r="23218" spans="13:13" s="60" customFormat="1" ht="15.75" hidden="1" x14ac:dyDescent="0.25">
      <c r="M23218" s="30"/>
    </row>
    <row r="23219" spans="13:13" s="60" customFormat="1" ht="15.75" hidden="1" x14ac:dyDescent="0.25">
      <c r="M23219" s="30"/>
    </row>
    <row r="23220" spans="13:13" s="60" customFormat="1" ht="15.75" hidden="1" x14ac:dyDescent="0.25">
      <c r="M23220" s="30"/>
    </row>
    <row r="23221" spans="13:13" s="60" customFormat="1" ht="15.75" hidden="1" x14ac:dyDescent="0.25">
      <c r="M23221" s="30"/>
    </row>
    <row r="23222" spans="13:13" s="60" customFormat="1" ht="15.75" hidden="1" x14ac:dyDescent="0.25">
      <c r="M23222" s="30"/>
    </row>
    <row r="23223" spans="13:13" s="60" customFormat="1" ht="15.75" hidden="1" x14ac:dyDescent="0.25">
      <c r="M23223" s="30"/>
    </row>
    <row r="23224" spans="13:13" s="60" customFormat="1" ht="15.75" hidden="1" x14ac:dyDescent="0.25">
      <c r="M23224" s="30"/>
    </row>
    <row r="23225" spans="13:13" s="60" customFormat="1" ht="15.75" hidden="1" x14ac:dyDescent="0.25">
      <c r="M23225" s="30"/>
    </row>
    <row r="23226" spans="13:13" s="60" customFormat="1" ht="15.75" hidden="1" x14ac:dyDescent="0.25">
      <c r="M23226" s="30"/>
    </row>
    <row r="23227" spans="13:13" s="60" customFormat="1" ht="15.75" hidden="1" x14ac:dyDescent="0.25">
      <c r="M23227" s="30"/>
    </row>
    <row r="23228" spans="13:13" s="60" customFormat="1" ht="15.75" hidden="1" x14ac:dyDescent="0.25">
      <c r="M23228" s="30"/>
    </row>
    <row r="23229" spans="13:13" s="60" customFormat="1" ht="15.75" hidden="1" x14ac:dyDescent="0.25">
      <c r="M23229" s="30"/>
    </row>
    <row r="23230" spans="13:13" s="60" customFormat="1" ht="15.75" hidden="1" x14ac:dyDescent="0.25">
      <c r="M23230" s="30"/>
    </row>
    <row r="23231" spans="13:13" s="60" customFormat="1" ht="15.75" hidden="1" x14ac:dyDescent="0.25">
      <c r="M23231" s="30"/>
    </row>
    <row r="23232" spans="13:13" s="60" customFormat="1" ht="15.75" hidden="1" x14ac:dyDescent="0.25">
      <c r="M23232" s="30"/>
    </row>
    <row r="23233" spans="13:13" s="60" customFormat="1" ht="15.75" hidden="1" x14ac:dyDescent="0.25">
      <c r="M23233" s="30"/>
    </row>
    <row r="23234" spans="13:13" s="60" customFormat="1" ht="15.75" hidden="1" x14ac:dyDescent="0.25">
      <c r="M23234" s="30"/>
    </row>
    <row r="23235" spans="13:13" s="60" customFormat="1" ht="15.75" hidden="1" x14ac:dyDescent="0.25">
      <c r="M23235" s="30"/>
    </row>
    <row r="23236" spans="13:13" s="60" customFormat="1" ht="15.75" hidden="1" x14ac:dyDescent="0.25">
      <c r="M23236" s="30"/>
    </row>
    <row r="23237" spans="13:13" s="60" customFormat="1" ht="15.75" hidden="1" x14ac:dyDescent="0.25">
      <c r="M23237" s="30"/>
    </row>
    <row r="23238" spans="13:13" s="60" customFormat="1" ht="15.75" hidden="1" x14ac:dyDescent="0.25">
      <c r="M23238" s="30"/>
    </row>
    <row r="23239" spans="13:13" s="60" customFormat="1" ht="15.75" hidden="1" x14ac:dyDescent="0.25">
      <c r="M23239" s="30"/>
    </row>
    <row r="23240" spans="13:13" s="60" customFormat="1" ht="15.75" hidden="1" x14ac:dyDescent="0.25">
      <c r="M23240" s="30"/>
    </row>
    <row r="23241" spans="13:13" s="60" customFormat="1" ht="15.75" hidden="1" x14ac:dyDescent="0.25">
      <c r="M23241" s="30"/>
    </row>
    <row r="23242" spans="13:13" s="60" customFormat="1" ht="15.75" hidden="1" x14ac:dyDescent="0.25">
      <c r="M23242" s="30"/>
    </row>
    <row r="23243" spans="13:13" s="60" customFormat="1" ht="15.75" hidden="1" x14ac:dyDescent="0.25">
      <c r="M23243" s="30"/>
    </row>
    <row r="23244" spans="13:13" s="60" customFormat="1" ht="15.75" hidden="1" x14ac:dyDescent="0.25">
      <c r="M23244" s="30"/>
    </row>
    <row r="23245" spans="13:13" s="60" customFormat="1" ht="15.75" hidden="1" x14ac:dyDescent="0.25">
      <c r="M23245" s="30"/>
    </row>
    <row r="23246" spans="13:13" s="60" customFormat="1" ht="15.75" hidden="1" x14ac:dyDescent="0.25">
      <c r="M23246" s="30"/>
    </row>
    <row r="23247" spans="13:13" s="60" customFormat="1" ht="15.75" hidden="1" x14ac:dyDescent="0.25">
      <c r="M23247" s="30"/>
    </row>
    <row r="23248" spans="13:13" s="60" customFormat="1" ht="15.75" hidden="1" x14ac:dyDescent="0.25">
      <c r="M23248" s="30"/>
    </row>
    <row r="23249" spans="13:13" s="60" customFormat="1" ht="15.75" hidden="1" x14ac:dyDescent="0.25">
      <c r="M23249" s="30"/>
    </row>
    <row r="23250" spans="13:13" s="60" customFormat="1" ht="15.75" hidden="1" x14ac:dyDescent="0.25">
      <c r="M23250" s="30"/>
    </row>
    <row r="23251" spans="13:13" s="60" customFormat="1" ht="15.75" hidden="1" x14ac:dyDescent="0.25">
      <c r="M23251" s="30"/>
    </row>
    <row r="23252" spans="13:13" s="60" customFormat="1" ht="15.75" hidden="1" x14ac:dyDescent="0.25">
      <c r="M23252" s="30"/>
    </row>
    <row r="23253" spans="13:13" s="60" customFormat="1" ht="15.75" hidden="1" x14ac:dyDescent="0.25">
      <c r="M23253" s="30"/>
    </row>
    <row r="23254" spans="13:13" s="60" customFormat="1" ht="15.75" hidden="1" x14ac:dyDescent="0.25">
      <c r="M23254" s="30"/>
    </row>
    <row r="23255" spans="13:13" s="60" customFormat="1" ht="15.75" hidden="1" x14ac:dyDescent="0.25">
      <c r="M23255" s="30"/>
    </row>
    <row r="23256" spans="13:13" s="60" customFormat="1" ht="15.75" hidden="1" x14ac:dyDescent="0.25">
      <c r="M23256" s="30"/>
    </row>
    <row r="23257" spans="13:13" s="60" customFormat="1" ht="15.75" hidden="1" x14ac:dyDescent="0.25">
      <c r="M23257" s="30"/>
    </row>
    <row r="23258" spans="13:13" s="60" customFormat="1" ht="15.75" hidden="1" x14ac:dyDescent="0.25">
      <c r="M23258" s="30"/>
    </row>
    <row r="23259" spans="13:13" s="60" customFormat="1" ht="15.75" hidden="1" x14ac:dyDescent="0.25">
      <c r="M23259" s="30"/>
    </row>
    <row r="23260" spans="13:13" s="60" customFormat="1" ht="15.75" hidden="1" x14ac:dyDescent="0.25">
      <c r="M23260" s="30"/>
    </row>
    <row r="23261" spans="13:13" s="60" customFormat="1" ht="15.75" hidden="1" x14ac:dyDescent="0.25">
      <c r="M23261" s="30"/>
    </row>
    <row r="23262" spans="13:13" s="60" customFormat="1" ht="15.75" hidden="1" x14ac:dyDescent="0.25">
      <c r="M23262" s="30"/>
    </row>
    <row r="23263" spans="13:13" s="60" customFormat="1" ht="15.75" hidden="1" x14ac:dyDescent="0.25">
      <c r="M23263" s="30"/>
    </row>
    <row r="23264" spans="13:13" s="60" customFormat="1" ht="15.75" hidden="1" x14ac:dyDescent="0.25">
      <c r="M23264" s="30"/>
    </row>
    <row r="23265" spans="13:13" s="60" customFormat="1" ht="15.75" hidden="1" x14ac:dyDescent="0.25">
      <c r="M23265" s="30"/>
    </row>
    <row r="23266" spans="13:13" s="60" customFormat="1" ht="15.75" hidden="1" x14ac:dyDescent="0.25">
      <c r="M23266" s="30"/>
    </row>
    <row r="23267" spans="13:13" s="60" customFormat="1" ht="15.75" hidden="1" x14ac:dyDescent="0.25">
      <c r="M23267" s="30"/>
    </row>
    <row r="23268" spans="13:13" s="60" customFormat="1" ht="15.75" hidden="1" x14ac:dyDescent="0.25">
      <c r="M23268" s="30"/>
    </row>
    <row r="23269" spans="13:13" s="60" customFormat="1" ht="15.75" hidden="1" x14ac:dyDescent="0.25">
      <c r="M23269" s="30"/>
    </row>
    <row r="23270" spans="13:13" s="60" customFormat="1" ht="15.75" hidden="1" x14ac:dyDescent="0.25">
      <c r="M23270" s="30"/>
    </row>
    <row r="23271" spans="13:13" s="60" customFormat="1" ht="15.75" hidden="1" x14ac:dyDescent="0.25">
      <c r="M23271" s="30"/>
    </row>
    <row r="23272" spans="13:13" s="60" customFormat="1" ht="15.75" hidden="1" x14ac:dyDescent="0.25">
      <c r="M23272" s="30"/>
    </row>
    <row r="23273" spans="13:13" s="60" customFormat="1" ht="15.75" hidden="1" x14ac:dyDescent="0.25">
      <c r="M23273" s="30"/>
    </row>
    <row r="23274" spans="13:13" s="60" customFormat="1" ht="15.75" hidden="1" x14ac:dyDescent="0.25">
      <c r="M23274" s="30"/>
    </row>
    <row r="23275" spans="13:13" s="60" customFormat="1" ht="15.75" hidden="1" x14ac:dyDescent="0.25">
      <c r="M23275" s="30"/>
    </row>
    <row r="23276" spans="13:13" s="60" customFormat="1" ht="15.75" hidden="1" x14ac:dyDescent="0.25">
      <c r="M23276" s="30"/>
    </row>
    <row r="23277" spans="13:13" s="60" customFormat="1" ht="15.75" hidden="1" x14ac:dyDescent="0.25">
      <c r="M23277" s="30"/>
    </row>
    <row r="23278" spans="13:13" s="60" customFormat="1" ht="15.75" hidden="1" x14ac:dyDescent="0.25">
      <c r="M23278" s="30"/>
    </row>
    <row r="23279" spans="13:13" s="60" customFormat="1" ht="15.75" hidden="1" x14ac:dyDescent="0.25">
      <c r="M23279" s="30"/>
    </row>
    <row r="23280" spans="13:13" s="60" customFormat="1" ht="15.75" hidden="1" x14ac:dyDescent="0.25">
      <c r="M23280" s="30"/>
    </row>
    <row r="23281" spans="13:13" s="60" customFormat="1" ht="15.75" hidden="1" x14ac:dyDescent="0.25">
      <c r="M23281" s="30"/>
    </row>
    <row r="23282" spans="13:13" s="60" customFormat="1" ht="15.75" hidden="1" x14ac:dyDescent="0.25">
      <c r="M23282" s="30"/>
    </row>
    <row r="23283" spans="13:13" s="60" customFormat="1" ht="15.75" hidden="1" x14ac:dyDescent="0.25">
      <c r="M23283" s="30"/>
    </row>
    <row r="23284" spans="13:13" s="60" customFormat="1" ht="15.75" hidden="1" x14ac:dyDescent="0.25">
      <c r="M23284" s="30"/>
    </row>
    <row r="23285" spans="13:13" s="60" customFormat="1" ht="15.75" hidden="1" x14ac:dyDescent="0.25">
      <c r="M23285" s="30"/>
    </row>
    <row r="23286" spans="13:13" s="60" customFormat="1" ht="15.75" hidden="1" x14ac:dyDescent="0.25">
      <c r="M23286" s="30"/>
    </row>
    <row r="23287" spans="13:13" s="60" customFormat="1" ht="15.75" hidden="1" x14ac:dyDescent="0.25">
      <c r="M23287" s="30"/>
    </row>
    <row r="23288" spans="13:13" s="60" customFormat="1" ht="15.75" hidden="1" x14ac:dyDescent="0.25">
      <c r="M23288" s="30"/>
    </row>
    <row r="23289" spans="13:13" s="60" customFormat="1" ht="15.75" hidden="1" x14ac:dyDescent="0.25">
      <c r="M23289" s="30"/>
    </row>
    <row r="23290" spans="13:13" s="60" customFormat="1" ht="15.75" hidden="1" x14ac:dyDescent="0.25">
      <c r="M23290" s="30"/>
    </row>
    <row r="23291" spans="13:13" s="60" customFormat="1" ht="15.75" hidden="1" x14ac:dyDescent="0.25">
      <c r="M23291" s="30"/>
    </row>
    <row r="23292" spans="13:13" s="60" customFormat="1" ht="15.75" hidden="1" x14ac:dyDescent="0.25">
      <c r="M23292" s="30"/>
    </row>
    <row r="23293" spans="13:13" s="60" customFormat="1" ht="15.75" hidden="1" x14ac:dyDescent="0.25">
      <c r="M23293" s="30"/>
    </row>
    <row r="23294" spans="13:13" s="60" customFormat="1" ht="15.75" hidden="1" x14ac:dyDescent="0.25">
      <c r="M23294" s="30"/>
    </row>
    <row r="23295" spans="13:13" s="60" customFormat="1" ht="15.75" hidden="1" x14ac:dyDescent="0.25">
      <c r="M23295" s="30"/>
    </row>
    <row r="23296" spans="13:13" s="60" customFormat="1" ht="15.75" hidden="1" x14ac:dyDescent="0.25">
      <c r="M23296" s="30"/>
    </row>
    <row r="23297" spans="13:13" s="60" customFormat="1" ht="15.75" hidden="1" x14ac:dyDescent="0.25">
      <c r="M23297" s="30"/>
    </row>
    <row r="23298" spans="13:13" s="60" customFormat="1" ht="15.75" hidden="1" x14ac:dyDescent="0.25">
      <c r="M23298" s="30"/>
    </row>
    <row r="23299" spans="13:13" s="60" customFormat="1" ht="15.75" hidden="1" x14ac:dyDescent="0.25">
      <c r="M23299" s="30"/>
    </row>
    <row r="23300" spans="13:13" s="60" customFormat="1" ht="15.75" hidden="1" x14ac:dyDescent="0.25">
      <c r="M23300" s="30"/>
    </row>
    <row r="23301" spans="13:13" s="60" customFormat="1" ht="15.75" hidden="1" x14ac:dyDescent="0.25">
      <c r="M23301" s="30"/>
    </row>
    <row r="23302" spans="13:13" s="60" customFormat="1" ht="15.75" hidden="1" x14ac:dyDescent="0.25">
      <c r="M23302" s="30"/>
    </row>
    <row r="23303" spans="13:13" s="60" customFormat="1" ht="15.75" hidden="1" x14ac:dyDescent="0.25">
      <c r="M23303" s="30"/>
    </row>
    <row r="23304" spans="13:13" s="60" customFormat="1" ht="15.75" hidden="1" x14ac:dyDescent="0.25">
      <c r="M23304" s="30"/>
    </row>
    <row r="23305" spans="13:13" s="60" customFormat="1" ht="15.75" hidden="1" x14ac:dyDescent="0.25">
      <c r="M23305" s="30"/>
    </row>
    <row r="23306" spans="13:13" s="60" customFormat="1" ht="15.75" hidden="1" x14ac:dyDescent="0.25">
      <c r="M23306" s="30"/>
    </row>
    <row r="23307" spans="13:13" s="60" customFormat="1" ht="15.75" hidden="1" x14ac:dyDescent="0.25">
      <c r="M23307" s="30"/>
    </row>
    <row r="23308" spans="13:13" s="60" customFormat="1" ht="15.75" hidden="1" x14ac:dyDescent="0.25">
      <c r="M23308" s="30"/>
    </row>
    <row r="23309" spans="13:13" s="60" customFormat="1" ht="15.75" hidden="1" x14ac:dyDescent="0.25">
      <c r="M23309" s="30"/>
    </row>
    <row r="23310" spans="13:13" s="60" customFormat="1" ht="15.75" hidden="1" x14ac:dyDescent="0.25">
      <c r="M23310" s="30"/>
    </row>
    <row r="23311" spans="13:13" s="60" customFormat="1" ht="15.75" hidden="1" x14ac:dyDescent="0.25">
      <c r="M23311" s="30"/>
    </row>
    <row r="23312" spans="13:13" s="60" customFormat="1" ht="15.75" hidden="1" x14ac:dyDescent="0.25">
      <c r="M23312" s="30"/>
    </row>
    <row r="23313" spans="13:13" s="60" customFormat="1" ht="15.75" hidden="1" x14ac:dyDescent="0.25">
      <c r="M23313" s="30"/>
    </row>
    <row r="23314" spans="13:13" s="60" customFormat="1" ht="15.75" hidden="1" x14ac:dyDescent="0.25">
      <c r="M23314" s="30"/>
    </row>
    <row r="23315" spans="13:13" s="60" customFormat="1" ht="15.75" hidden="1" x14ac:dyDescent="0.25">
      <c r="M23315" s="30"/>
    </row>
    <row r="23316" spans="13:13" s="60" customFormat="1" ht="15.75" hidden="1" x14ac:dyDescent="0.25">
      <c r="M23316" s="30"/>
    </row>
    <row r="23317" spans="13:13" s="60" customFormat="1" ht="15.75" hidden="1" x14ac:dyDescent="0.25">
      <c r="M23317" s="30"/>
    </row>
    <row r="23318" spans="13:13" s="60" customFormat="1" ht="15.75" hidden="1" x14ac:dyDescent="0.25">
      <c r="M23318" s="30"/>
    </row>
    <row r="23319" spans="13:13" s="60" customFormat="1" ht="15.75" hidden="1" x14ac:dyDescent="0.25">
      <c r="M23319" s="30"/>
    </row>
    <row r="23320" spans="13:13" s="60" customFormat="1" ht="15.75" hidden="1" x14ac:dyDescent="0.25">
      <c r="M23320" s="30"/>
    </row>
    <row r="23321" spans="13:13" s="60" customFormat="1" ht="15.75" hidden="1" x14ac:dyDescent="0.25">
      <c r="M23321" s="30"/>
    </row>
    <row r="23322" spans="13:13" s="60" customFormat="1" ht="15.75" hidden="1" x14ac:dyDescent="0.25">
      <c r="M23322" s="30"/>
    </row>
    <row r="23323" spans="13:13" s="60" customFormat="1" ht="15.75" hidden="1" x14ac:dyDescent="0.25">
      <c r="M23323" s="30"/>
    </row>
    <row r="23324" spans="13:13" s="60" customFormat="1" ht="15.75" hidden="1" x14ac:dyDescent="0.25">
      <c r="M23324" s="30"/>
    </row>
    <row r="23325" spans="13:13" s="60" customFormat="1" ht="15.75" hidden="1" x14ac:dyDescent="0.25">
      <c r="M23325" s="30"/>
    </row>
    <row r="23326" spans="13:13" s="60" customFormat="1" ht="15.75" hidden="1" x14ac:dyDescent="0.25">
      <c r="M23326" s="30"/>
    </row>
    <row r="23327" spans="13:13" s="60" customFormat="1" ht="15.75" hidden="1" x14ac:dyDescent="0.25">
      <c r="M23327" s="30"/>
    </row>
    <row r="23328" spans="13:13" s="60" customFormat="1" ht="15.75" hidden="1" x14ac:dyDescent="0.25">
      <c r="M23328" s="30"/>
    </row>
    <row r="23329" spans="13:13" s="60" customFormat="1" ht="15.75" hidden="1" x14ac:dyDescent="0.25">
      <c r="M23329" s="30"/>
    </row>
    <row r="23330" spans="13:13" s="60" customFormat="1" ht="15.75" hidden="1" x14ac:dyDescent="0.25">
      <c r="M23330" s="30"/>
    </row>
    <row r="23331" spans="13:13" s="60" customFormat="1" ht="15.75" hidden="1" x14ac:dyDescent="0.25">
      <c r="M23331" s="30"/>
    </row>
    <row r="23332" spans="13:13" s="60" customFormat="1" ht="15.75" hidden="1" x14ac:dyDescent="0.25">
      <c r="M23332" s="30"/>
    </row>
    <row r="23333" spans="13:13" s="60" customFormat="1" ht="15.75" hidden="1" x14ac:dyDescent="0.25">
      <c r="M23333" s="30"/>
    </row>
    <row r="23334" spans="13:13" s="60" customFormat="1" ht="15.75" hidden="1" x14ac:dyDescent="0.25">
      <c r="M23334" s="30"/>
    </row>
    <row r="23335" spans="13:13" s="60" customFormat="1" ht="15.75" hidden="1" x14ac:dyDescent="0.25">
      <c r="M23335" s="30"/>
    </row>
    <row r="23336" spans="13:13" s="60" customFormat="1" ht="15.75" hidden="1" x14ac:dyDescent="0.25">
      <c r="M23336" s="30"/>
    </row>
    <row r="23337" spans="13:13" s="60" customFormat="1" ht="15.75" hidden="1" x14ac:dyDescent="0.25">
      <c r="M23337" s="30"/>
    </row>
    <row r="23338" spans="13:13" s="60" customFormat="1" ht="15.75" hidden="1" x14ac:dyDescent="0.25">
      <c r="M23338" s="30"/>
    </row>
    <row r="23339" spans="13:13" s="60" customFormat="1" ht="15.75" hidden="1" x14ac:dyDescent="0.25">
      <c r="M23339" s="30"/>
    </row>
    <row r="23340" spans="13:13" s="60" customFormat="1" ht="15.75" hidden="1" x14ac:dyDescent="0.25">
      <c r="M23340" s="30"/>
    </row>
    <row r="23341" spans="13:13" s="60" customFormat="1" ht="15.75" hidden="1" x14ac:dyDescent="0.25">
      <c r="M23341" s="30"/>
    </row>
    <row r="23342" spans="13:13" s="60" customFormat="1" ht="15.75" hidden="1" x14ac:dyDescent="0.25">
      <c r="M23342" s="30"/>
    </row>
    <row r="23343" spans="13:13" s="60" customFormat="1" ht="15.75" hidden="1" x14ac:dyDescent="0.25">
      <c r="M23343" s="30"/>
    </row>
    <row r="23344" spans="13:13" s="60" customFormat="1" ht="15.75" hidden="1" x14ac:dyDescent="0.25">
      <c r="M23344" s="30"/>
    </row>
    <row r="23345" spans="13:13" s="60" customFormat="1" ht="15.75" hidden="1" x14ac:dyDescent="0.25">
      <c r="M23345" s="30"/>
    </row>
    <row r="23346" spans="13:13" s="60" customFormat="1" ht="15.75" hidden="1" x14ac:dyDescent="0.25">
      <c r="M23346" s="30"/>
    </row>
    <row r="23347" spans="13:13" s="60" customFormat="1" ht="15.75" hidden="1" x14ac:dyDescent="0.25">
      <c r="M23347" s="30"/>
    </row>
    <row r="23348" spans="13:13" s="60" customFormat="1" ht="15.75" hidden="1" x14ac:dyDescent="0.25">
      <c r="M23348" s="30"/>
    </row>
    <row r="23349" spans="13:13" s="60" customFormat="1" ht="15.75" hidden="1" x14ac:dyDescent="0.25">
      <c r="M23349" s="30"/>
    </row>
    <row r="23350" spans="13:13" s="60" customFormat="1" ht="15.75" hidden="1" x14ac:dyDescent="0.25">
      <c r="M23350" s="30"/>
    </row>
    <row r="23351" spans="13:13" s="60" customFormat="1" ht="15.75" hidden="1" x14ac:dyDescent="0.25">
      <c r="M23351" s="30"/>
    </row>
    <row r="23352" spans="13:13" s="60" customFormat="1" ht="15.75" hidden="1" x14ac:dyDescent="0.25">
      <c r="M23352" s="30"/>
    </row>
    <row r="23353" spans="13:13" s="60" customFormat="1" ht="15.75" hidden="1" x14ac:dyDescent="0.25">
      <c r="M23353" s="30"/>
    </row>
    <row r="23354" spans="13:13" s="60" customFormat="1" ht="15.75" hidden="1" x14ac:dyDescent="0.25">
      <c r="M23354" s="30"/>
    </row>
    <row r="23355" spans="13:13" s="60" customFormat="1" ht="15.75" hidden="1" x14ac:dyDescent="0.25">
      <c r="M23355" s="30"/>
    </row>
    <row r="23356" spans="13:13" s="60" customFormat="1" ht="15.75" hidden="1" x14ac:dyDescent="0.25">
      <c r="M23356" s="30"/>
    </row>
    <row r="23357" spans="13:13" s="60" customFormat="1" ht="15.75" hidden="1" x14ac:dyDescent="0.25">
      <c r="M23357" s="30"/>
    </row>
    <row r="23358" spans="13:13" s="60" customFormat="1" ht="15.75" hidden="1" x14ac:dyDescent="0.25">
      <c r="M23358" s="30"/>
    </row>
    <row r="23359" spans="13:13" s="60" customFormat="1" ht="15.75" hidden="1" x14ac:dyDescent="0.25">
      <c r="M23359" s="30"/>
    </row>
    <row r="23360" spans="13:13" s="60" customFormat="1" ht="15.75" hidden="1" x14ac:dyDescent="0.25">
      <c r="M23360" s="30"/>
    </row>
    <row r="23361" spans="13:13" s="60" customFormat="1" ht="15.75" hidden="1" x14ac:dyDescent="0.25">
      <c r="M23361" s="30"/>
    </row>
    <row r="23362" spans="13:13" s="60" customFormat="1" ht="15.75" hidden="1" x14ac:dyDescent="0.25">
      <c r="M23362" s="30"/>
    </row>
    <row r="23363" spans="13:13" s="60" customFormat="1" ht="15.75" hidden="1" x14ac:dyDescent="0.25">
      <c r="M23363" s="30"/>
    </row>
    <row r="23364" spans="13:13" s="60" customFormat="1" ht="15.75" hidden="1" x14ac:dyDescent="0.25">
      <c r="M23364" s="30"/>
    </row>
    <row r="23365" spans="13:13" s="60" customFormat="1" ht="15.75" hidden="1" x14ac:dyDescent="0.25">
      <c r="M23365" s="30"/>
    </row>
    <row r="23366" spans="13:13" s="60" customFormat="1" ht="15.75" hidden="1" x14ac:dyDescent="0.25">
      <c r="M23366" s="30"/>
    </row>
    <row r="23367" spans="13:13" s="60" customFormat="1" ht="15.75" hidden="1" x14ac:dyDescent="0.25">
      <c r="M23367" s="30"/>
    </row>
    <row r="23368" spans="13:13" s="60" customFormat="1" ht="15.75" hidden="1" x14ac:dyDescent="0.25">
      <c r="M23368" s="30"/>
    </row>
    <row r="23369" spans="13:13" s="60" customFormat="1" ht="15.75" hidden="1" x14ac:dyDescent="0.25">
      <c r="M23369" s="30"/>
    </row>
    <row r="23370" spans="13:13" s="60" customFormat="1" ht="15.75" hidden="1" x14ac:dyDescent="0.25">
      <c r="M23370" s="30"/>
    </row>
    <row r="23371" spans="13:13" s="60" customFormat="1" ht="15.75" hidden="1" x14ac:dyDescent="0.25">
      <c r="M23371" s="30"/>
    </row>
    <row r="23372" spans="13:13" s="60" customFormat="1" ht="15.75" hidden="1" x14ac:dyDescent="0.25">
      <c r="M23372" s="30"/>
    </row>
    <row r="23373" spans="13:13" s="60" customFormat="1" ht="15.75" hidden="1" x14ac:dyDescent="0.25">
      <c r="M23373" s="30"/>
    </row>
    <row r="23374" spans="13:13" s="60" customFormat="1" ht="15.75" hidden="1" x14ac:dyDescent="0.25">
      <c r="M23374" s="30"/>
    </row>
    <row r="23375" spans="13:13" s="60" customFormat="1" ht="15.75" hidden="1" x14ac:dyDescent="0.25">
      <c r="M23375" s="30"/>
    </row>
    <row r="23376" spans="13:13" s="60" customFormat="1" ht="15.75" hidden="1" x14ac:dyDescent="0.25">
      <c r="M23376" s="30"/>
    </row>
    <row r="23377" spans="13:13" s="60" customFormat="1" ht="15.75" hidden="1" x14ac:dyDescent="0.25">
      <c r="M23377" s="30"/>
    </row>
    <row r="23378" spans="13:13" s="60" customFormat="1" ht="15.75" hidden="1" x14ac:dyDescent="0.25">
      <c r="M23378" s="30"/>
    </row>
    <row r="23379" spans="13:13" s="60" customFormat="1" ht="15.75" hidden="1" x14ac:dyDescent="0.25">
      <c r="M23379" s="30"/>
    </row>
    <row r="23380" spans="13:13" s="60" customFormat="1" ht="15.75" hidden="1" x14ac:dyDescent="0.25">
      <c r="M23380" s="30"/>
    </row>
    <row r="23381" spans="13:13" s="60" customFormat="1" ht="15.75" hidden="1" x14ac:dyDescent="0.25">
      <c r="M23381" s="30"/>
    </row>
    <row r="23382" spans="13:13" s="60" customFormat="1" ht="15.75" hidden="1" x14ac:dyDescent="0.25">
      <c r="M23382" s="30"/>
    </row>
    <row r="23383" spans="13:13" s="60" customFormat="1" ht="15.75" hidden="1" x14ac:dyDescent="0.25">
      <c r="M23383" s="30"/>
    </row>
    <row r="23384" spans="13:13" s="60" customFormat="1" ht="15.75" hidden="1" x14ac:dyDescent="0.25">
      <c r="M23384" s="30"/>
    </row>
    <row r="23385" spans="13:13" s="60" customFormat="1" ht="15.75" hidden="1" x14ac:dyDescent="0.25">
      <c r="M23385" s="30"/>
    </row>
    <row r="23386" spans="13:13" s="60" customFormat="1" ht="15.75" hidden="1" x14ac:dyDescent="0.25">
      <c r="M23386" s="30"/>
    </row>
    <row r="23387" spans="13:13" s="60" customFormat="1" ht="15.75" hidden="1" x14ac:dyDescent="0.25">
      <c r="M23387" s="30"/>
    </row>
    <row r="23388" spans="13:13" s="60" customFormat="1" ht="15.75" hidden="1" x14ac:dyDescent="0.25">
      <c r="M23388" s="30"/>
    </row>
    <row r="23389" spans="13:13" s="60" customFormat="1" ht="15.75" hidden="1" x14ac:dyDescent="0.25">
      <c r="M23389" s="30"/>
    </row>
    <row r="23390" spans="13:13" s="60" customFormat="1" ht="15.75" hidden="1" x14ac:dyDescent="0.25">
      <c r="M23390" s="30"/>
    </row>
    <row r="23391" spans="13:13" s="60" customFormat="1" ht="15.75" hidden="1" x14ac:dyDescent="0.25">
      <c r="M23391" s="30"/>
    </row>
    <row r="23392" spans="13:13" s="60" customFormat="1" ht="15.75" hidden="1" x14ac:dyDescent="0.25">
      <c r="M23392" s="30"/>
    </row>
    <row r="23393" spans="13:13" s="60" customFormat="1" ht="15.75" hidden="1" x14ac:dyDescent="0.25">
      <c r="M23393" s="30"/>
    </row>
    <row r="23394" spans="13:13" s="60" customFormat="1" ht="15.75" hidden="1" x14ac:dyDescent="0.25">
      <c r="M23394" s="30"/>
    </row>
    <row r="23395" spans="13:13" s="60" customFormat="1" ht="15.75" hidden="1" x14ac:dyDescent="0.25">
      <c r="M23395" s="30"/>
    </row>
    <row r="23396" spans="13:13" s="60" customFormat="1" ht="15.75" hidden="1" x14ac:dyDescent="0.25">
      <c r="M23396" s="30"/>
    </row>
    <row r="23397" spans="13:13" s="60" customFormat="1" ht="15.75" hidden="1" x14ac:dyDescent="0.25">
      <c r="M23397" s="30"/>
    </row>
    <row r="23398" spans="13:13" s="60" customFormat="1" ht="15.75" hidden="1" x14ac:dyDescent="0.25">
      <c r="M23398" s="30"/>
    </row>
    <row r="23399" spans="13:13" s="60" customFormat="1" ht="15.75" hidden="1" x14ac:dyDescent="0.25">
      <c r="M23399" s="30"/>
    </row>
    <row r="23400" spans="13:13" s="60" customFormat="1" ht="15.75" hidden="1" x14ac:dyDescent="0.25">
      <c r="M23400" s="30"/>
    </row>
    <row r="23401" spans="13:13" s="60" customFormat="1" ht="15.75" hidden="1" x14ac:dyDescent="0.25">
      <c r="M23401" s="30"/>
    </row>
    <row r="23402" spans="13:13" s="60" customFormat="1" ht="15.75" hidden="1" x14ac:dyDescent="0.25">
      <c r="M23402" s="30"/>
    </row>
    <row r="23403" spans="13:13" s="60" customFormat="1" ht="15.75" hidden="1" x14ac:dyDescent="0.25">
      <c r="M23403" s="30"/>
    </row>
    <row r="23404" spans="13:13" s="60" customFormat="1" ht="15.75" hidden="1" x14ac:dyDescent="0.25">
      <c r="M23404" s="30"/>
    </row>
    <row r="23405" spans="13:13" s="60" customFormat="1" ht="15.75" hidden="1" x14ac:dyDescent="0.25">
      <c r="M23405" s="30"/>
    </row>
    <row r="23406" spans="13:13" s="60" customFormat="1" ht="15.75" hidden="1" x14ac:dyDescent="0.25">
      <c r="M23406" s="30"/>
    </row>
    <row r="23407" spans="13:13" s="60" customFormat="1" ht="15.75" hidden="1" x14ac:dyDescent="0.25">
      <c r="M23407" s="30"/>
    </row>
    <row r="23408" spans="13:13" s="60" customFormat="1" ht="15.75" hidden="1" x14ac:dyDescent="0.25">
      <c r="M23408" s="30"/>
    </row>
    <row r="23409" spans="13:13" s="60" customFormat="1" ht="15.75" hidden="1" x14ac:dyDescent="0.25">
      <c r="M23409" s="30"/>
    </row>
    <row r="23410" spans="13:13" s="60" customFormat="1" ht="15.75" hidden="1" x14ac:dyDescent="0.25">
      <c r="M23410" s="30"/>
    </row>
    <row r="23411" spans="13:13" s="60" customFormat="1" ht="15.75" hidden="1" x14ac:dyDescent="0.25">
      <c r="M23411" s="30"/>
    </row>
    <row r="23412" spans="13:13" s="60" customFormat="1" ht="15.75" hidden="1" x14ac:dyDescent="0.25">
      <c r="M23412" s="30"/>
    </row>
    <row r="23413" spans="13:13" s="60" customFormat="1" ht="15.75" hidden="1" x14ac:dyDescent="0.25">
      <c r="M23413" s="30"/>
    </row>
    <row r="23414" spans="13:13" s="60" customFormat="1" ht="15.75" hidden="1" x14ac:dyDescent="0.25">
      <c r="M23414" s="30"/>
    </row>
    <row r="23415" spans="13:13" s="60" customFormat="1" ht="15.75" hidden="1" x14ac:dyDescent="0.25">
      <c r="M23415" s="30"/>
    </row>
    <row r="23416" spans="13:13" s="60" customFormat="1" ht="15.75" hidden="1" x14ac:dyDescent="0.25">
      <c r="M23416" s="30"/>
    </row>
    <row r="23417" spans="13:13" s="60" customFormat="1" ht="15.75" hidden="1" x14ac:dyDescent="0.25">
      <c r="M23417" s="30"/>
    </row>
    <row r="23418" spans="13:13" s="60" customFormat="1" ht="15.75" hidden="1" x14ac:dyDescent="0.25">
      <c r="M23418" s="30"/>
    </row>
    <row r="23419" spans="13:13" s="60" customFormat="1" ht="15.75" hidden="1" x14ac:dyDescent="0.25">
      <c r="M23419" s="30"/>
    </row>
    <row r="23420" spans="13:13" s="60" customFormat="1" ht="15.75" hidden="1" x14ac:dyDescent="0.25">
      <c r="M23420" s="30"/>
    </row>
    <row r="23421" spans="13:13" s="60" customFormat="1" ht="15.75" hidden="1" x14ac:dyDescent="0.25">
      <c r="M23421" s="30"/>
    </row>
    <row r="23422" spans="13:13" s="60" customFormat="1" ht="15.75" hidden="1" x14ac:dyDescent="0.25">
      <c r="M23422" s="30"/>
    </row>
    <row r="23423" spans="13:13" s="60" customFormat="1" ht="15.75" hidden="1" x14ac:dyDescent="0.25">
      <c r="M23423" s="30"/>
    </row>
    <row r="23424" spans="13:13" s="60" customFormat="1" ht="15.75" hidden="1" x14ac:dyDescent="0.25">
      <c r="M23424" s="30"/>
    </row>
    <row r="23425" spans="13:13" s="60" customFormat="1" ht="15.75" hidden="1" x14ac:dyDescent="0.25">
      <c r="M23425" s="30"/>
    </row>
    <row r="23426" spans="13:13" s="60" customFormat="1" ht="15.75" hidden="1" x14ac:dyDescent="0.25">
      <c r="M23426" s="30"/>
    </row>
    <row r="23427" spans="13:13" s="60" customFormat="1" ht="15.75" hidden="1" x14ac:dyDescent="0.25">
      <c r="M23427" s="30"/>
    </row>
    <row r="23428" spans="13:13" s="60" customFormat="1" ht="15.75" hidden="1" x14ac:dyDescent="0.25">
      <c r="M23428" s="30"/>
    </row>
    <row r="23429" spans="13:13" s="60" customFormat="1" ht="15.75" hidden="1" x14ac:dyDescent="0.25">
      <c r="M23429" s="30"/>
    </row>
    <row r="23430" spans="13:13" s="60" customFormat="1" ht="15.75" hidden="1" x14ac:dyDescent="0.25">
      <c r="M23430" s="30"/>
    </row>
    <row r="23431" spans="13:13" s="60" customFormat="1" ht="15.75" hidden="1" x14ac:dyDescent="0.25">
      <c r="M23431" s="30"/>
    </row>
    <row r="23432" spans="13:13" s="60" customFormat="1" ht="15.75" hidden="1" x14ac:dyDescent="0.25">
      <c r="M23432" s="30"/>
    </row>
    <row r="23433" spans="13:13" s="60" customFormat="1" ht="15.75" hidden="1" x14ac:dyDescent="0.25">
      <c r="M23433" s="30"/>
    </row>
    <row r="23434" spans="13:13" s="60" customFormat="1" ht="15.75" hidden="1" x14ac:dyDescent="0.25">
      <c r="M23434" s="30"/>
    </row>
    <row r="23435" spans="13:13" s="60" customFormat="1" ht="15.75" hidden="1" x14ac:dyDescent="0.25">
      <c r="M23435" s="30"/>
    </row>
    <row r="23436" spans="13:13" s="60" customFormat="1" ht="15.75" hidden="1" x14ac:dyDescent="0.25">
      <c r="M23436" s="30"/>
    </row>
    <row r="23437" spans="13:13" s="60" customFormat="1" ht="15.75" hidden="1" x14ac:dyDescent="0.25">
      <c r="M23437" s="30"/>
    </row>
    <row r="23438" spans="13:13" s="60" customFormat="1" ht="15.75" hidden="1" x14ac:dyDescent="0.25">
      <c r="M23438" s="30"/>
    </row>
    <row r="23439" spans="13:13" s="60" customFormat="1" ht="15.75" hidden="1" x14ac:dyDescent="0.25">
      <c r="M23439" s="30"/>
    </row>
    <row r="23440" spans="13:13" s="60" customFormat="1" ht="15.75" hidden="1" x14ac:dyDescent="0.25">
      <c r="M23440" s="30"/>
    </row>
    <row r="23441" spans="13:13" s="60" customFormat="1" ht="15.75" hidden="1" x14ac:dyDescent="0.25">
      <c r="M23441" s="30"/>
    </row>
    <row r="23442" spans="13:13" s="60" customFormat="1" ht="15.75" hidden="1" x14ac:dyDescent="0.25">
      <c r="M23442" s="30"/>
    </row>
    <row r="23443" spans="13:13" s="60" customFormat="1" ht="15.75" hidden="1" x14ac:dyDescent="0.25">
      <c r="M23443" s="30"/>
    </row>
    <row r="23444" spans="13:13" s="60" customFormat="1" ht="15.75" hidden="1" x14ac:dyDescent="0.25">
      <c r="M23444" s="30"/>
    </row>
    <row r="23445" spans="13:13" s="60" customFormat="1" ht="15.75" hidden="1" x14ac:dyDescent="0.25">
      <c r="M23445" s="30"/>
    </row>
    <row r="23446" spans="13:13" s="60" customFormat="1" ht="15.75" hidden="1" x14ac:dyDescent="0.25">
      <c r="M23446" s="30"/>
    </row>
    <row r="23447" spans="13:13" s="60" customFormat="1" ht="15.75" hidden="1" x14ac:dyDescent="0.25">
      <c r="M23447" s="30"/>
    </row>
    <row r="23448" spans="13:13" s="60" customFormat="1" ht="15.75" hidden="1" x14ac:dyDescent="0.25">
      <c r="M23448" s="30"/>
    </row>
    <row r="23449" spans="13:13" s="60" customFormat="1" ht="15.75" hidden="1" x14ac:dyDescent="0.25">
      <c r="M23449" s="30"/>
    </row>
    <row r="23450" spans="13:13" s="60" customFormat="1" ht="15.75" hidden="1" x14ac:dyDescent="0.25">
      <c r="M23450" s="30"/>
    </row>
    <row r="23451" spans="13:13" s="60" customFormat="1" ht="15.75" hidden="1" x14ac:dyDescent="0.25">
      <c r="M23451" s="30"/>
    </row>
    <row r="23452" spans="13:13" s="60" customFormat="1" ht="15.75" hidden="1" x14ac:dyDescent="0.25">
      <c r="M23452" s="30"/>
    </row>
    <row r="23453" spans="13:13" s="60" customFormat="1" ht="15.75" hidden="1" x14ac:dyDescent="0.25">
      <c r="M23453" s="30"/>
    </row>
    <row r="23454" spans="13:13" s="60" customFormat="1" ht="15.75" hidden="1" x14ac:dyDescent="0.25">
      <c r="M23454" s="30"/>
    </row>
    <row r="23455" spans="13:13" s="60" customFormat="1" ht="15.75" hidden="1" x14ac:dyDescent="0.25">
      <c r="M23455" s="30"/>
    </row>
    <row r="23456" spans="13:13" s="60" customFormat="1" ht="15.75" hidden="1" x14ac:dyDescent="0.25">
      <c r="M23456" s="30"/>
    </row>
    <row r="23457" spans="13:13" s="60" customFormat="1" ht="15.75" hidden="1" x14ac:dyDescent="0.25">
      <c r="M23457" s="30"/>
    </row>
    <row r="23458" spans="13:13" s="60" customFormat="1" ht="15.75" hidden="1" x14ac:dyDescent="0.25">
      <c r="M23458" s="30"/>
    </row>
    <row r="23459" spans="13:13" s="60" customFormat="1" ht="15.75" hidden="1" x14ac:dyDescent="0.25">
      <c r="M23459" s="30"/>
    </row>
    <row r="23460" spans="13:13" s="60" customFormat="1" ht="15.75" hidden="1" x14ac:dyDescent="0.25">
      <c r="M23460" s="30"/>
    </row>
    <row r="23461" spans="13:13" s="60" customFormat="1" ht="15.75" hidden="1" x14ac:dyDescent="0.25">
      <c r="M23461" s="30"/>
    </row>
    <row r="23462" spans="13:13" s="60" customFormat="1" ht="15.75" hidden="1" x14ac:dyDescent="0.25">
      <c r="M23462" s="30"/>
    </row>
    <row r="23463" spans="13:13" s="60" customFormat="1" ht="15.75" hidden="1" x14ac:dyDescent="0.25">
      <c r="M23463" s="30"/>
    </row>
    <row r="23464" spans="13:13" s="60" customFormat="1" ht="15.75" hidden="1" x14ac:dyDescent="0.25">
      <c r="M23464" s="30"/>
    </row>
    <row r="23465" spans="13:13" s="60" customFormat="1" ht="15.75" hidden="1" x14ac:dyDescent="0.25">
      <c r="M23465" s="30"/>
    </row>
    <row r="23466" spans="13:13" s="60" customFormat="1" ht="15.75" hidden="1" x14ac:dyDescent="0.25">
      <c r="M23466" s="30"/>
    </row>
    <row r="23467" spans="13:13" s="60" customFormat="1" ht="15.75" hidden="1" x14ac:dyDescent="0.25">
      <c r="M23467" s="30"/>
    </row>
    <row r="23468" spans="13:13" s="60" customFormat="1" ht="15.75" hidden="1" x14ac:dyDescent="0.25">
      <c r="M23468" s="30"/>
    </row>
    <row r="23469" spans="13:13" s="60" customFormat="1" ht="15.75" hidden="1" x14ac:dyDescent="0.25">
      <c r="M23469" s="30"/>
    </row>
    <row r="23470" spans="13:13" s="60" customFormat="1" ht="15.75" hidden="1" x14ac:dyDescent="0.25">
      <c r="M23470" s="30"/>
    </row>
    <row r="23471" spans="13:13" s="60" customFormat="1" ht="15.75" hidden="1" x14ac:dyDescent="0.25">
      <c r="M23471" s="30"/>
    </row>
    <row r="23472" spans="13:13" s="60" customFormat="1" ht="15.75" hidden="1" x14ac:dyDescent="0.25">
      <c r="M23472" s="30"/>
    </row>
    <row r="23473" spans="13:13" s="60" customFormat="1" ht="15.75" hidden="1" x14ac:dyDescent="0.25">
      <c r="M23473" s="30"/>
    </row>
    <row r="23474" spans="13:13" s="60" customFormat="1" ht="15.75" hidden="1" x14ac:dyDescent="0.25">
      <c r="M23474" s="30"/>
    </row>
    <row r="23475" spans="13:13" s="60" customFormat="1" ht="15.75" hidden="1" x14ac:dyDescent="0.25">
      <c r="M23475" s="30"/>
    </row>
    <row r="23476" spans="13:13" s="60" customFormat="1" ht="15.75" hidden="1" x14ac:dyDescent="0.25">
      <c r="M23476" s="30"/>
    </row>
    <row r="23477" spans="13:13" s="60" customFormat="1" ht="15.75" hidden="1" x14ac:dyDescent="0.25">
      <c r="M23477" s="30"/>
    </row>
    <row r="23478" spans="13:13" s="60" customFormat="1" ht="15.75" hidden="1" x14ac:dyDescent="0.25">
      <c r="M23478" s="30"/>
    </row>
    <row r="23479" spans="13:13" s="60" customFormat="1" ht="15.75" hidden="1" x14ac:dyDescent="0.25">
      <c r="M23479" s="30"/>
    </row>
    <row r="23480" spans="13:13" s="60" customFormat="1" ht="15.75" hidden="1" x14ac:dyDescent="0.25">
      <c r="M23480" s="30"/>
    </row>
    <row r="23481" spans="13:13" s="60" customFormat="1" ht="15.75" hidden="1" x14ac:dyDescent="0.25">
      <c r="M23481" s="30"/>
    </row>
    <row r="23482" spans="13:13" s="60" customFormat="1" ht="15.75" hidden="1" x14ac:dyDescent="0.25">
      <c r="M23482" s="30"/>
    </row>
    <row r="23483" spans="13:13" s="60" customFormat="1" ht="15.75" hidden="1" x14ac:dyDescent="0.25">
      <c r="M23483" s="30"/>
    </row>
    <row r="23484" spans="13:13" s="60" customFormat="1" ht="15.75" hidden="1" x14ac:dyDescent="0.25">
      <c r="M23484" s="30"/>
    </row>
    <row r="23485" spans="13:13" s="60" customFormat="1" ht="15.75" hidden="1" x14ac:dyDescent="0.25">
      <c r="M23485" s="30"/>
    </row>
    <row r="23486" spans="13:13" s="60" customFormat="1" ht="15.75" hidden="1" x14ac:dyDescent="0.25">
      <c r="M23486" s="30"/>
    </row>
    <row r="23487" spans="13:13" s="60" customFormat="1" ht="15.75" hidden="1" x14ac:dyDescent="0.25">
      <c r="M23487" s="30"/>
    </row>
    <row r="23488" spans="13:13" s="60" customFormat="1" ht="15.75" hidden="1" x14ac:dyDescent="0.25">
      <c r="M23488" s="30"/>
    </row>
    <row r="23489" spans="13:13" s="60" customFormat="1" ht="15.75" hidden="1" x14ac:dyDescent="0.25">
      <c r="M23489" s="30"/>
    </row>
    <row r="23490" spans="13:13" s="60" customFormat="1" ht="15.75" hidden="1" x14ac:dyDescent="0.25">
      <c r="M23490" s="30"/>
    </row>
    <row r="23491" spans="13:13" s="60" customFormat="1" ht="15.75" hidden="1" x14ac:dyDescent="0.25">
      <c r="M23491" s="30"/>
    </row>
    <row r="23492" spans="13:13" s="60" customFormat="1" ht="15.75" hidden="1" x14ac:dyDescent="0.25">
      <c r="M23492" s="30"/>
    </row>
    <row r="23493" spans="13:13" s="60" customFormat="1" ht="15.75" hidden="1" x14ac:dyDescent="0.25">
      <c r="M23493" s="30"/>
    </row>
    <row r="23494" spans="13:13" s="60" customFormat="1" ht="15.75" hidden="1" x14ac:dyDescent="0.25">
      <c r="M23494" s="30"/>
    </row>
    <row r="23495" spans="13:13" s="60" customFormat="1" ht="15.75" hidden="1" x14ac:dyDescent="0.25">
      <c r="M23495" s="30"/>
    </row>
    <row r="23496" spans="13:13" s="60" customFormat="1" ht="15.75" hidden="1" x14ac:dyDescent="0.25">
      <c r="M23496" s="30"/>
    </row>
    <row r="23497" spans="13:13" s="60" customFormat="1" ht="15.75" hidden="1" x14ac:dyDescent="0.25">
      <c r="M23497" s="30"/>
    </row>
    <row r="23498" spans="13:13" s="60" customFormat="1" ht="15.75" hidden="1" x14ac:dyDescent="0.25">
      <c r="M23498" s="30"/>
    </row>
    <row r="23499" spans="13:13" s="60" customFormat="1" ht="15.75" hidden="1" x14ac:dyDescent="0.25">
      <c r="M23499" s="30"/>
    </row>
    <row r="23500" spans="13:13" s="60" customFormat="1" ht="15.75" hidden="1" x14ac:dyDescent="0.25">
      <c r="M23500" s="30"/>
    </row>
    <row r="23501" spans="13:13" s="60" customFormat="1" ht="15.75" hidden="1" x14ac:dyDescent="0.25">
      <c r="M23501" s="30"/>
    </row>
    <row r="23502" spans="13:13" s="60" customFormat="1" ht="15.75" hidden="1" x14ac:dyDescent="0.25">
      <c r="M23502" s="30"/>
    </row>
    <row r="23503" spans="13:13" s="60" customFormat="1" ht="15.75" hidden="1" x14ac:dyDescent="0.25">
      <c r="M23503" s="30"/>
    </row>
    <row r="23504" spans="13:13" s="60" customFormat="1" ht="15.75" hidden="1" x14ac:dyDescent="0.25">
      <c r="M23504" s="30"/>
    </row>
    <row r="23505" spans="13:13" s="60" customFormat="1" ht="15.75" hidden="1" x14ac:dyDescent="0.25">
      <c r="M23505" s="30"/>
    </row>
    <row r="23506" spans="13:13" s="60" customFormat="1" ht="15.75" hidden="1" x14ac:dyDescent="0.25">
      <c r="M23506" s="30"/>
    </row>
    <row r="23507" spans="13:13" s="60" customFormat="1" ht="15.75" hidden="1" x14ac:dyDescent="0.25">
      <c r="M23507" s="30"/>
    </row>
    <row r="23508" spans="13:13" s="60" customFormat="1" ht="15.75" hidden="1" x14ac:dyDescent="0.25">
      <c r="M23508" s="30"/>
    </row>
    <row r="23509" spans="13:13" s="60" customFormat="1" ht="15.75" hidden="1" x14ac:dyDescent="0.25">
      <c r="M23509" s="30"/>
    </row>
    <row r="23510" spans="13:13" s="60" customFormat="1" ht="15.75" hidden="1" x14ac:dyDescent="0.25">
      <c r="M23510" s="30"/>
    </row>
    <row r="23511" spans="13:13" s="60" customFormat="1" ht="15.75" hidden="1" x14ac:dyDescent="0.25">
      <c r="M23511" s="30"/>
    </row>
    <row r="23512" spans="13:13" s="60" customFormat="1" ht="15.75" hidden="1" x14ac:dyDescent="0.25">
      <c r="M23512" s="30"/>
    </row>
    <row r="23513" spans="13:13" s="60" customFormat="1" ht="15.75" hidden="1" x14ac:dyDescent="0.25">
      <c r="M23513" s="30"/>
    </row>
    <row r="23514" spans="13:13" s="60" customFormat="1" ht="15.75" hidden="1" x14ac:dyDescent="0.25">
      <c r="M23514" s="30"/>
    </row>
    <row r="23515" spans="13:13" s="60" customFormat="1" ht="15.75" hidden="1" x14ac:dyDescent="0.25">
      <c r="M23515" s="30"/>
    </row>
    <row r="23516" spans="13:13" s="60" customFormat="1" ht="15.75" hidden="1" x14ac:dyDescent="0.25">
      <c r="M23516" s="30"/>
    </row>
    <row r="23517" spans="13:13" s="60" customFormat="1" ht="15.75" hidden="1" x14ac:dyDescent="0.25">
      <c r="M23517" s="30"/>
    </row>
    <row r="23518" spans="13:13" s="60" customFormat="1" ht="15.75" hidden="1" x14ac:dyDescent="0.25">
      <c r="M23518" s="30"/>
    </row>
    <row r="23519" spans="13:13" s="60" customFormat="1" ht="15.75" hidden="1" x14ac:dyDescent="0.25">
      <c r="M23519" s="30"/>
    </row>
    <row r="23520" spans="13:13" s="60" customFormat="1" ht="15.75" hidden="1" x14ac:dyDescent="0.25">
      <c r="M23520" s="30"/>
    </row>
    <row r="23521" spans="13:13" s="60" customFormat="1" ht="15.75" hidden="1" x14ac:dyDescent="0.25">
      <c r="M23521" s="30"/>
    </row>
    <row r="23522" spans="13:13" s="60" customFormat="1" ht="15.75" hidden="1" x14ac:dyDescent="0.25">
      <c r="M23522" s="30"/>
    </row>
    <row r="23523" spans="13:13" s="60" customFormat="1" ht="15.75" hidden="1" x14ac:dyDescent="0.25">
      <c r="M23523" s="30"/>
    </row>
    <row r="23524" spans="13:13" s="60" customFormat="1" ht="15.75" hidden="1" x14ac:dyDescent="0.25">
      <c r="M23524" s="30"/>
    </row>
    <row r="23525" spans="13:13" s="60" customFormat="1" ht="15.75" hidden="1" x14ac:dyDescent="0.25">
      <c r="M23525" s="30"/>
    </row>
    <row r="23526" spans="13:13" s="60" customFormat="1" ht="15.75" hidden="1" x14ac:dyDescent="0.25">
      <c r="M23526" s="30"/>
    </row>
    <row r="23527" spans="13:13" s="60" customFormat="1" ht="15.75" hidden="1" x14ac:dyDescent="0.25">
      <c r="M23527" s="30"/>
    </row>
    <row r="23528" spans="13:13" s="60" customFormat="1" ht="15.75" hidden="1" x14ac:dyDescent="0.25">
      <c r="M23528" s="30"/>
    </row>
    <row r="23529" spans="13:13" s="60" customFormat="1" ht="15.75" hidden="1" x14ac:dyDescent="0.25">
      <c r="M23529" s="30"/>
    </row>
    <row r="23530" spans="13:13" s="60" customFormat="1" ht="15.75" hidden="1" x14ac:dyDescent="0.25">
      <c r="M23530" s="30"/>
    </row>
    <row r="23531" spans="13:13" s="60" customFormat="1" ht="15.75" hidden="1" x14ac:dyDescent="0.25">
      <c r="M23531" s="30"/>
    </row>
    <row r="23532" spans="13:13" s="60" customFormat="1" ht="15.75" hidden="1" x14ac:dyDescent="0.25">
      <c r="M23532" s="30"/>
    </row>
    <row r="23533" spans="13:13" s="60" customFormat="1" ht="15.75" hidden="1" x14ac:dyDescent="0.25">
      <c r="M23533" s="30"/>
    </row>
    <row r="23534" spans="13:13" s="60" customFormat="1" ht="15.75" hidden="1" x14ac:dyDescent="0.25">
      <c r="M23534" s="30"/>
    </row>
    <row r="23535" spans="13:13" s="60" customFormat="1" ht="15.75" hidden="1" x14ac:dyDescent="0.25">
      <c r="M23535" s="30"/>
    </row>
    <row r="23536" spans="13:13" s="60" customFormat="1" ht="15.75" hidden="1" x14ac:dyDescent="0.25">
      <c r="M23536" s="30"/>
    </row>
    <row r="23537" spans="13:13" s="60" customFormat="1" ht="15.75" hidden="1" x14ac:dyDescent="0.25">
      <c r="M23537" s="30"/>
    </row>
    <row r="23538" spans="13:13" s="60" customFormat="1" ht="15.75" hidden="1" x14ac:dyDescent="0.25">
      <c r="M23538" s="30"/>
    </row>
    <row r="23539" spans="13:13" s="60" customFormat="1" ht="15.75" hidden="1" x14ac:dyDescent="0.25">
      <c r="M23539" s="30"/>
    </row>
    <row r="23540" spans="13:13" s="60" customFormat="1" ht="15.75" hidden="1" x14ac:dyDescent="0.25">
      <c r="M23540" s="30"/>
    </row>
    <row r="23541" spans="13:13" s="60" customFormat="1" ht="15.75" hidden="1" x14ac:dyDescent="0.25">
      <c r="M23541" s="30"/>
    </row>
    <row r="23542" spans="13:13" s="60" customFormat="1" ht="15.75" hidden="1" x14ac:dyDescent="0.25">
      <c r="M23542" s="30"/>
    </row>
    <row r="23543" spans="13:13" s="60" customFormat="1" ht="15.75" hidden="1" x14ac:dyDescent="0.25">
      <c r="M23543" s="30"/>
    </row>
    <row r="23544" spans="13:13" s="60" customFormat="1" ht="15.75" hidden="1" x14ac:dyDescent="0.25">
      <c r="M23544" s="30"/>
    </row>
    <row r="23545" spans="13:13" s="60" customFormat="1" ht="15.75" hidden="1" x14ac:dyDescent="0.25">
      <c r="M23545" s="30"/>
    </row>
    <row r="23546" spans="13:13" s="60" customFormat="1" ht="15.75" hidden="1" x14ac:dyDescent="0.25">
      <c r="M23546" s="30"/>
    </row>
    <row r="23547" spans="13:13" s="60" customFormat="1" ht="15.75" hidden="1" x14ac:dyDescent="0.25">
      <c r="M23547" s="30"/>
    </row>
    <row r="23548" spans="13:13" s="60" customFormat="1" ht="15.75" hidden="1" x14ac:dyDescent="0.25">
      <c r="M23548" s="30"/>
    </row>
    <row r="23549" spans="13:13" s="60" customFormat="1" ht="15.75" hidden="1" x14ac:dyDescent="0.25">
      <c r="M23549" s="30"/>
    </row>
    <row r="23550" spans="13:13" s="60" customFormat="1" ht="15.75" hidden="1" x14ac:dyDescent="0.25">
      <c r="M23550" s="30"/>
    </row>
    <row r="23551" spans="13:13" s="60" customFormat="1" ht="15.75" hidden="1" x14ac:dyDescent="0.25">
      <c r="M23551" s="30"/>
    </row>
    <row r="23552" spans="13:13" s="60" customFormat="1" ht="15.75" hidden="1" x14ac:dyDescent="0.25">
      <c r="M23552" s="30"/>
    </row>
    <row r="23553" spans="13:13" s="60" customFormat="1" ht="15.75" hidden="1" x14ac:dyDescent="0.25">
      <c r="M23553" s="30"/>
    </row>
    <row r="23554" spans="13:13" s="60" customFormat="1" ht="15.75" hidden="1" x14ac:dyDescent="0.25">
      <c r="M23554" s="30"/>
    </row>
    <row r="23555" spans="13:13" s="60" customFormat="1" ht="15.75" hidden="1" x14ac:dyDescent="0.25">
      <c r="M23555" s="30"/>
    </row>
    <row r="23556" spans="13:13" s="60" customFormat="1" ht="15.75" hidden="1" x14ac:dyDescent="0.25">
      <c r="M23556" s="30"/>
    </row>
    <row r="23557" spans="13:13" s="60" customFormat="1" ht="15.75" hidden="1" x14ac:dyDescent="0.25">
      <c r="M23557" s="30"/>
    </row>
    <row r="23558" spans="13:13" s="60" customFormat="1" ht="15.75" hidden="1" x14ac:dyDescent="0.25">
      <c r="M23558" s="30"/>
    </row>
    <row r="23559" spans="13:13" s="60" customFormat="1" ht="15.75" hidden="1" x14ac:dyDescent="0.25">
      <c r="M23559" s="30"/>
    </row>
    <row r="23560" spans="13:13" s="60" customFormat="1" ht="15.75" hidden="1" x14ac:dyDescent="0.25">
      <c r="M23560" s="30"/>
    </row>
    <row r="23561" spans="13:13" s="60" customFormat="1" ht="15.75" hidden="1" x14ac:dyDescent="0.25">
      <c r="M23561" s="30"/>
    </row>
    <row r="23562" spans="13:13" s="60" customFormat="1" ht="15.75" hidden="1" x14ac:dyDescent="0.25">
      <c r="M23562" s="30"/>
    </row>
    <row r="23563" spans="13:13" s="60" customFormat="1" ht="15.75" hidden="1" x14ac:dyDescent="0.25">
      <c r="M23563" s="30"/>
    </row>
    <row r="23564" spans="13:13" s="60" customFormat="1" ht="15.75" hidden="1" x14ac:dyDescent="0.25">
      <c r="M23564" s="30"/>
    </row>
    <row r="23565" spans="13:13" s="60" customFormat="1" ht="15.75" hidden="1" x14ac:dyDescent="0.25">
      <c r="M23565" s="30"/>
    </row>
    <row r="23566" spans="13:13" s="60" customFormat="1" ht="15.75" hidden="1" x14ac:dyDescent="0.25">
      <c r="M23566" s="30"/>
    </row>
    <row r="23567" spans="13:13" s="60" customFormat="1" ht="15.75" hidden="1" x14ac:dyDescent="0.25">
      <c r="M23567" s="30"/>
    </row>
    <row r="23568" spans="13:13" s="60" customFormat="1" ht="15.75" hidden="1" x14ac:dyDescent="0.25">
      <c r="M23568" s="30"/>
    </row>
    <row r="23569" spans="13:13" s="60" customFormat="1" ht="15.75" hidden="1" x14ac:dyDescent="0.25">
      <c r="M23569" s="30"/>
    </row>
    <row r="23570" spans="13:13" s="60" customFormat="1" ht="15.75" hidden="1" x14ac:dyDescent="0.25">
      <c r="M23570" s="30"/>
    </row>
    <row r="23571" spans="13:13" s="60" customFormat="1" ht="15.75" hidden="1" x14ac:dyDescent="0.25">
      <c r="M23571" s="30"/>
    </row>
    <row r="23572" spans="13:13" s="60" customFormat="1" ht="15.75" hidden="1" x14ac:dyDescent="0.25">
      <c r="M23572" s="30"/>
    </row>
    <row r="23573" spans="13:13" s="60" customFormat="1" ht="15.75" hidden="1" x14ac:dyDescent="0.25">
      <c r="M23573" s="30"/>
    </row>
    <row r="23574" spans="13:13" s="60" customFormat="1" ht="15.75" hidden="1" x14ac:dyDescent="0.25">
      <c r="M23574" s="30"/>
    </row>
    <row r="23575" spans="13:13" s="60" customFormat="1" ht="15.75" hidden="1" x14ac:dyDescent="0.25">
      <c r="M23575" s="30"/>
    </row>
    <row r="23576" spans="13:13" s="60" customFormat="1" ht="15.75" hidden="1" x14ac:dyDescent="0.25">
      <c r="M23576" s="30"/>
    </row>
    <row r="23577" spans="13:13" s="60" customFormat="1" ht="15.75" hidden="1" x14ac:dyDescent="0.25">
      <c r="M23577" s="30"/>
    </row>
    <row r="23578" spans="13:13" s="60" customFormat="1" ht="15.75" hidden="1" x14ac:dyDescent="0.25">
      <c r="M23578" s="30"/>
    </row>
    <row r="23579" spans="13:13" s="60" customFormat="1" ht="15.75" hidden="1" x14ac:dyDescent="0.25">
      <c r="M23579" s="30"/>
    </row>
    <row r="23580" spans="13:13" s="60" customFormat="1" ht="15.75" hidden="1" x14ac:dyDescent="0.25">
      <c r="M23580" s="30"/>
    </row>
    <row r="23581" spans="13:13" s="60" customFormat="1" ht="15.75" hidden="1" x14ac:dyDescent="0.25">
      <c r="M23581" s="30"/>
    </row>
    <row r="23582" spans="13:13" s="60" customFormat="1" ht="15.75" hidden="1" x14ac:dyDescent="0.25">
      <c r="M23582" s="30"/>
    </row>
    <row r="23583" spans="13:13" s="60" customFormat="1" ht="15.75" hidden="1" x14ac:dyDescent="0.25">
      <c r="M23583" s="30"/>
    </row>
    <row r="23584" spans="13:13" s="60" customFormat="1" ht="15.75" hidden="1" x14ac:dyDescent="0.25">
      <c r="M23584" s="30"/>
    </row>
    <row r="23585" spans="13:13" s="60" customFormat="1" ht="15.75" hidden="1" x14ac:dyDescent="0.25">
      <c r="M23585" s="30"/>
    </row>
    <row r="23586" spans="13:13" s="60" customFormat="1" ht="15.75" hidden="1" x14ac:dyDescent="0.25">
      <c r="M23586" s="30"/>
    </row>
    <row r="23587" spans="13:13" s="60" customFormat="1" ht="15.75" hidden="1" x14ac:dyDescent="0.25">
      <c r="M23587" s="30"/>
    </row>
    <row r="23588" spans="13:13" s="60" customFormat="1" ht="15.75" hidden="1" x14ac:dyDescent="0.25">
      <c r="M23588" s="30"/>
    </row>
    <row r="23589" spans="13:13" s="60" customFormat="1" ht="15.75" hidden="1" x14ac:dyDescent="0.25">
      <c r="M23589" s="30"/>
    </row>
    <row r="23590" spans="13:13" s="60" customFormat="1" ht="15.75" hidden="1" x14ac:dyDescent="0.25">
      <c r="M23590" s="30"/>
    </row>
    <row r="23591" spans="13:13" s="60" customFormat="1" ht="15.75" hidden="1" x14ac:dyDescent="0.25">
      <c r="M23591" s="30"/>
    </row>
    <row r="23592" spans="13:13" s="60" customFormat="1" ht="15.75" hidden="1" x14ac:dyDescent="0.25">
      <c r="M23592" s="30"/>
    </row>
    <row r="23593" spans="13:13" s="60" customFormat="1" ht="15.75" hidden="1" x14ac:dyDescent="0.25">
      <c r="M23593" s="30"/>
    </row>
    <row r="23594" spans="13:13" s="60" customFormat="1" ht="15.75" hidden="1" x14ac:dyDescent="0.25">
      <c r="M23594" s="30"/>
    </row>
    <row r="23595" spans="13:13" s="60" customFormat="1" ht="15.75" hidden="1" x14ac:dyDescent="0.25">
      <c r="M23595" s="30"/>
    </row>
    <row r="23596" spans="13:13" s="60" customFormat="1" ht="15.75" hidden="1" x14ac:dyDescent="0.25">
      <c r="M23596" s="30"/>
    </row>
    <row r="23597" spans="13:13" s="60" customFormat="1" ht="15.75" hidden="1" x14ac:dyDescent="0.25">
      <c r="M23597" s="30"/>
    </row>
    <row r="23598" spans="13:13" s="60" customFormat="1" ht="15.75" hidden="1" x14ac:dyDescent="0.25">
      <c r="M23598" s="30"/>
    </row>
    <row r="23599" spans="13:13" s="60" customFormat="1" ht="15.75" hidden="1" x14ac:dyDescent="0.25">
      <c r="M23599" s="30"/>
    </row>
    <row r="23600" spans="13:13" s="60" customFormat="1" ht="15.75" hidden="1" x14ac:dyDescent="0.25">
      <c r="M23600" s="30"/>
    </row>
    <row r="23601" spans="13:13" s="60" customFormat="1" ht="15.75" hidden="1" x14ac:dyDescent="0.25">
      <c r="M23601" s="30"/>
    </row>
    <row r="23602" spans="13:13" s="60" customFormat="1" ht="15.75" hidden="1" x14ac:dyDescent="0.25">
      <c r="M23602" s="30"/>
    </row>
    <row r="23603" spans="13:13" s="60" customFormat="1" ht="15.75" hidden="1" x14ac:dyDescent="0.25">
      <c r="M23603" s="30"/>
    </row>
    <row r="23604" spans="13:13" s="60" customFormat="1" ht="15.75" hidden="1" x14ac:dyDescent="0.25">
      <c r="M23604" s="30"/>
    </row>
    <row r="23605" spans="13:13" s="60" customFormat="1" ht="15.75" hidden="1" x14ac:dyDescent="0.25">
      <c r="M23605" s="30"/>
    </row>
    <row r="23606" spans="13:13" s="60" customFormat="1" ht="15.75" hidden="1" x14ac:dyDescent="0.25">
      <c r="M23606" s="30"/>
    </row>
    <row r="23607" spans="13:13" s="60" customFormat="1" ht="15.75" hidden="1" x14ac:dyDescent="0.25">
      <c r="M23607" s="30"/>
    </row>
    <row r="23608" spans="13:13" s="60" customFormat="1" ht="15.75" hidden="1" x14ac:dyDescent="0.25">
      <c r="M23608" s="30"/>
    </row>
    <row r="23609" spans="13:13" s="60" customFormat="1" ht="15.75" hidden="1" x14ac:dyDescent="0.25">
      <c r="M23609" s="30"/>
    </row>
    <row r="23610" spans="13:13" s="60" customFormat="1" ht="15.75" hidden="1" x14ac:dyDescent="0.25">
      <c r="M23610" s="30"/>
    </row>
    <row r="23611" spans="13:13" s="60" customFormat="1" ht="15.75" hidden="1" x14ac:dyDescent="0.25">
      <c r="M23611" s="30"/>
    </row>
    <row r="23612" spans="13:13" s="60" customFormat="1" ht="15.75" hidden="1" x14ac:dyDescent="0.25">
      <c r="M23612" s="30"/>
    </row>
    <row r="23613" spans="13:13" s="60" customFormat="1" ht="15.75" hidden="1" x14ac:dyDescent="0.25">
      <c r="M23613" s="30"/>
    </row>
    <row r="23614" spans="13:13" s="60" customFormat="1" ht="15.75" hidden="1" x14ac:dyDescent="0.25">
      <c r="M23614" s="30"/>
    </row>
    <row r="23615" spans="13:13" s="60" customFormat="1" ht="15.75" hidden="1" x14ac:dyDescent="0.25">
      <c r="M23615" s="30"/>
    </row>
    <row r="23616" spans="13:13" s="60" customFormat="1" ht="15.75" hidden="1" x14ac:dyDescent="0.25">
      <c r="M23616" s="30"/>
    </row>
    <row r="23617" spans="13:13" s="60" customFormat="1" ht="15.75" hidden="1" x14ac:dyDescent="0.25">
      <c r="M23617" s="30"/>
    </row>
    <row r="23618" spans="13:13" s="60" customFormat="1" ht="15.75" hidden="1" x14ac:dyDescent="0.25">
      <c r="M23618" s="30"/>
    </row>
    <row r="23619" spans="13:13" s="60" customFormat="1" ht="15.75" hidden="1" x14ac:dyDescent="0.25">
      <c r="M23619" s="30"/>
    </row>
    <row r="23620" spans="13:13" s="60" customFormat="1" ht="15.75" hidden="1" x14ac:dyDescent="0.25">
      <c r="M23620" s="30"/>
    </row>
    <row r="23621" spans="13:13" s="60" customFormat="1" ht="15.75" hidden="1" x14ac:dyDescent="0.25">
      <c r="M23621" s="30"/>
    </row>
    <row r="23622" spans="13:13" s="60" customFormat="1" ht="15.75" hidden="1" x14ac:dyDescent="0.25">
      <c r="M23622" s="30"/>
    </row>
    <row r="23623" spans="13:13" s="60" customFormat="1" ht="15.75" hidden="1" x14ac:dyDescent="0.25">
      <c r="M23623" s="30"/>
    </row>
    <row r="23624" spans="13:13" s="60" customFormat="1" ht="15.75" hidden="1" x14ac:dyDescent="0.25">
      <c r="M23624" s="30"/>
    </row>
    <row r="23625" spans="13:13" s="60" customFormat="1" ht="15.75" hidden="1" x14ac:dyDescent="0.25">
      <c r="M23625" s="30"/>
    </row>
    <row r="23626" spans="13:13" s="60" customFormat="1" ht="15.75" hidden="1" x14ac:dyDescent="0.25">
      <c r="M23626" s="30"/>
    </row>
    <row r="23627" spans="13:13" s="60" customFormat="1" ht="15.75" hidden="1" x14ac:dyDescent="0.25">
      <c r="M23627" s="30"/>
    </row>
    <row r="23628" spans="13:13" s="60" customFormat="1" ht="15.75" hidden="1" x14ac:dyDescent="0.25">
      <c r="M23628" s="30"/>
    </row>
    <row r="23629" spans="13:13" s="60" customFormat="1" ht="15.75" hidden="1" x14ac:dyDescent="0.25">
      <c r="M23629" s="30"/>
    </row>
    <row r="23630" spans="13:13" s="60" customFormat="1" ht="15.75" hidden="1" x14ac:dyDescent="0.25">
      <c r="M23630" s="30"/>
    </row>
    <row r="23631" spans="13:13" s="60" customFormat="1" ht="15.75" hidden="1" x14ac:dyDescent="0.25">
      <c r="M23631" s="30"/>
    </row>
    <row r="23632" spans="13:13" s="60" customFormat="1" ht="15.75" hidden="1" x14ac:dyDescent="0.25">
      <c r="M23632" s="30"/>
    </row>
    <row r="23633" spans="13:13" s="60" customFormat="1" ht="15.75" hidden="1" x14ac:dyDescent="0.25">
      <c r="M23633" s="30"/>
    </row>
    <row r="23634" spans="13:13" s="60" customFormat="1" ht="15.75" hidden="1" x14ac:dyDescent="0.25">
      <c r="M23634" s="30"/>
    </row>
    <row r="23635" spans="13:13" s="60" customFormat="1" ht="15.75" hidden="1" x14ac:dyDescent="0.25">
      <c r="M23635" s="30"/>
    </row>
    <row r="23636" spans="13:13" s="60" customFormat="1" ht="15.75" hidden="1" x14ac:dyDescent="0.25">
      <c r="M23636" s="30"/>
    </row>
    <row r="23637" spans="13:13" s="60" customFormat="1" ht="15.75" hidden="1" x14ac:dyDescent="0.25">
      <c r="M23637" s="30"/>
    </row>
    <row r="23638" spans="13:13" s="60" customFormat="1" ht="15.75" hidden="1" x14ac:dyDescent="0.25">
      <c r="M23638" s="30"/>
    </row>
    <row r="23639" spans="13:13" s="60" customFormat="1" ht="15.75" hidden="1" x14ac:dyDescent="0.25">
      <c r="M23639" s="30"/>
    </row>
    <row r="23640" spans="13:13" s="60" customFormat="1" ht="15.75" hidden="1" x14ac:dyDescent="0.25">
      <c r="M23640" s="30"/>
    </row>
    <row r="23641" spans="13:13" s="60" customFormat="1" ht="15.75" hidden="1" x14ac:dyDescent="0.25">
      <c r="M23641" s="30"/>
    </row>
    <row r="23642" spans="13:13" s="60" customFormat="1" ht="15.75" hidden="1" x14ac:dyDescent="0.25">
      <c r="M23642" s="30"/>
    </row>
    <row r="23643" spans="13:13" s="60" customFormat="1" ht="15.75" hidden="1" x14ac:dyDescent="0.25">
      <c r="M23643" s="30"/>
    </row>
    <row r="23644" spans="13:13" s="60" customFormat="1" ht="15.75" hidden="1" x14ac:dyDescent="0.25">
      <c r="M23644" s="30"/>
    </row>
    <row r="23645" spans="13:13" s="60" customFormat="1" ht="15.75" hidden="1" x14ac:dyDescent="0.25">
      <c r="M23645" s="30"/>
    </row>
    <row r="23646" spans="13:13" s="60" customFormat="1" ht="15.75" hidden="1" x14ac:dyDescent="0.25">
      <c r="M23646" s="30"/>
    </row>
    <row r="23647" spans="13:13" s="60" customFormat="1" ht="15.75" hidden="1" x14ac:dyDescent="0.25">
      <c r="M23647" s="30"/>
    </row>
    <row r="23648" spans="13:13" s="60" customFormat="1" ht="15.75" hidden="1" x14ac:dyDescent="0.25">
      <c r="M23648" s="30"/>
    </row>
    <row r="23649" spans="13:13" s="60" customFormat="1" ht="15.75" hidden="1" x14ac:dyDescent="0.25">
      <c r="M23649" s="30"/>
    </row>
    <row r="23650" spans="13:13" s="60" customFormat="1" ht="15.75" hidden="1" x14ac:dyDescent="0.25">
      <c r="M23650" s="30"/>
    </row>
    <row r="23651" spans="13:13" s="60" customFormat="1" ht="15.75" hidden="1" x14ac:dyDescent="0.25">
      <c r="M23651" s="30"/>
    </row>
    <row r="23652" spans="13:13" s="60" customFormat="1" ht="15.75" hidden="1" x14ac:dyDescent="0.25">
      <c r="M23652" s="30"/>
    </row>
    <row r="23653" spans="13:13" s="60" customFormat="1" ht="15.75" hidden="1" x14ac:dyDescent="0.25">
      <c r="M23653" s="30"/>
    </row>
    <row r="23654" spans="13:13" s="60" customFormat="1" ht="15.75" hidden="1" x14ac:dyDescent="0.25">
      <c r="M23654" s="30"/>
    </row>
    <row r="23655" spans="13:13" s="60" customFormat="1" ht="15.75" hidden="1" x14ac:dyDescent="0.25">
      <c r="M23655" s="30"/>
    </row>
    <row r="23656" spans="13:13" s="60" customFormat="1" ht="15.75" hidden="1" x14ac:dyDescent="0.25">
      <c r="M23656" s="30"/>
    </row>
    <row r="23657" spans="13:13" s="60" customFormat="1" ht="15.75" hidden="1" x14ac:dyDescent="0.25">
      <c r="M23657" s="30"/>
    </row>
    <row r="23658" spans="13:13" s="60" customFormat="1" ht="15.75" hidden="1" x14ac:dyDescent="0.25">
      <c r="M23658" s="30"/>
    </row>
    <row r="23659" spans="13:13" s="60" customFormat="1" ht="15.75" hidden="1" x14ac:dyDescent="0.25">
      <c r="M23659" s="30"/>
    </row>
    <row r="23660" spans="13:13" s="60" customFormat="1" ht="15.75" hidden="1" x14ac:dyDescent="0.25">
      <c r="M23660" s="30"/>
    </row>
    <row r="23661" spans="13:13" s="60" customFormat="1" ht="15.75" hidden="1" x14ac:dyDescent="0.25">
      <c r="M23661" s="30"/>
    </row>
    <row r="23662" spans="13:13" s="60" customFormat="1" ht="15.75" hidden="1" x14ac:dyDescent="0.25">
      <c r="M23662" s="30"/>
    </row>
    <row r="23663" spans="13:13" s="60" customFormat="1" ht="15.75" hidden="1" x14ac:dyDescent="0.25">
      <c r="M23663" s="30"/>
    </row>
    <row r="23664" spans="13:13" s="60" customFormat="1" ht="15.75" hidden="1" x14ac:dyDescent="0.25">
      <c r="M23664" s="30"/>
    </row>
    <row r="23665" spans="13:13" s="60" customFormat="1" ht="15.75" hidden="1" x14ac:dyDescent="0.25">
      <c r="M23665" s="30"/>
    </row>
    <row r="23666" spans="13:13" s="60" customFormat="1" ht="15.75" hidden="1" x14ac:dyDescent="0.25">
      <c r="M23666" s="30"/>
    </row>
    <row r="23667" spans="13:13" s="60" customFormat="1" ht="15.75" hidden="1" x14ac:dyDescent="0.25">
      <c r="M23667" s="30"/>
    </row>
    <row r="23668" spans="13:13" s="60" customFormat="1" ht="15.75" hidden="1" x14ac:dyDescent="0.25">
      <c r="M23668" s="30"/>
    </row>
    <row r="23669" spans="13:13" s="60" customFormat="1" ht="15.75" hidden="1" x14ac:dyDescent="0.25">
      <c r="M23669" s="30"/>
    </row>
    <row r="23670" spans="13:13" s="60" customFormat="1" ht="15.75" hidden="1" x14ac:dyDescent="0.25">
      <c r="M23670" s="30"/>
    </row>
    <row r="23671" spans="13:13" s="60" customFormat="1" ht="15.75" hidden="1" x14ac:dyDescent="0.25">
      <c r="M23671" s="30"/>
    </row>
    <row r="23672" spans="13:13" s="60" customFormat="1" ht="15.75" hidden="1" x14ac:dyDescent="0.25">
      <c r="M23672" s="30"/>
    </row>
    <row r="23673" spans="13:13" s="60" customFormat="1" ht="15.75" hidden="1" x14ac:dyDescent="0.25">
      <c r="M23673" s="30"/>
    </row>
    <row r="23674" spans="13:13" s="60" customFormat="1" ht="15.75" hidden="1" x14ac:dyDescent="0.25">
      <c r="M23674" s="30"/>
    </row>
    <row r="23675" spans="13:13" s="60" customFormat="1" ht="15.75" hidden="1" x14ac:dyDescent="0.25">
      <c r="M23675" s="30"/>
    </row>
    <row r="23676" spans="13:13" s="60" customFormat="1" ht="15.75" hidden="1" x14ac:dyDescent="0.25">
      <c r="M23676" s="30"/>
    </row>
    <row r="23677" spans="13:13" s="60" customFormat="1" ht="15.75" hidden="1" x14ac:dyDescent="0.25">
      <c r="M23677" s="30"/>
    </row>
    <row r="23678" spans="13:13" s="60" customFormat="1" ht="15.75" hidden="1" x14ac:dyDescent="0.25">
      <c r="M23678" s="30"/>
    </row>
    <row r="23679" spans="13:13" s="60" customFormat="1" ht="15.75" hidden="1" x14ac:dyDescent="0.25">
      <c r="M23679" s="30"/>
    </row>
    <row r="23680" spans="13:13" s="60" customFormat="1" ht="15.75" hidden="1" x14ac:dyDescent="0.25">
      <c r="M23680" s="30"/>
    </row>
    <row r="23681" spans="13:13" s="60" customFormat="1" ht="15.75" hidden="1" x14ac:dyDescent="0.25">
      <c r="M23681" s="30"/>
    </row>
    <row r="23682" spans="13:13" s="60" customFormat="1" ht="15.75" hidden="1" x14ac:dyDescent="0.25">
      <c r="M23682" s="30"/>
    </row>
    <row r="23683" spans="13:13" s="60" customFormat="1" ht="15.75" hidden="1" x14ac:dyDescent="0.25">
      <c r="M23683" s="30"/>
    </row>
    <row r="23684" spans="13:13" s="60" customFormat="1" ht="15.75" hidden="1" x14ac:dyDescent="0.25">
      <c r="M23684" s="30"/>
    </row>
    <row r="23685" spans="13:13" s="60" customFormat="1" ht="15.75" hidden="1" x14ac:dyDescent="0.25">
      <c r="M23685" s="30"/>
    </row>
    <row r="23686" spans="13:13" s="60" customFormat="1" ht="15.75" hidden="1" x14ac:dyDescent="0.25">
      <c r="M23686" s="30"/>
    </row>
    <row r="23687" spans="13:13" s="60" customFormat="1" ht="15.75" hidden="1" x14ac:dyDescent="0.25">
      <c r="M23687" s="30"/>
    </row>
    <row r="23688" spans="13:13" s="60" customFormat="1" ht="15.75" hidden="1" x14ac:dyDescent="0.25">
      <c r="M23688" s="30"/>
    </row>
    <row r="23689" spans="13:13" s="60" customFormat="1" ht="15.75" hidden="1" x14ac:dyDescent="0.25">
      <c r="M23689" s="30"/>
    </row>
    <row r="23690" spans="13:13" s="60" customFormat="1" ht="15.75" hidden="1" x14ac:dyDescent="0.25">
      <c r="M23690" s="30"/>
    </row>
    <row r="23691" spans="13:13" s="60" customFormat="1" ht="15.75" hidden="1" x14ac:dyDescent="0.25">
      <c r="M23691" s="30"/>
    </row>
    <row r="23692" spans="13:13" s="60" customFormat="1" ht="15.75" hidden="1" x14ac:dyDescent="0.25">
      <c r="M23692" s="30"/>
    </row>
    <row r="23693" spans="13:13" s="60" customFormat="1" ht="15.75" hidden="1" x14ac:dyDescent="0.25">
      <c r="M23693" s="30"/>
    </row>
    <row r="23694" spans="13:13" s="60" customFormat="1" ht="15.75" hidden="1" x14ac:dyDescent="0.25">
      <c r="M23694" s="30"/>
    </row>
    <row r="23695" spans="13:13" s="60" customFormat="1" ht="15.75" hidden="1" x14ac:dyDescent="0.25">
      <c r="M23695" s="30"/>
    </row>
    <row r="23696" spans="13:13" s="60" customFormat="1" ht="15.75" hidden="1" x14ac:dyDescent="0.25">
      <c r="M23696" s="30"/>
    </row>
    <row r="23697" spans="13:13" s="60" customFormat="1" ht="15.75" hidden="1" x14ac:dyDescent="0.25">
      <c r="M23697" s="30"/>
    </row>
    <row r="23698" spans="13:13" s="60" customFormat="1" ht="15.75" hidden="1" x14ac:dyDescent="0.25">
      <c r="M23698" s="30"/>
    </row>
    <row r="23699" spans="13:13" s="60" customFormat="1" ht="15.75" hidden="1" x14ac:dyDescent="0.25">
      <c r="M23699" s="30"/>
    </row>
    <row r="23700" spans="13:13" s="60" customFormat="1" ht="15.75" hidden="1" x14ac:dyDescent="0.25">
      <c r="M23700" s="30"/>
    </row>
    <row r="23701" spans="13:13" s="60" customFormat="1" ht="15.75" hidden="1" x14ac:dyDescent="0.25">
      <c r="M23701" s="30"/>
    </row>
    <row r="23702" spans="13:13" s="60" customFormat="1" ht="15.75" hidden="1" x14ac:dyDescent="0.25">
      <c r="M23702" s="30"/>
    </row>
    <row r="23703" spans="13:13" s="60" customFormat="1" ht="15.75" hidden="1" x14ac:dyDescent="0.25">
      <c r="M23703" s="30"/>
    </row>
    <row r="23704" spans="13:13" s="60" customFormat="1" ht="15.75" hidden="1" x14ac:dyDescent="0.25">
      <c r="M23704" s="30"/>
    </row>
    <row r="23705" spans="13:13" s="60" customFormat="1" ht="15.75" hidden="1" x14ac:dyDescent="0.25">
      <c r="M23705" s="30"/>
    </row>
    <row r="23706" spans="13:13" s="60" customFormat="1" ht="15.75" hidden="1" x14ac:dyDescent="0.25">
      <c r="M23706" s="30"/>
    </row>
    <row r="23707" spans="13:13" s="60" customFormat="1" ht="15.75" hidden="1" x14ac:dyDescent="0.25">
      <c r="M23707" s="30"/>
    </row>
    <row r="23708" spans="13:13" s="60" customFormat="1" ht="15.75" hidden="1" x14ac:dyDescent="0.25">
      <c r="M23708" s="30"/>
    </row>
    <row r="23709" spans="13:13" s="60" customFormat="1" ht="15.75" hidden="1" x14ac:dyDescent="0.25">
      <c r="M23709" s="30"/>
    </row>
    <row r="23710" spans="13:13" s="60" customFormat="1" ht="15.75" hidden="1" x14ac:dyDescent="0.25">
      <c r="M23710" s="30"/>
    </row>
    <row r="23711" spans="13:13" s="60" customFormat="1" ht="15.75" hidden="1" x14ac:dyDescent="0.25">
      <c r="M23711" s="30"/>
    </row>
    <row r="23712" spans="13:13" s="60" customFormat="1" ht="15.75" hidden="1" x14ac:dyDescent="0.25">
      <c r="M23712" s="30"/>
    </row>
    <row r="23713" spans="13:13" s="60" customFormat="1" ht="15.75" hidden="1" x14ac:dyDescent="0.25">
      <c r="M23713" s="30"/>
    </row>
    <row r="23714" spans="13:13" s="60" customFormat="1" ht="15.75" hidden="1" x14ac:dyDescent="0.25">
      <c r="M23714" s="30"/>
    </row>
    <row r="23715" spans="13:13" s="60" customFormat="1" ht="15.75" hidden="1" x14ac:dyDescent="0.25">
      <c r="M23715" s="30"/>
    </row>
    <row r="23716" spans="13:13" s="60" customFormat="1" ht="15.75" hidden="1" x14ac:dyDescent="0.25">
      <c r="M23716" s="30"/>
    </row>
    <row r="23717" spans="13:13" s="60" customFormat="1" ht="15.75" hidden="1" x14ac:dyDescent="0.25">
      <c r="M23717" s="30"/>
    </row>
    <row r="23718" spans="13:13" s="60" customFormat="1" ht="15.75" hidden="1" x14ac:dyDescent="0.25">
      <c r="M23718" s="30"/>
    </row>
    <row r="23719" spans="13:13" s="60" customFormat="1" ht="15.75" hidden="1" x14ac:dyDescent="0.25">
      <c r="M23719" s="30"/>
    </row>
    <row r="23720" spans="13:13" s="60" customFormat="1" ht="15.75" hidden="1" x14ac:dyDescent="0.25">
      <c r="M23720" s="30"/>
    </row>
    <row r="23721" spans="13:13" s="60" customFormat="1" ht="15.75" hidden="1" x14ac:dyDescent="0.25">
      <c r="M23721" s="30"/>
    </row>
    <row r="23722" spans="13:13" s="60" customFormat="1" ht="15.75" hidden="1" x14ac:dyDescent="0.25">
      <c r="M23722" s="30"/>
    </row>
    <row r="23723" spans="13:13" s="60" customFormat="1" ht="15.75" hidden="1" x14ac:dyDescent="0.25">
      <c r="M23723" s="30"/>
    </row>
    <row r="23724" spans="13:13" s="60" customFormat="1" ht="15.75" hidden="1" x14ac:dyDescent="0.25">
      <c r="M23724" s="30"/>
    </row>
    <row r="23725" spans="13:13" s="60" customFormat="1" ht="15.75" hidden="1" x14ac:dyDescent="0.25">
      <c r="M23725" s="30"/>
    </row>
    <row r="23726" spans="13:13" s="60" customFormat="1" ht="15.75" hidden="1" x14ac:dyDescent="0.25">
      <c r="M23726" s="30"/>
    </row>
    <row r="23727" spans="13:13" s="60" customFormat="1" ht="15.75" hidden="1" x14ac:dyDescent="0.25">
      <c r="M23727" s="30"/>
    </row>
    <row r="23728" spans="13:13" s="60" customFormat="1" ht="15.75" hidden="1" x14ac:dyDescent="0.25">
      <c r="M23728" s="30"/>
    </row>
    <row r="23729" spans="13:13" s="60" customFormat="1" ht="15.75" hidden="1" x14ac:dyDescent="0.25">
      <c r="M23729" s="30"/>
    </row>
    <row r="23730" spans="13:13" s="60" customFormat="1" ht="15.75" hidden="1" x14ac:dyDescent="0.25">
      <c r="M23730" s="30"/>
    </row>
    <row r="23731" spans="13:13" s="60" customFormat="1" ht="15.75" hidden="1" x14ac:dyDescent="0.25">
      <c r="M23731" s="30"/>
    </row>
    <row r="23732" spans="13:13" s="60" customFormat="1" ht="15.75" hidden="1" x14ac:dyDescent="0.25">
      <c r="M23732" s="30"/>
    </row>
    <row r="23733" spans="13:13" s="60" customFormat="1" ht="15.75" hidden="1" x14ac:dyDescent="0.25">
      <c r="M23733" s="30"/>
    </row>
    <row r="23734" spans="13:13" s="60" customFormat="1" ht="15.75" hidden="1" x14ac:dyDescent="0.25">
      <c r="M23734" s="30"/>
    </row>
    <row r="23735" spans="13:13" s="60" customFormat="1" ht="15.75" hidden="1" x14ac:dyDescent="0.25">
      <c r="M23735" s="30"/>
    </row>
    <row r="23736" spans="13:13" s="60" customFormat="1" ht="15.75" hidden="1" x14ac:dyDescent="0.25">
      <c r="M23736" s="30"/>
    </row>
    <row r="23737" spans="13:13" s="60" customFormat="1" ht="15.75" hidden="1" x14ac:dyDescent="0.25">
      <c r="M23737" s="30"/>
    </row>
    <row r="23738" spans="13:13" s="60" customFormat="1" ht="15.75" hidden="1" x14ac:dyDescent="0.25">
      <c r="M23738" s="30"/>
    </row>
    <row r="23739" spans="13:13" s="60" customFormat="1" ht="15.75" hidden="1" x14ac:dyDescent="0.25">
      <c r="M23739" s="30"/>
    </row>
    <row r="23740" spans="13:13" s="60" customFormat="1" ht="15.75" hidden="1" x14ac:dyDescent="0.25">
      <c r="M23740" s="30"/>
    </row>
    <row r="23741" spans="13:13" s="60" customFormat="1" ht="15.75" hidden="1" x14ac:dyDescent="0.25">
      <c r="M23741" s="30"/>
    </row>
    <row r="23742" spans="13:13" s="60" customFormat="1" ht="15.75" hidden="1" x14ac:dyDescent="0.25">
      <c r="M23742" s="30"/>
    </row>
    <row r="23743" spans="13:13" s="60" customFormat="1" ht="15.75" hidden="1" x14ac:dyDescent="0.25">
      <c r="M23743" s="30"/>
    </row>
    <row r="23744" spans="13:13" s="60" customFormat="1" ht="15.75" hidden="1" x14ac:dyDescent="0.25">
      <c r="M23744" s="30"/>
    </row>
    <row r="23745" spans="13:13" s="60" customFormat="1" ht="15.75" hidden="1" x14ac:dyDescent="0.25">
      <c r="M23745" s="30"/>
    </row>
    <row r="23746" spans="13:13" s="60" customFormat="1" ht="15.75" hidden="1" x14ac:dyDescent="0.25">
      <c r="M23746" s="30"/>
    </row>
    <row r="23747" spans="13:13" s="60" customFormat="1" ht="15.75" hidden="1" x14ac:dyDescent="0.25">
      <c r="M23747" s="30"/>
    </row>
    <row r="23748" spans="13:13" s="60" customFormat="1" ht="15.75" hidden="1" x14ac:dyDescent="0.25">
      <c r="M23748" s="30"/>
    </row>
    <row r="23749" spans="13:13" s="60" customFormat="1" ht="15.75" hidden="1" x14ac:dyDescent="0.25">
      <c r="M23749" s="30"/>
    </row>
    <row r="23750" spans="13:13" s="60" customFormat="1" ht="15.75" hidden="1" x14ac:dyDescent="0.25">
      <c r="M23750" s="30"/>
    </row>
    <row r="23751" spans="13:13" s="60" customFormat="1" ht="15.75" hidden="1" x14ac:dyDescent="0.25">
      <c r="M23751" s="30"/>
    </row>
    <row r="23752" spans="13:13" s="60" customFormat="1" ht="15.75" hidden="1" x14ac:dyDescent="0.25">
      <c r="M23752" s="30"/>
    </row>
    <row r="23753" spans="13:13" s="60" customFormat="1" ht="15.75" hidden="1" x14ac:dyDescent="0.25">
      <c r="M23753" s="30"/>
    </row>
    <row r="23754" spans="13:13" s="60" customFormat="1" ht="15.75" hidden="1" x14ac:dyDescent="0.25">
      <c r="M23754" s="30"/>
    </row>
    <row r="23755" spans="13:13" s="60" customFormat="1" ht="15.75" hidden="1" x14ac:dyDescent="0.25">
      <c r="M23755" s="30"/>
    </row>
    <row r="23756" spans="13:13" s="60" customFormat="1" ht="15.75" hidden="1" x14ac:dyDescent="0.25">
      <c r="M23756" s="30"/>
    </row>
    <row r="23757" spans="13:13" s="60" customFormat="1" ht="15.75" hidden="1" x14ac:dyDescent="0.25">
      <c r="M23757" s="30"/>
    </row>
    <row r="23758" spans="13:13" s="60" customFormat="1" ht="15.75" hidden="1" x14ac:dyDescent="0.25">
      <c r="M23758" s="30"/>
    </row>
    <row r="23759" spans="13:13" s="60" customFormat="1" ht="15.75" hidden="1" x14ac:dyDescent="0.25">
      <c r="M23759" s="30"/>
    </row>
    <row r="23760" spans="13:13" s="60" customFormat="1" ht="15.75" hidden="1" x14ac:dyDescent="0.25">
      <c r="M23760" s="30"/>
    </row>
    <row r="23761" spans="13:13" s="60" customFormat="1" ht="15.75" hidden="1" x14ac:dyDescent="0.25">
      <c r="M23761" s="30"/>
    </row>
    <row r="23762" spans="13:13" s="60" customFormat="1" ht="15.75" hidden="1" x14ac:dyDescent="0.25">
      <c r="M23762" s="30"/>
    </row>
    <row r="23763" spans="13:13" s="60" customFormat="1" ht="15.75" hidden="1" x14ac:dyDescent="0.25">
      <c r="M23763" s="30"/>
    </row>
    <row r="23764" spans="13:13" s="60" customFormat="1" ht="15.75" hidden="1" x14ac:dyDescent="0.25">
      <c r="M23764" s="30"/>
    </row>
    <row r="23765" spans="13:13" s="60" customFormat="1" ht="15.75" hidden="1" x14ac:dyDescent="0.25">
      <c r="M23765" s="30"/>
    </row>
    <row r="23766" spans="13:13" s="60" customFormat="1" ht="15.75" hidden="1" x14ac:dyDescent="0.25">
      <c r="M23766" s="30"/>
    </row>
    <row r="23767" spans="13:13" s="60" customFormat="1" ht="15.75" hidden="1" x14ac:dyDescent="0.25">
      <c r="M23767" s="30"/>
    </row>
    <row r="23768" spans="13:13" s="60" customFormat="1" ht="15.75" hidden="1" x14ac:dyDescent="0.25">
      <c r="M23768" s="30"/>
    </row>
    <row r="23769" spans="13:13" s="60" customFormat="1" ht="15.75" hidden="1" x14ac:dyDescent="0.25">
      <c r="M23769" s="30"/>
    </row>
    <row r="23770" spans="13:13" s="60" customFormat="1" ht="15.75" hidden="1" x14ac:dyDescent="0.25">
      <c r="M23770" s="30"/>
    </row>
    <row r="23771" spans="13:13" s="60" customFormat="1" ht="15.75" hidden="1" x14ac:dyDescent="0.25">
      <c r="M23771" s="30"/>
    </row>
    <row r="23772" spans="13:13" s="60" customFormat="1" ht="15.75" hidden="1" x14ac:dyDescent="0.25">
      <c r="M23772" s="30"/>
    </row>
    <row r="23773" spans="13:13" s="60" customFormat="1" ht="15.75" hidden="1" x14ac:dyDescent="0.25">
      <c r="M23773" s="30"/>
    </row>
    <row r="23774" spans="13:13" s="60" customFormat="1" ht="15.75" hidden="1" x14ac:dyDescent="0.25">
      <c r="M23774" s="30"/>
    </row>
    <row r="23775" spans="13:13" s="60" customFormat="1" ht="15.75" hidden="1" x14ac:dyDescent="0.25">
      <c r="M23775" s="30"/>
    </row>
    <row r="23776" spans="13:13" s="60" customFormat="1" ht="15.75" hidden="1" x14ac:dyDescent="0.25">
      <c r="M23776" s="30"/>
    </row>
    <row r="23777" spans="13:13" s="60" customFormat="1" ht="15.75" hidden="1" x14ac:dyDescent="0.25">
      <c r="M23777" s="30"/>
    </row>
    <row r="23778" spans="13:13" s="60" customFormat="1" ht="15.75" hidden="1" x14ac:dyDescent="0.25">
      <c r="M23778" s="30"/>
    </row>
    <row r="23779" spans="13:13" s="60" customFormat="1" ht="15.75" hidden="1" x14ac:dyDescent="0.25">
      <c r="M23779" s="30"/>
    </row>
    <row r="23780" spans="13:13" s="60" customFormat="1" ht="15.75" hidden="1" x14ac:dyDescent="0.25">
      <c r="M23780" s="30"/>
    </row>
    <row r="23781" spans="13:13" s="60" customFormat="1" ht="15.75" hidden="1" x14ac:dyDescent="0.25">
      <c r="M23781" s="30"/>
    </row>
    <row r="23782" spans="13:13" s="60" customFormat="1" ht="15.75" hidden="1" x14ac:dyDescent="0.25">
      <c r="M23782" s="30"/>
    </row>
    <row r="23783" spans="13:13" s="60" customFormat="1" ht="15.75" hidden="1" x14ac:dyDescent="0.25">
      <c r="M23783" s="30"/>
    </row>
    <row r="23784" spans="13:13" s="60" customFormat="1" ht="15.75" hidden="1" x14ac:dyDescent="0.25">
      <c r="M23784" s="30"/>
    </row>
    <row r="23785" spans="13:13" s="60" customFormat="1" ht="15.75" hidden="1" x14ac:dyDescent="0.25">
      <c r="M23785" s="30"/>
    </row>
    <row r="23786" spans="13:13" s="60" customFormat="1" ht="15.75" hidden="1" x14ac:dyDescent="0.25">
      <c r="M23786" s="30"/>
    </row>
    <row r="23787" spans="13:13" s="60" customFormat="1" ht="15.75" hidden="1" x14ac:dyDescent="0.25">
      <c r="M23787" s="30"/>
    </row>
    <row r="23788" spans="13:13" s="60" customFormat="1" ht="15.75" hidden="1" x14ac:dyDescent="0.25">
      <c r="M23788" s="30"/>
    </row>
    <row r="23789" spans="13:13" s="60" customFormat="1" ht="15.75" hidden="1" x14ac:dyDescent="0.25">
      <c r="M23789" s="30"/>
    </row>
    <row r="23790" spans="13:13" s="60" customFormat="1" ht="15.75" hidden="1" x14ac:dyDescent="0.25">
      <c r="M23790" s="30"/>
    </row>
    <row r="23791" spans="13:13" s="60" customFormat="1" ht="15.75" hidden="1" x14ac:dyDescent="0.25">
      <c r="M23791" s="30"/>
    </row>
    <row r="23792" spans="13:13" s="60" customFormat="1" ht="15.75" hidden="1" x14ac:dyDescent="0.25">
      <c r="M23792" s="30"/>
    </row>
    <row r="23793" spans="13:13" s="60" customFormat="1" ht="15.75" hidden="1" x14ac:dyDescent="0.25">
      <c r="M23793" s="30"/>
    </row>
    <row r="23794" spans="13:13" s="60" customFormat="1" ht="15.75" hidden="1" x14ac:dyDescent="0.25">
      <c r="M23794" s="30"/>
    </row>
    <row r="23795" spans="13:13" s="60" customFormat="1" ht="15.75" hidden="1" x14ac:dyDescent="0.25">
      <c r="M23795" s="30"/>
    </row>
    <row r="23796" spans="13:13" s="60" customFormat="1" ht="15.75" hidden="1" x14ac:dyDescent="0.25">
      <c r="M23796" s="30"/>
    </row>
    <row r="23797" spans="13:13" s="60" customFormat="1" ht="15.75" hidden="1" x14ac:dyDescent="0.25">
      <c r="M23797" s="30"/>
    </row>
    <row r="23798" spans="13:13" s="60" customFormat="1" ht="15.75" hidden="1" x14ac:dyDescent="0.25">
      <c r="M23798" s="30"/>
    </row>
    <row r="23799" spans="13:13" s="60" customFormat="1" ht="15.75" hidden="1" x14ac:dyDescent="0.25">
      <c r="M23799" s="30"/>
    </row>
    <row r="23800" spans="13:13" s="60" customFormat="1" ht="15.75" hidden="1" x14ac:dyDescent="0.25">
      <c r="M23800" s="30"/>
    </row>
    <row r="23801" spans="13:13" s="60" customFormat="1" ht="15.75" hidden="1" x14ac:dyDescent="0.25">
      <c r="M23801" s="30"/>
    </row>
    <row r="23802" spans="13:13" s="60" customFormat="1" ht="15.75" hidden="1" x14ac:dyDescent="0.25">
      <c r="M23802" s="30"/>
    </row>
    <row r="23803" spans="13:13" s="60" customFormat="1" ht="15.75" hidden="1" x14ac:dyDescent="0.25">
      <c r="M23803" s="30"/>
    </row>
    <row r="23804" spans="13:13" s="60" customFormat="1" ht="15.75" hidden="1" x14ac:dyDescent="0.25">
      <c r="M23804" s="30"/>
    </row>
    <row r="23805" spans="13:13" s="60" customFormat="1" ht="15.75" hidden="1" x14ac:dyDescent="0.25">
      <c r="M23805" s="30"/>
    </row>
    <row r="23806" spans="13:13" s="60" customFormat="1" ht="15.75" hidden="1" x14ac:dyDescent="0.25">
      <c r="M23806" s="30"/>
    </row>
    <row r="23807" spans="13:13" s="60" customFormat="1" ht="15.75" hidden="1" x14ac:dyDescent="0.25">
      <c r="M23807" s="30"/>
    </row>
    <row r="23808" spans="13:13" s="60" customFormat="1" ht="15.75" hidden="1" x14ac:dyDescent="0.25">
      <c r="M23808" s="30"/>
    </row>
    <row r="23809" spans="13:13" s="60" customFormat="1" ht="15.75" hidden="1" x14ac:dyDescent="0.25">
      <c r="M23809" s="30"/>
    </row>
    <row r="23810" spans="13:13" s="60" customFormat="1" ht="15.75" hidden="1" x14ac:dyDescent="0.25">
      <c r="M23810" s="30"/>
    </row>
    <row r="23811" spans="13:13" s="60" customFormat="1" ht="15.75" hidden="1" x14ac:dyDescent="0.25">
      <c r="M23811" s="30"/>
    </row>
    <row r="23812" spans="13:13" s="60" customFormat="1" ht="15.75" hidden="1" x14ac:dyDescent="0.25">
      <c r="M23812" s="30"/>
    </row>
    <row r="23813" spans="13:13" s="60" customFormat="1" ht="15.75" hidden="1" x14ac:dyDescent="0.25">
      <c r="M23813" s="30"/>
    </row>
    <row r="23814" spans="13:13" s="60" customFormat="1" ht="15.75" hidden="1" x14ac:dyDescent="0.25">
      <c r="M23814" s="30"/>
    </row>
    <row r="23815" spans="13:13" s="60" customFormat="1" ht="15.75" hidden="1" x14ac:dyDescent="0.25">
      <c r="M23815" s="30"/>
    </row>
    <row r="23816" spans="13:13" s="60" customFormat="1" ht="15.75" hidden="1" x14ac:dyDescent="0.25">
      <c r="M23816" s="30"/>
    </row>
    <row r="23817" spans="13:13" s="60" customFormat="1" ht="15.75" hidden="1" x14ac:dyDescent="0.25">
      <c r="M23817" s="30"/>
    </row>
    <row r="23818" spans="13:13" s="60" customFormat="1" ht="15.75" hidden="1" x14ac:dyDescent="0.25">
      <c r="M23818" s="30"/>
    </row>
    <row r="23819" spans="13:13" s="60" customFormat="1" ht="15.75" hidden="1" x14ac:dyDescent="0.25">
      <c r="M23819" s="30"/>
    </row>
    <row r="23820" spans="13:13" s="60" customFormat="1" ht="15.75" hidden="1" x14ac:dyDescent="0.25">
      <c r="M23820" s="30"/>
    </row>
    <row r="23821" spans="13:13" s="60" customFormat="1" ht="15.75" hidden="1" x14ac:dyDescent="0.25">
      <c r="M23821" s="30"/>
    </row>
    <row r="23822" spans="13:13" s="60" customFormat="1" ht="15.75" hidden="1" x14ac:dyDescent="0.25">
      <c r="M23822" s="30"/>
    </row>
    <row r="23823" spans="13:13" s="60" customFormat="1" ht="15.75" hidden="1" x14ac:dyDescent="0.25">
      <c r="M23823" s="30"/>
    </row>
    <row r="23824" spans="13:13" s="60" customFormat="1" ht="15.75" hidden="1" x14ac:dyDescent="0.25">
      <c r="M23824" s="30"/>
    </row>
    <row r="23825" spans="13:13" s="60" customFormat="1" ht="15.75" hidden="1" x14ac:dyDescent="0.25">
      <c r="M23825" s="30"/>
    </row>
    <row r="23826" spans="13:13" s="60" customFormat="1" ht="15.75" hidden="1" x14ac:dyDescent="0.25">
      <c r="M23826" s="30"/>
    </row>
    <row r="23827" spans="13:13" s="60" customFormat="1" ht="15.75" hidden="1" x14ac:dyDescent="0.25">
      <c r="M23827" s="30"/>
    </row>
    <row r="23828" spans="13:13" s="60" customFormat="1" ht="15.75" hidden="1" x14ac:dyDescent="0.25">
      <c r="M23828" s="30"/>
    </row>
    <row r="23829" spans="13:13" s="60" customFormat="1" ht="15.75" hidden="1" x14ac:dyDescent="0.25">
      <c r="M23829" s="30"/>
    </row>
    <row r="23830" spans="13:13" s="60" customFormat="1" ht="15.75" hidden="1" x14ac:dyDescent="0.25">
      <c r="M23830" s="30"/>
    </row>
    <row r="23831" spans="13:13" s="60" customFormat="1" ht="15.75" hidden="1" x14ac:dyDescent="0.25">
      <c r="M23831" s="30"/>
    </row>
    <row r="23832" spans="13:13" s="60" customFormat="1" ht="15.75" hidden="1" x14ac:dyDescent="0.25">
      <c r="M23832" s="30"/>
    </row>
    <row r="23833" spans="13:13" s="60" customFormat="1" ht="15.75" hidden="1" x14ac:dyDescent="0.25">
      <c r="M23833" s="30"/>
    </row>
    <row r="23834" spans="13:13" s="60" customFormat="1" ht="15.75" hidden="1" x14ac:dyDescent="0.25">
      <c r="M23834" s="30"/>
    </row>
    <row r="23835" spans="13:13" s="60" customFormat="1" ht="15.75" hidden="1" x14ac:dyDescent="0.25">
      <c r="M23835" s="30"/>
    </row>
    <row r="23836" spans="13:13" s="60" customFormat="1" ht="15.75" hidden="1" x14ac:dyDescent="0.25">
      <c r="M23836" s="30"/>
    </row>
    <row r="23837" spans="13:13" s="60" customFormat="1" ht="15.75" hidden="1" x14ac:dyDescent="0.25">
      <c r="M23837" s="30"/>
    </row>
    <row r="23838" spans="13:13" s="60" customFormat="1" ht="15.75" hidden="1" x14ac:dyDescent="0.25">
      <c r="M23838" s="30"/>
    </row>
    <row r="23839" spans="13:13" s="60" customFormat="1" ht="15.75" hidden="1" x14ac:dyDescent="0.25">
      <c r="M23839" s="30"/>
    </row>
    <row r="23840" spans="13:13" s="60" customFormat="1" ht="15.75" hidden="1" x14ac:dyDescent="0.25">
      <c r="M23840" s="30"/>
    </row>
    <row r="23841" spans="13:13" s="60" customFormat="1" ht="15.75" hidden="1" x14ac:dyDescent="0.25">
      <c r="M23841" s="30"/>
    </row>
    <row r="23842" spans="13:13" s="60" customFormat="1" ht="15.75" hidden="1" x14ac:dyDescent="0.25">
      <c r="M23842" s="30"/>
    </row>
    <row r="23843" spans="13:13" s="60" customFormat="1" ht="15.75" hidden="1" x14ac:dyDescent="0.25">
      <c r="M23843" s="30"/>
    </row>
    <row r="23844" spans="13:13" s="60" customFormat="1" ht="15.75" hidden="1" x14ac:dyDescent="0.25">
      <c r="M23844" s="30"/>
    </row>
    <row r="23845" spans="13:13" s="60" customFormat="1" ht="15.75" hidden="1" x14ac:dyDescent="0.25">
      <c r="M23845" s="30"/>
    </row>
    <row r="23846" spans="13:13" s="60" customFormat="1" ht="15.75" hidden="1" x14ac:dyDescent="0.25">
      <c r="M23846" s="30"/>
    </row>
    <row r="23847" spans="13:13" s="60" customFormat="1" ht="15.75" hidden="1" x14ac:dyDescent="0.25">
      <c r="M23847" s="30"/>
    </row>
    <row r="23848" spans="13:13" s="60" customFormat="1" ht="15.75" hidden="1" x14ac:dyDescent="0.25">
      <c r="M23848" s="30"/>
    </row>
    <row r="23849" spans="13:13" s="60" customFormat="1" ht="15.75" hidden="1" x14ac:dyDescent="0.25">
      <c r="M23849" s="30"/>
    </row>
    <row r="23850" spans="13:13" s="60" customFormat="1" ht="15.75" hidden="1" x14ac:dyDescent="0.25">
      <c r="M23850" s="30"/>
    </row>
    <row r="23851" spans="13:13" s="60" customFormat="1" ht="15.75" hidden="1" x14ac:dyDescent="0.25">
      <c r="M23851" s="30"/>
    </row>
    <row r="23852" spans="13:13" s="60" customFormat="1" ht="15.75" hidden="1" x14ac:dyDescent="0.25">
      <c r="M23852" s="30"/>
    </row>
    <row r="23853" spans="13:13" s="60" customFormat="1" ht="15.75" hidden="1" x14ac:dyDescent="0.25">
      <c r="M23853" s="30"/>
    </row>
    <row r="23854" spans="13:13" s="60" customFormat="1" ht="15.75" hidden="1" x14ac:dyDescent="0.25">
      <c r="M23854" s="30"/>
    </row>
    <row r="23855" spans="13:13" s="60" customFormat="1" ht="15.75" hidden="1" x14ac:dyDescent="0.25">
      <c r="M23855" s="30"/>
    </row>
    <row r="23856" spans="13:13" s="60" customFormat="1" ht="15.75" hidden="1" x14ac:dyDescent="0.25">
      <c r="M23856" s="30"/>
    </row>
    <row r="23857" spans="13:13" s="60" customFormat="1" ht="15.75" hidden="1" x14ac:dyDescent="0.25">
      <c r="M23857" s="30"/>
    </row>
    <row r="23858" spans="13:13" s="60" customFormat="1" ht="15.75" hidden="1" x14ac:dyDescent="0.25">
      <c r="M23858" s="30"/>
    </row>
    <row r="23859" spans="13:13" s="60" customFormat="1" ht="15.75" hidden="1" x14ac:dyDescent="0.25">
      <c r="M23859" s="30"/>
    </row>
    <row r="23860" spans="13:13" s="60" customFormat="1" ht="15.75" hidden="1" x14ac:dyDescent="0.25">
      <c r="M23860" s="30"/>
    </row>
    <row r="23861" spans="13:13" s="60" customFormat="1" ht="15.75" hidden="1" x14ac:dyDescent="0.25">
      <c r="M23861" s="30"/>
    </row>
    <row r="23862" spans="13:13" s="60" customFormat="1" ht="15.75" hidden="1" x14ac:dyDescent="0.25">
      <c r="M23862" s="30"/>
    </row>
    <row r="23863" spans="13:13" s="60" customFormat="1" ht="15.75" hidden="1" x14ac:dyDescent="0.25">
      <c r="M23863" s="30"/>
    </row>
    <row r="23864" spans="13:13" s="60" customFormat="1" ht="15.75" hidden="1" x14ac:dyDescent="0.25">
      <c r="M23864" s="30"/>
    </row>
    <row r="23865" spans="13:13" s="60" customFormat="1" ht="15.75" hidden="1" x14ac:dyDescent="0.25">
      <c r="M23865" s="30"/>
    </row>
    <row r="23866" spans="13:13" s="60" customFormat="1" ht="15.75" hidden="1" x14ac:dyDescent="0.25">
      <c r="M23866" s="30"/>
    </row>
    <row r="23867" spans="13:13" s="60" customFormat="1" ht="15.75" hidden="1" x14ac:dyDescent="0.25">
      <c r="M23867" s="30"/>
    </row>
    <row r="23868" spans="13:13" s="60" customFormat="1" ht="15.75" hidden="1" x14ac:dyDescent="0.25">
      <c r="M23868" s="30"/>
    </row>
    <row r="23869" spans="13:13" s="60" customFormat="1" ht="15.75" hidden="1" x14ac:dyDescent="0.25">
      <c r="M23869" s="30"/>
    </row>
    <row r="23870" spans="13:13" s="60" customFormat="1" ht="15.75" hidden="1" x14ac:dyDescent="0.25">
      <c r="M23870" s="30"/>
    </row>
    <row r="23871" spans="13:13" s="60" customFormat="1" ht="15.75" hidden="1" x14ac:dyDescent="0.25">
      <c r="M23871" s="30"/>
    </row>
    <row r="23872" spans="13:13" s="60" customFormat="1" ht="15.75" hidden="1" x14ac:dyDescent="0.25">
      <c r="M23872" s="30"/>
    </row>
    <row r="23873" spans="13:13" s="60" customFormat="1" ht="15.75" hidden="1" x14ac:dyDescent="0.25">
      <c r="M23873" s="30"/>
    </row>
    <row r="23874" spans="13:13" s="60" customFormat="1" ht="15.75" hidden="1" x14ac:dyDescent="0.25">
      <c r="M23874" s="30"/>
    </row>
    <row r="23875" spans="13:13" s="60" customFormat="1" ht="15.75" hidden="1" x14ac:dyDescent="0.25">
      <c r="M23875" s="30"/>
    </row>
    <row r="23876" spans="13:13" s="60" customFormat="1" ht="15.75" hidden="1" x14ac:dyDescent="0.25">
      <c r="M23876" s="30"/>
    </row>
    <row r="23877" spans="13:13" s="60" customFormat="1" ht="15.75" hidden="1" x14ac:dyDescent="0.25">
      <c r="M23877" s="30"/>
    </row>
    <row r="23878" spans="13:13" s="60" customFormat="1" ht="15.75" hidden="1" x14ac:dyDescent="0.25">
      <c r="M23878" s="30"/>
    </row>
    <row r="23879" spans="13:13" s="60" customFormat="1" ht="15.75" hidden="1" x14ac:dyDescent="0.25">
      <c r="M23879" s="30"/>
    </row>
    <row r="23880" spans="13:13" s="60" customFormat="1" ht="15.75" hidden="1" x14ac:dyDescent="0.25">
      <c r="M23880" s="30"/>
    </row>
    <row r="23881" spans="13:13" s="60" customFormat="1" ht="15.75" hidden="1" x14ac:dyDescent="0.25">
      <c r="M23881" s="30"/>
    </row>
    <row r="23882" spans="13:13" s="60" customFormat="1" ht="15.75" hidden="1" x14ac:dyDescent="0.25">
      <c r="M23882" s="30"/>
    </row>
    <row r="23883" spans="13:13" s="60" customFormat="1" ht="15.75" hidden="1" x14ac:dyDescent="0.25">
      <c r="M23883" s="30"/>
    </row>
    <row r="23884" spans="13:13" s="60" customFormat="1" ht="15.75" hidden="1" x14ac:dyDescent="0.25">
      <c r="M23884" s="30"/>
    </row>
    <row r="23885" spans="13:13" s="60" customFormat="1" ht="15.75" hidden="1" x14ac:dyDescent="0.25">
      <c r="M23885" s="30"/>
    </row>
    <row r="23886" spans="13:13" s="60" customFormat="1" ht="15.75" hidden="1" x14ac:dyDescent="0.25">
      <c r="M23886" s="30"/>
    </row>
    <row r="23887" spans="13:13" s="60" customFormat="1" ht="15.75" hidden="1" x14ac:dyDescent="0.25">
      <c r="M23887" s="30"/>
    </row>
    <row r="23888" spans="13:13" s="60" customFormat="1" ht="15.75" hidden="1" x14ac:dyDescent="0.25">
      <c r="M23888" s="30"/>
    </row>
    <row r="23889" spans="13:13" s="60" customFormat="1" ht="15.75" hidden="1" x14ac:dyDescent="0.25">
      <c r="M23889" s="30"/>
    </row>
    <row r="23890" spans="13:13" s="60" customFormat="1" ht="15.75" hidden="1" x14ac:dyDescent="0.25">
      <c r="M23890" s="30"/>
    </row>
    <row r="23891" spans="13:13" s="60" customFormat="1" ht="15.75" hidden="1" x14ac:dyDescent="0.25">
      <c r="M23891" s="30"/>
    </row>
    <row r="23892" spans="13:13" s="60" customFormat="1" ht="15.75" hidden="1" x14ac:dyDescent="0.25">
      <c r="M23892" s="30"/>
    </row>
    <row r="23893" spans="13:13" s="60" customFormat="1" ht="15.75" hidden="1" x14ac:dyDescent="0.25">
      <c r="M23893" s="30"/>
    </row>
    <row r="23894" spans="13:13" s="60" customFormat="1" ht="15.75" hidden="1" x14ac:dyDescent="0.25">
      <c r="M23894" s="30"/>
    </row>
    <row r="23895" spans="13:13" s="60" customFormat="1" ht="15.75" hidden="1" x14ac:dyDescent="0.25">
      <c r="M23895" s="30"/>
    </row>
    <row r="23896" spans="13:13" s="60" customFormat="1" ht="15.75" hidden="1" x14ac:dyDescent="0.25">
      <c r="M23896" s="30"/>
    </row>
    <row r="23897" spans="13:13" s="60" customFormat="1" ht="15.75" hidden="1" x14ac:dyDescent="0.25">
      <c r="M23897" s="30"/>
    </row>
    <row r="23898" spans="13:13" s="60" customFormat="1" ht="15.75" hidden="1" x14ac:dyDescent="0.25">
      <c r="M23898" s="30"/>
    </row>
    <row r="23899" spans="13:13" s="60" customFormat="1" ht="15.75" hidden="1" x14ac:dyDescent="0.25">
      <c r="M23899" s="30"/>
    </row>
    <row r="23900" spans="13:13" s="60" customFormat="1" ht="15.75" hidden="1" x14ac:dyDescent="0.25">
      <c r="M23900" s="30"/>
    </row>
    <row r="23901" spans="13:13" s="60" customFormat="1" ht="15.75" hidden="1" x14ac:dyDescent="0.25">
      <c r="M23901" s="30"/>
    </row>
    <row r="23902" spans="13:13" s="60" customFormat="1" ht="15.75" hidden="1" x14ac:dyDescent="0.25">
      <c r="M23902" s="30"/>
    </row>
    <row r="23903" spans="13:13" s="60" customFormat="1" ht="15.75" hidden="1" x14ac:dyDescent="0.25">
      <c r="M23903" s="30"/>
    </row>
    <row r="23904" spans="13:13" s="60" customFormat="1" ht="15.75" hidden="1" x14ac:dyDescent="0.25">
      <c r="M23904" s="30"/>
    </row>
    <row r="23905" spans="13:13" s="60" customFormat="1" ht="15.75" hidden="1" x14ac:dyDescent="0.25">
      <c r="M23905" s="30"/>
    </row>
    <row r="23906" spans="13:13" s="60" customFormat="1" ht="15.75" hidden="1" x14ac:dyDescent="0.25">
      <c r="M23906" s="30"/>
    </row>
    <row r="23907" spans="13:13" s="60" customFormat="1" ht="15.75" hidden="1" x14ac:dyDescent="0.25">
      <c r="M23907" s="30"/>
    </row>
    <row r="23908" spans="13:13" s="60" customFormat="1" ht="15.75" hidden="1" x14ac:dyDescent="0.25">
      <c r="M23908" s="30"/>
    </row>
    <row r="23909" spans="13:13" s="60" customFormat="1" ht="15.75" hidden="1" x14ac:dyDescent="0.25">
      <c r="M23909" s="30"/>
    </row>
    <row r="23910" spans="13:13" s="60" customFormat="1" ht="15.75" hidden="1" x14ac:dyDescent="0.25">
      <c r="M23910" s="30"/>
    </row>
    <row r="23911" spans="13:13" s="60" customFormat="1" ht="15.75" hidden="1" x14ac:dyDescent="0.25">
      <c r="M23911" s="30"/>
    </row>
    <row r="23912" spans="13:13" s="60" customFormat="1" ht="15.75" hidden="1" x14ac:dyDescent="0.25">
      <c r="M23912" s="30"/>
    </row>
    <row r="23913" spans="13:13" s="60" customFormat="1" ht="15.75" hidden="1" x14ac:dyDescent="0.25">
      <c r="M23913" s="30"/>
    </row>
    <row r="23914" spans="13:13" s="60" customFormat="1" ht="15.75" hidden="1" x14ac:dyDescent="0.25">
      <c r="M23914" s="30"/>
    </row>
    <row r="23915" spans="13:13" s="60" customFormat="1" ht="15.75" hidden="1" x14ac:dyDescent="0.25">
      <c r="M23915" s="30"/>
    </row>
    <row r="23916" spans="13:13" s="60" customFormat="1" ht="15.75" hidden="1" x14ac:dyDescent="0.25">
      <c r="M23916" s="30"/>
    </row>
    <row r="23917" spans="13:13" s="60" customFormat="1" ht="15.75" hidden="1" x14ac:dyDescent="0.25">
      <c r="M23917" s="30"/>
    </row>
    <row r="23918" spans="13:13" s="60" customFormat="1" ht="15.75" hidden="1" x14ac:dyDescent="0.25">
      <c r="M23918" s="30"/>
    </row>
    <row r="23919" spans="13:13" s="60" customFormat="1" ht="15.75" hidden="1" x14ac:dyDescent="0.25">
      <c r="M23919" s="30"/>
    </row>
    <row r="23920" spans="13:13" s="60" customFormat="1" ht="15.75" hidden="1" x14ac:dyDescent="0.25">
      <c r="M23920" s="30"/>
    </row>
    <row r="23921" spans="13:13" s="60" customFormat="1" ht="15.75" hidden="1" x14ac:dyDescent="0.25">
      <c r="M23921" s="30"/>
    </row>
    <row r="23922" spans="13:13" s="60" customFormat="1" ht="15.75" hidden="1" x14ac:dyDescent="0.25">
      <c r="M23922" s="30"/>
    </row>
    <row r="23923" spans="13:13" s="60" customFormat="1" ht="15.75" hidden="1" x14ac:dyDescent="0.25">
      <c r="M23923" s="30"/>
    </row>
    <row r="23924" spans="13:13" s="60" customFormat="1" ht="15.75" hidden="1" x14ac:dyDescent="0.25">
      <c r="M23924" s="30"/>
    </row>
    <row r="23925" spans="13:13" s="60" customFormat="1" ht="15.75" hidden="1" x14ac:dyDescent="0.25">
      <c r="M23925" s="30"/>
    </row>
    <row r="23926" spans="13:13" s="60" customFormat="1" ht="15.75" hidden="1" x14ac:dyDescent="0.25">
      <c r="M23926" s="30"/>
    </row>
    <row r="23927" spans="13:13" s="60" customFormat="1" ht="15.75" hidden="1" x14ac:dyDescent="0.25">
      <c r="M23927" s="30"/>
    </row>
    <row r="23928" spans="13:13" s="60" customFormat="1" ht="15.75" hidden="1" x14ac:dyDescent="0.25">
      <c r="M23928" s="30"/>
    </row>
    <row r="23929" spans="13:13" s="60" customFormat="1" ht="15.75" hidden="1" x14ac:dyDescent="0.25">
      <c r="M23929" s="30"/>
    </row>
    <row r="23930" spans="13:13" s="60" customFormat="1" ht="15.75" hidden="1" x14ac:dyDescent="0.25">
      <c r="M23930" s="30"/>
    </row>
    <row r="23931" spans="13:13" s="60" customFormat="1" ht="15.75" hidden="1" x14ac:dyDescent="0.25">
      <c r="M23931" s="30"/>
    </row>
    <row r="23932" spans="13:13" s="60" customFormat="1" ht="15.75" hidden="1" x14ac:dyDescent="0.25">
      <c r="M23932" s="30"/>
    </row>
    <row r="23933" spans="13:13" s="60" customFormat="1" ht="15.75" hidden="1" x14ac:dyDescent="0.25">
      <c r="M23933" s="30"/>
    </row>
    <row r="23934" spans="13:13" s="60" customFormat="1" ht="15.75" hidden="1" x14ac:dyDescent="0.25">
      <c r="M23934" s="30"/>
    </row>
    <row r="23935" spans="13:13" s="60" customFormat="1" ht="15.75" hidden="1" x14ac:dyDescent="0.25">
      <c r="M23935" s="30"/>
    </row>
    <row r="23936" spans="13:13" s="60" customFormat="1" ht="15.75" hidden="1" x14ac:dyDescent="0.25">
      <c r="M23936" s="30"/>
    </row>
    <row r="23937" spans="13:13" s="60" customFormat="1" ht="15.75" hidden="1" x14ac:dyDescent="0.25">
      <c r="M23937" s="30"/>
    </row>
    <row r="23938" spans="13:13" s="60" customFormat="1" ht="15.75" hidden="1" x14ac:dyDescent="0.25">
      <c r="M23938" s="30"/>
    </row>
    <row r="23939" spans="13:13" s="60" customFormat="1" ht="15.75" hidden="1" x14ac:dyDescent="0.25">
      <c r="M23939" s="30"/>
    </row>
    <row r="23940" spans="13:13" s="60" customFormat="1" ht="15.75" hidden="1" x14ac:dyDescent="0.25">
      <c r="M23940" s="30"/>
    </row>
    <row r="23941" spans="13:13" s="60" customFormat="1" ht="15.75" hidden="1" x14ac:dyDescent="0.25">
      <c r="M23941" s="30"/>
    </row>
    <row r="23942" spans="13:13" s="60" customFormat="1" ht="15.75" hidden="1" x14ac:dyDescent="0.25">
      <c r="M23942" s="30"/>
    </row>
    <row r="23943" spans="13:13" s="60" customFormat="1" ht="15.75" hidden="1" x14ac:dyDescent="0.25">
      <c r="M23943" s="30"/>
    </row>
    <row r="23944" spans="13:13" s="60" customFormat="1" ht="15.75" hidden="1" x14ac:dyDescent="0.25">
      <c r="M23944" s="30"/>
    </row>
    <row r="23945" spans="13:13" s="60" customFormat="1" ht="15.75" hidden="1" x14ac:dyDescent="0.25">
      <c r="M23945" s="30"/>
    </row>
    <row r="23946" spans="13:13" s="60" customFormat="1" ht="15.75" hidden="1" x14ac:dyDescent="0.25">
      <c r="M23946" s="30"/>
    </row>
    <row r="23947" spans="13:13" s="60" customFormat="1" ht="15.75" hidden="1" x14ac:dyDescent="0.25">
      <c r="M23947" s="30"/>
    </row>
    <row r="23948" spans="13:13" s="60" customFormat="1" ht="15.75" hidden="1" x14ac:dyDescent="0.25">
      <c r="M23948" s="30"/>
    </row>
    <row r="23949" spans="13:13" s="60" customFormat="1" ht="15.75" hidden="1" x14ac:dyDescent="0.25">
      <c r="M23949" s="30"/>
    </row>
    <row r="23950" spans="13:13" s="60" customFormat="1" ht="15.75" hidden="1" x14ac:dyDescent="0.25">
      <c r="M23950" s="30"/>
    </row>
    <row r="23951" spans="13:13" s="60" customFormat="1" ht="15.75" hidden="1" x14ac:dyDescent="0.25">
      <c r="M23951" s="30"/>
    </row>
    <row r="23952" spans="13:13" s="60" customFormat="1" ht="15.75" hidden="1" x14ac:dyDescent="0.25">
      <c r="M23952" s="30"/>
    </row>
    <row r="23953" spans="13:13" s="60" customFormat="1" ht="15.75" hidden="1" x14ac:dyDescent="0.25">
      <c r="M23953" s="30"/>
    </row>
    <row r="23954" spans="13:13" s="60" customFormat="1" ht="15.75" hidden="1" x14ac:dyDescent="0.25">
      <c r="M23954" s="30"/>
    </row>
    <row r="23955" spans="13:13" s="60" customFormat="1" ht="15.75" hidden="1" x14ac:dyDescent="0.25">
      <c r="M23955" s="30"/>
    </row>
    <row r="23956" spans="13:13" s="60" customFormat="1" ht="15.75" hidden="1" x14ac:dyDescent="0.25">
      <c r="M23956" s="30"/>
    </row>
    <row r="23957" spans="13:13" s="60" customFormat="1" ht="15.75" hidden="1" x14ac:dyDescent="0.25">
      <c r="M23957" s="30"/>
    </row>
    <row r="23958" spans="13:13" s="60" customFormat="1" ht="15.75" hidden="1" x14ac:dyDescent="0.25">
      <c r="M23958" s="30"/>
    </row>
    <row r="23959" spans="13:13" s="60" customFormat="1" ht="15.75" hidden="1" x14ac:dyDescent="0.25">
      <c r="M23959" s="30"/>
    </row>
    <row r="23960" spans="13:13" s="60" customFormat="1" ht="15.75" hidden="1" x14ac:dyDescent="0.25">
      <c r="M23960" s="30"/>
    </row>
    <row r="23961" spans="13:13" s="60" customFormat="1" ht="15.75" hidden="1" x14ac:dyDescent="0.25">
      <c r="M23961" s="30"/>
    </row>
    <row r="23962" spans="13:13" s="60" customFormat="1" ht="15.75" hidden="1" x14ac:dyDescent="0.25">
      <c r="M23962" s="30"/>
    </row>
    <row r="23963" spans="13:13" s="60" customFormat="1" ht="15.75" hidden="1" x14ac:dyDescent="0.25">
      <c r="M23963" s="30"/>
    </row>
    <row r="23964" spans="13:13" s="60" customFormat="1" ht="15.75" hidden="1" x14ac:dyDescent="0.25">
      <c r="M23964" s="30"/>
    </row>
    <row r="23965" spans="13:13" s="60" customFormat="1" ht="15.75" hidden="1" x14ac:dyDescent="0.25">
      <c r="M23965" s="30"/>
    </row>
    <row r="23966" spans="13:13" s="60" customFormat="1" ht="15.75" hidden="1" x14ac:dyDescent="0.25">
      <c r="M23966" s="30"/>
    </row>
    <row r="23967" spans="13:13" s="60" customFormat="1" ht="15.75" hidden="1" x14ac:dyDescent="0.25">
      <c r="M23967" s="30"/>
    </row>
    <row r="23968" spans="13:13" s="60" customFormat="1" ht="15.75" hidden="1" x14ac:dyDescent="0.25">
      <c r="M23968" s="30"/>
    </row>
    <row r="23969" spans="13:13" s="60" customFormat="1" ht="15.75" hidden="1" x14ac:dyDescent="0.25">
      <c r="M23969" s="30"/>
    </row>
    <row r="23970" spans="13:13" s="60" customFormat="1" ht="15.75" hidden="1" x14ac:dyDescent="0.25">
      <c r="M23970" s="30"/>
    </row>
    <row r="23971" spans="13:13" s="60" customFormat="1" ht="15.75" hidden="1" x14ac:dyDescent="0.25">
      <c r="M23971" s="30"/>
    </row>
    <row r="23972" spans="13:13" s="60" customFormat="1" ht="15.75" hidden="1" x14ac:dyDescent="0.25">
      <c r="M23972" s="30"/>
    </row>
    <row r="23973" spans="13:13" s="60" customFormat="1" ht="15.75" hidden="1" x14ac:dyDescent="0.25">
      <c r="M23973" s="30"/>
    </row>
    <row r="23974" spans="13:13" s="60" customFormat="1" ht="15.75" hidden="1" x14ac:dyDescent="0.25">
      <c r="M23974" s="30"/>
    </row>
    <row r="23975" spans="13:13" s="60" customFormat="1" ht="15.75" hidden="1" x14ac:dyDescent="0.25">
      <c r="M23975" s="30"/>
    </row>
    <row r="23976" spans="13:13" s="60" customFormat="1" ht="15.75" hidden="1" x14ac:dyDescent="0.25">
      <c r="M23976" s="30"/>
    </row>
    <row r="23977" spans="13:13" s="60" customFormat="1" ht="15.75" hidden="1" x14ac:dyDescent="0.25">
      <c r="M23977" s="30"/>
    </row>
    <row r="23978" spans="13:13" s="60" customFormat="1" ht="15.75" hidden="1" x14ac:dyDescent="0.25">
      <c r="M23978" s="30"/>
    </row>
    <row r="23979" spans="13:13" s="60" customFormat="1" ht="15.75" hidden="1" x14ac:dyDescent="0.25">
      <c r="M23979" s="30"/>
    </row>
    <row r="23980" spans="13:13" s="60" customFormat="1" ht="15.75" hidden="1" x14ac:dyDescent="0.25">
      <c r="M23980" s="30"/>
    </row>
    <row r="23981" spans="13:13" s="60" customFormat="1" ht="15.75" hidden="1" x14ac:dyDescent="0.25">
      <c r="M23981" s="30"/>
    </row>
    <row r="23982" spans="13:13" s="60" customFormat="1" ht="15.75" hidden="1" x14ac:dyDescent="0.25">
      <c r="M23982" s="30"/>
    </row>
    <row r="23983" spans="13:13" s="60" customFormat="1" ht="15.75" hidden="1" x14ac:dyDescent="0.25">
      <c r="M23983" s="30"/>
    </row>
    <row r="23984" spans="13:13" s="60" customFormat="1" ht="15.75" hidden="1" x14ac:dyDescent="0.25">
      <c r="M23984" s="30"/>
    </row>
    <row r="23985" spans="13:13" s="60" customFormat="1" ht="15.75" hidden="1" x14ac:dyDescent="0.25">
      <c r="M23985" s="30"/>
    </row>
    <row r="23986" spans="13:13" s="60" customFormat="1" ht="15.75" hidden="1" x14ac:dyDescent="0.25">
      <c r="M23986" s="30"/>
    </row>
    <row r="23987" spans="13:13" s="60" customFormat="1" ht="15.75" hidden="1" x14ac:dyDescent="0.25">
      <c r="M23987" s="30"/>
    </row>
    <row r="23988" spans="13:13" s="60" customFormat="1" ht="15.75" hidden="1" x14ac:dyDescent="0.25">
      <c r="M23988" s="30"/>
    </row>
    <row r="23989" spans="13:13" s="60" customFormat="1" ht="15.75" hidden="1" x14ac:dyDescent="0.25">
      <c r="M23989" s="30"/>
    </row>
    <row r="23990" spans="13:13" s="60" customFormat="1" ht="15.75" hidden="1" x14ac:dyDescent="0.25">
      <c r="M23990" s="30"/>
    </row>
    <row r="23991" spans="13:13" s="60" customFormat="1" ht="15.75" hidden="1" x14ac:dyDescent="0.25">
      <c r="M23991" s="30"/>
    </row>
    <row r="23992" spans="13:13" s="60" customFormat="1" ht="15.75" hidden="1" x14ac:dyDescent="0.25">
      <c r="M23992" s="30"/>
    </row>
    <row r="23993" spans="13:13" s="60" customFormat="1" ht="15.75" hidden="1" x14ac:dyDescent="0.25">
      <c r="M23993" s="30"/>
    </row>
    <row r="23994" spans="13:13" s="60" customFormat="1" ht="15.75" hidden="1" x14ac:dyDescent="0.25">
      <c r="M23994" s="30"/>
    </row>
    <row r="23995" spans="13:13" s="60" customFormat="1" ht="15.75" hidden="1" x14ac:dyDescent="0.25">
      <c r="M23995" s="30"/>
    </row>
    <row r="23996" spans="13:13" s="60" customFormat="1" ht="15.75" hidden="1" x14ac:dyDescent="0.25">
      <c r="M23996" s="30"/>
    </row>
    <row r="23997" spans="13:13" s="60" customFormat="1" ht="15.75" hidden="1" x14ac:dyDescent="0.25">
      <c r="M23997" s="30"/>
    </row>
    <row r="23998" spans="13:13" s="60" customFormat="1" ht="15.75" hidden="1" x14ac:dyDescent="0.25">
      <c r="M23998" s="30"/>
    </row>
    <row r="23999" spans="13:13" s="60" customFormat="1" ht="15.75" hidden="1" x14ac:dyDescent="0.25">
      <c r="M23999" s="30"/>
    </row>
    <row r="24000" spans="13:13" s="60" customFormat="1" ht="15.75" hidden="1" x14ac:dyDescent="0.25">
      <c r="M24000" s="30"/>
    </row>
    <row r="24001" spans="13:13" s="60" customFormat="1" ht="15.75" hidden="1" x14ac:dyDescent="0.25">
      <c r="M24001" s="30"/>
    </row>
    <row r="24002" spans="13:13" s="60" customFormat="1" ht="15.75" hidden="1" x14ac:dyDescent="0.25">
      <c r="M24002" s="30"/>
    </row>
    <row r="24003" spans="13:13" s="60" customFormat="1" ht="15.75" hidden="1" x14ac:dyDescent="0.25">
      <c r="M24003" s="30"/>
    </row>
    <row r="24004" spans="13:13" s="60" customFormat="1" ht="15.75" hidden="1" x14ac:dyDescent="0.25">
      <c r="M24004" s="30"/>
    </row>
    <row r="24005" spans="13:13" s="60" customFormat="1" ht="15.75" hidden="1" x14ac:dyDescent="0.25">
      <c r="M24005" s="30"/>
    </row>
    <row r="24006" spans="13:13" s="60" customFormat="1" ht="15.75" hidden="1" x14ac:dyDescent="0.25">
      <c r="M24006" s="30"/>
    </row>
    <row r="24007" spans="13:13" s="60" customFormat="1" ht="15.75" hidden="1" x14ac:dyDescent="0.25">
      <c r="M24007" s="30"/>
    </row>
    <row r="24008" spans="13:13" s="60" customFormat="1" ht="15.75" hidden="1" x14ac:dyDescent="0.25">
      <c r="M24008" s="30"/>
    </row>
    <row r="24009" spans="13:13" s="60" customFormat="1" ht="15.75" hidden="1" x14ac:dyDescent="0.25">
      <c r="M24009" s="30"/>
    </row>
    <row r="24010" spans="13:13" s="60" customFormat="1" ht="15.75" hidden="1" x14ac:dyDescent="0.25">
      <c r="M24010" s="30"/>
    </row>
    <row r="24011" spans="13:13" s="60" customFormat="1" ht="15.75" hidden="1" x14ac:dyDescent="0.25">
      <c r="M24011" s="30"/>
    </row>
    <row r="24012" spans="13:13" s="60" customFormat="1" ht="15.75" hidden="1" x14ac:dyDescent="0.25">
      <c r="M24012" s="30"/>
    </row>
    <row r="24013" spans="13:13" s="60" customFormat="1" ht="15.75" hidden="1" x14ac:dyDescent="0.25">
      <c r="M24013" s="30"/>
    </row>
    <row r="24014" spans="13:13" s="60" customFormat="1" ht="15.75" hidden="1" x14ac:dyDescent="0.25">
      <c r="M24014" s="30"/>
    </row>
    <row r="24015" spans="13:13" s="60" customFormat="1" ht="15.75" hidden="1" x14ac:dyDescent="0.25">
      <c r="M24015" s="30"/>
    </row>
    <row r="24016" spans="13:13" s="60" customFormat="1" ht="15.75" hidden="1" x14ac:dyDescent="0.25">
      <c r="M24016" s="30"/>
    </row>
    <row r="24017" spans="13:13" s="60" customFormat="1" ht="15.75" hidden="1" x14ac:dyDescent="0.25">
      <c r="M24017" s="30"/>
    </row>
    <row r="24018" spans="13:13" s="60" customFormat="1" ht="15.75" hidden="1" x14ac:dyDescent="0.25">
      <c r="M24018" s="30"/>
    </row>
    <row r="24019" spans="13:13" s="60" customFormat="1" ht="15.75" hidden="1" x14ac:dyDescent="0.25">
      <c r="M24019" s="30"/>
    </row>
    <row r="24020" spans="13:13" s="60" customFormat="1" ht="15.75" hidden="1" x14ac:dyDescent="0.25">
      <c r="M24020" s="30"/>
    </row>
    <row r="24021" spans="13:13" s="60" customFormat="1" ht="15.75" hidden="1" x14ac:dyDescent="0.25">
      <c r="M24021" s="30"/>
    </row>
    <row r="24022" spans="13:13" s="60" customFormat="1" ht="15.75" hidden="1" x14ac:dyDescent="0.25">
      <c r="M24022" s="30"/>
    </row>
    <row r="24023" spans="13:13" s="60" customFormat="1" ht="15.75" hidden="1" x14ac:dyDescent="0.25">
      <c r="M24023" s="30"/>
    </row>
    <row r="24024" spans="13:13" s="60" customFormat="1" ht="15.75" hidden="1" x14ac:dyDescent="0.25">
      <c r="M24024" s="30"/>
    </row>
    <row r="24025" spans="13:13" s="60" customFormat="1" ht="15.75" hidden="1" x14ac:dyDescent="0.25">
      <c r="M24025" s="30"/>
    </row>
    <row r="24026" spans="13:13" s="60" customFormat="1" ht="15.75" hidden="1" x14ac:dyDescent="0.25">
      <c r="M24026" s="30"/>
    </row>
    <row r="24027" spans="13:13" s="60" customFormat="1" ht="15.75" hidden="1" x14ac:dyDescent="0.25">
      <c r="M24027" s="30"/>
    </row>
    <row r="24028" spans="13:13" s="60" customFormat="1" ht="15.75" hidden="1" x14ac:dyDescent="0.25">
      <c r="M24028" s="30"/>
    </row>
    <row r="24029" spans="13:13" s="60" customFormat="1" ht="15.75" hidden="1" x14ac:dyDescent="0.25">
      <c r="M24029" s="30"/>
    </row>
    <row r="24030" spans="13:13" s="60" customFormat="1" ht="15.75" hidden="1" x14ac:dyDescent="0.25">
      <c r="M24030" s="30"/>
    </row>
    <row r="24031" spans="13:13" s="60" customFormat="1" ht="15.75" hidden="1" x14ac:dyDescent="0.25">
      <c r="M24031" s="30"/>
    </row>
    <row r="24032" spans="13:13" s="60" customFormat="1" ht="15.75" hidden="1" x14ac:dyDescent="0.25">
      <c r="M24032" s="30"/>
    </row>
    <row r="24033" spans="13:13" s="60" customFormat="1" ht="15.75" hidden="1" x14ac:dyDescent="0.25">
      <c r="M24033" s="30"/>
    </row>
    <row r="24034" spans="13:13" s="60" customFormat="1" ht="15.75" hidden="1" x14ac:dyDescent="0.25">
      <c r="M24034" s="30"/>
    </row>
    <row r="24035" spans="13:13" s="60" customFormat="1" ht="15.75" hidden="1" x14ac:dyDescent="0.25">
      <c r="M24035" s="30"/>
    </row>
    <row r="24036" spans="13:13" s="60" customFormat="1" ht="15.75" hidden="1" x14ac:dyDescent="0.25">
      <c r="M24036" s="30"/>
    </row>
    <row r="24037" spans="13:13" s="60" customFormat="1" ht="15.75" hidden="1" x14ac:dyDescent="0.25">
      <c r="M24037" s="30"/>
    </row>
    <row r="24038" spans="13:13" s="60" customFormat="1" ht="15.75" hidden="1" x14ac:dyDescent="0.25">
      <c r="M24038" s="30"/>
    </row>
    <row r="24039" spans="13:13" s="60" customFormat="1" ht="15.75" hidden="1" x14ac:dyDescent="0.25">
      <c r="M24039" s="30"/>
    </row>
    <row r="24040" spans="13:13" s="60" customFormat="1" ht="15.75" hidden="1" x14ac:dyDescent="0.25">
      <c r="M24040" s="30"/>
    </row>
    <row r="24041" spans="13:13" s="60" customFormat="1" ht="15.75" hidden="1" x14ac:dyDescent="0.25">
      <c r="M24041" s="30"/>
    </row>
    <row r="24042" spans="13:13" s="60" customFormat="1" ht="15.75" hidden="1" x14ac:dyDescent="0.25">
      <c r="M24042" s="30"/>
    </row>
    <row r="24043" spans="13:13" s="60" customFormat="1" ht="15.75" hidden="1" x14ac:dyDescent="0.25">
      <c r="M24043" s="30"/>
    </row>
    <row r="24044" spans="13:13" s="60" customFormat="1" ht="15.75" hidden="1" x14ac:dyDescent="0.25">
      <c r="M24044" s="30"/>
    </row>
    <row r="24045" spans="13:13" s="60" customFormat="1" ht="15.75" hidden="1" x14ac:dyDescent="0.25">
      <c r="M24045" s="30"/>
    </row>
    <row r="24046" spans="13:13" s="60" customFormat="1" ht="15.75" hidden="1" x14ac:dyDescent="0.25">
      <c r="M24046" s="30"/>
    </row>
    <row r="24047" spans="13:13" s="60" customFormat="1" ht="15.75" hidden="1" x14ac:dyDescent="0.25">
      <c r="M24047" s="30"/>
    </row>
    <row r="24048" spans="13:13" s="60" customFormat="1" ht="15.75" hidden="1" x14ac:dyDescent="0.25">
      <c r="M24048" s="30"/>
    </row>
    <row r="24049" spans="13:13" s="60" customFormat="1" ht="15.75" hidden="1" x14ac:dyDescent="0.25">
      <c r="M24049" s="30"/>
    </row>
    <row r="24050" spans="13:13" s="60" customFormat="1" ht="15.75" hidden="1" x14ac:dyDescent="0.25">
      <c r="M24050" s="30"/>
    </row>
    <row r="24051" spans="13:13" s="60" customFormat="1" ht="15.75" hidden="1" x14ac:dyDescent="0.25">
      <c r="M24051" s="30"/>
    </row>
    <row r="24052" spans="13:13" s="60" customFormat="1" ht="15.75" hidden="1" x14ac:dyDescent="0.25">
      <c r="M24052" s="30"/>
    </row>
    <row r="24053" spans="13:13" s="60" customFormat="1" ht="15.75" hidden="1" x14ac:dyDescent="0.25">
      <c r="M24053" s="30"/>
    </row>
    <row r="24054" spans="13:13" s="60" customFormat="1" ht="15.75" hidden="1" x14ac:dyDescent="0.25">
      <c r="M24054" s="30"/>
    </row>
    <row r="24055" spans="13:13" s="60" customFormat="1" ht="15.75" hidden="1" x14ac:dyDescent="0.25">
      <c r="M24055" s="30"/>
    </row>
    <row r="24056" spans="13:13" s="60" customFormat="1" ht="15.75" hidden="1" x14ac:dyDescent="0.25">
      <c r="M24056" s="30"/>
    </row>
    <row r="24057" spans="13:13" s="60" customFormat="1" ht="15.75" hidden="1" x14ac:dyDescent="0.25">
      <c r="M24057" s="30"/>
    </row>
    <row r="24058" spans="13:13" s="60" customFormat="1" ht="15.75" hidden="1" x14ac:dyDescent="0.25">
      <c r="M24058" s="30"/>
    </row>
    <row r="24059" spans="13:13" s="60" customFormat="1" ht="15.75" hidden="1" x14ac:dyDescent="0.25">
      <c r="M24059" s="30"/>
    </row>
    <row r="24060" spans="13:13" s="60" customFormat="1" ht="15.75" hidden="1" x14ac:dyDescent="0.25">
      <c r="M24060" s="30"/>
    </row>
    <row r="24061" spans="13:13" s="60" customFormat="1" ht="15.75" hidden="1" x14ac:dyDescent="0.25">
      <c r="M24061" s="30"/>
    </row>
    <row r="24062" spans="13:13" s="60" customFormat="1" ht="15.75" hidden="1" x14ac:dyDescent="0.25">
      <c r="M24062" s="30"/>
    </row>
    <row r="24063" spans="13:13" s="60" customFormat="1" ht="15.75" hidden="1" x14ac:dyDescent="0.25">
      <c r="M24063" s="30"/>
    </row>
    <row r="24064" spans="13:13" s="60" customFormat="1" ht="15.75" hidden="1" x14ac:dyDescent="0.25">
      <c r="M24064" s="30"/>
    </row>
    <row r="24065" spans="13:13" s="60" customFormat="1" ht="15.75" hidden="1" x14ac:dyDescent="0.25">
      <c r="M24065" s="30"/>
    </row>
    <row r="24066" spans="13:13" s="60" customFormat="1" ht="15.75" hidden="1" x14ac:dyDescent="0.25">
      <c r="M24066" s="30"/>
    </row>
    <row r="24067" spans="13:13" s="60" customFormat="1" ht="15.75" hidden="1" x14ac:dyDescent="0.25">
      <c r="M24067" s="30"/>
    </row>
    <row r="24068" spans="13:13" s="60" customFormat="1" ht="15.75" hidden="1" x14ac:dyDescent="0.25">
      <c r="M24068" s="30"/>
    </row>
    <row r="24069" spans="13:13" s="60" customFormat="1" ht="15.75" hidden="1" x14ac:dyDescent="0.25">
      <c r="M24069" s="30"/>
    </row>
    <row r="24070" spans="13:13" s="60" customFormat="1" ht="15.75" hidden="1" x14ac:dyDescent="0.25">
      <c r="M24070" s="30"/>
    </row>
    <row r="24071" spans="13:13" s="60" customFormat="1" ht="15.75" hidden="1" x14ac:dyDescent="0.25">
      <c r="M24071" s="30"/>
    </row>
    <row r="24072" spans="13:13" s="60" customFormat="1" ht="15.75" hidden="1" x14ac:dyDescent="0.25">
      <c r="M24072" s="30"/>
    </row>
    <row r="24073" spans="13:13" s="60" customFormat="1" ht="15.75" hidden="1" x14ac:dyDescent="0.25">
      <c r="M24073" s="30"/>
    </row>
    <row r="24074" spans="13:13" s="60" customFormat="1" ht="15.75" hidden="1" x14ac:dyDescent="0.25">
      <c r="M24074" s="30"/>
    </row>
    <row r="24075" spans="13:13" s="60" customFormat="1" ht="15.75" hidden="1" x14ac:dyDescent="0.25">
      <c r="M24075" s="30"/>
    </row>
    <row r="24076" spans="13:13" s="60" customFormat="1" ht="15.75" hidden="1" x14ac:dyDescent="0.25">
      <c r="M24076" s="30"/>
    </row>
    <row r="24077" spans="13:13" s="60" customFormat="1" ht="15.75" hidden="1" x14ac:dyDescent="0.25">
      <c r="M24077" s="30"/>
    </row>
    <row r="24078" spans="13:13" s="60" customFormat="1" ht="15.75" hidden="1" x14ac:dyDescent="0.25">
      <c r="M24078" s="30"/>
    </row>
    <row r="24079" spans="13:13" s="60" customFormat="1" ht="15.75" hidden="1" x14ac:dyDescent="0.25">
      <c r="M24079" s="30"/>
    </row>
    <row r="24080" spans="13:13" s="60" customFormat="1" ht="15.75" hidden="1" x14ac:dyDescent="0.25">
      <c r="M24080" s="30"/>
    </row>
    <row r="24081" spans="13:13" s="60" customFormat="1" ht="15.75" hidden="1" x14ac:dyDescent="0.25">
      <c r="M24081" s="30"/>
    </row>
    <row r="24082" spans="13:13" s="60" customFormat="1" ht="15.75" hidden="1" x14ac:dyDescent="0.25">
      <c r="M24082" s="30"/>
    </row>
    <row r="24083" spans="13:13" s="60" customFormat="1" ht="15.75" hidden="1" x14ac:dyDescent="0.25">
      <c r="M24083" s="30"/>
    </row>
    <row r="24084" spans="13:13" s="60" customFormat="1" ht="15.75" hidden="1" x14ac:dyDescent="0.25">
      <c r="M24084" s="30"/>
    </row>
    <row r="24085" spans="13:13" s="60" customFormat="1" ht="15.75" hidden="1" x14ac:dyDescent="0.25">
      <c r="M24085" s="30"/>
    </row>
    <row r="24086" spans="13:13" s="60" customFormat="1" ht="15.75" hidden="1" x14ac:dyDescent="0.25">
      <c r="M24086" s="30"/>
    </row>
    <row r="24087" spans="13:13" s="60" customFormat="1" ht="15.75" hidden="1" x14ac:dyDescent="0.25">
      <c r="M24087" s="30"/>
    </row>
    <row r="24088" spans="13:13" s="60" customFormat="1" ht="15.75" hidden="1" x14ac:dyDescent="0.25">
      <c r="M24088" s="30"/>
    </row>
    <row r="24089" spans="13:13" s="60" customFormat="1" ht="15.75" hidden="1" x14ac:dyDescent="0.25">
      <c r="M24089" s="30"/>
    </row>
    <row r="24090" spans="13:13" s="60" customFormat="1" ht="15.75" hidden="1" x14ac:dyDescent="0.25">
      <c r="M24090" s="30"/>
    </row>
    <row r="24091" spans="13:13" s="60" customFormat="1" ht="15.75" hidden="1" x14ac:dyDescent="0.25">
      <c r="M24091" s="30"/>
    </row>
    <row r="24092" spans="13:13" s="60" customFormat="1" ht="15.75" hidden="1" x14ac:dyDescent="0.25">
      <c r="M24092" s="30"/>
    </row>
    <row r="24093" spans="13:13" s="60" customFormat="1" ht="15.75" hidden="1" x14ac:dyDescent="0.25">
      <c r="M24093" s="30"/>
    </row>
    <row r="24094" spans="13:13" s="60" customFormat="1" ht="15.75" hidden="1" x14ac:dyDescent="0.25">
      <c r="M24094" s="30"/>
    </row>
    <row r="24095" spans="13:13" s="60" customFormat="1" ht="15.75" hidden="1" x14ac:dyDescent="0.25">
      <c r="M24095" s="30"/>
    </row>
    <row r="24096" spans="13:13" s="60" customFormat="1" ht="15.75" hidden="1" x14ac:dyDescent="0.25">
      <c r="M24096" s="30"/>
    </row>
    <row r="24097" spans="13:13" s="60" customFormat="1" ht="15.75" hidden="1" x14ac:dyDescent="0.25">
      <c r="M24097" s="30"/>
    </row>
    <row r="24098" spans="13:13" s="60" customFormat="1" ht="15.75" hidden="1" x14ac:dyDescent="0.25">
      <c r="M24098" s="30"/>
    </row>
    <row r="24099" spans="13:13" s="60" customFormat="1" ht="15.75" hidden="1" x14ac:dyDescent="0.25">
      <c r="M24099" s="30"/>
    </row>
    <row r="24100" spans="13:13" s="60" customFormat="1" ht="15.75" hidden="1" x14ac:dyDescent="0.25">
      <c r="M24100" s="30"/>
    </row>
    <row r="24101" spans="13:13" s="60" customFormat="1" ht="15.75" hidden="1" x14ac:dyDescent="0.25">
      <c r="M24101" s="30"/>
    </row>
    <row r="24102" spans="13:13" s="60" customFormat="1" ht="15.75" hidden="1" x14ac:dyDescent="0.25">
      <c r="M24102" s="30"/>
    </row>
    <row r="24103" spans="13:13" s="60" customFormat="1" ht="15.75" hidden="1" x14ac:dyDescent="0.25">
      <c r="M24103" s="30"/>
    </row>
    <row r="24104" spans="13:13" s="60" customFormat="1" ht="15.75" hidden="1" x14ac:dyDescent="0.25">
      <c r="M24104" s="30"/>
    </row>
    <row r="24105" spans="13:13" s="60" customFormat="1" ht="15.75" hidden="1" x14ac:dyDescent="0.25">
      <c r="M24105" s="30"/>
    </row>
    <row r="24106" spans="13:13" s="60" customFormat="1" ht="15.75" hidden="1" x14ac:dyDescent="0.25">
      <c r="M24106" s="30"/>
    </row>
    <row r="24107" spans="13:13" s="60" customFormat="1" ht="15.75" hidden="1" x14ac:dyDescent="0.25">
      <c r="M24107" s="30"/>
    </row>
    <row r="24108" spans="13:13" s="60" customFormat="1" ht="15.75" hidden="1" x14ac:dyDescent="0.25">
      <c r="M24108" s="30"/>
    </row>
    <row r="24109" spans="13:13" s="60" customFormat="1" ht="15.75" hidden="1" x14ac:dyDescent="0.25">
      <c r="M24109" s="30"/>
    </row>
    <row r="24110" spans="13:13" s="60" customFormat="1" ht="15.75" hidden="1" x14ac:dyDescent="0.25">
      <c r="M24110" s="30"/>
    </row>
    <row r="24111" spans="13:13" s="60" customFormat="1" ht="15.75" hidden="1" x14ac:dyDescent="0.25">
      <c r="M24111" s="30"/>
    </row>
    <row r="24112" spans="13:13" s="60" customFormat="1" ht="15.75" hidden="1" x14ac:dyDescent="0.25">
      <c r="M24112" s="30"/>
    </row>
    <row r="24113" spans="13:13" s="60" customFormat="1" ht="15.75" hidden="1" x14ac:dyDescent="0.25">
      <c r="M24113" s="30"/>
    </row>
    <row r="24114" spans="13:13" s="60" customFormat="1" ht="15.75" hidden="1" x14ac:dyDescent="0.25">
      <c r="M24114" s="30"/>
    </row>
    <row r="24115" spans="13:13" s="60" customFormat="1" ht="15.75" hidden="1" x14ac:dyDescent="0.25">
      <c r="M24115" s="30"/>
    </row>
    <row r="24116" spans="13:13" s="60" customFormat="1" ht="15.75" hidden="1" x14ac:dyDescent="0.25">
      <c r="M24116" s="30"/>
    </row>
    <row r="24117" spans="13:13" s="60" customFormat="1" ht="15.75" hidden="1" x14ac:dyDescent="0.25">
      <c r="M24117" s="30"/>
    </row>
    <row r="24118" spans="13:13" s="60" customFormat="1" ht="15.75" hidden="1" x14ac:dyDescent="0.25">
      <c r="M24118" s="30"/>
    </row>
    <row r="24119" spans="13:13" s="60" customFormat="1" ht="15.75" hidden="1" x14ac:dyDescent="0.25">
      <c r="M24119" s="30"/>
    </row>
    <row r="24120" spans="13:13" s="60" customFormat="1" ht="15.75" hidden="1" x14ac:dyDescent="0.25">
      <c r="M24120" s="30"/>
    </row>
    <row r="24121" spans="13:13" s="60" customFormat="1" ht="15.75" hidden="1" x14ac:dyDescent="0.25">
      <c r="M24121" s="30"/>
    </row>
    <row r="24122" spans="13:13" s="60" customFormat="1" ht="15.75" hidden="1" x14ac:dyDescent="0.25">
      <c r="M24122" s="30"/>
    </row>
    <row r="24123" spans="13:13" s="60" customFormat="1" ht="15.75" hidden="1" x14ac:dyDescent="0.25">
      <c r="M24123" s="30"/>
    </row>
    <row r="24124" spans="13:13" s="60" customFormat="1" ht="15.75" hidden="1" x14ac:dyDescent="0.25">
      <c r="M24124" s="30"/>
    </row>
    <row r="24125" spans="13:13" s="60" customFormat="1" ht="15.75" hidden="1" x14ac:dyDescent="0.25">
      <c r="M24125" s="30"/>
    </row>
    <row r="24126" spans="13:13" s="60" customFormat="1" ht="15.75" hidden="1" x14ac:dyDescent="0.25">
      <c r="M24126" s="30"/>
    </row>
    <row r="24127" spans="13:13" s="60" customFormat="1" ht="15.75" hidden="1" x14ac:dyDescent="0.25">
      <c r="M24127" s="30"/>
    </row>
    <row r="24128" spans="13:13" s="60" customFormat="1" ht="15.75" hidden="1" x14ac:dyDescent="0.25">
      <c r="M24128" s="30"/>
    </row>
    <row r="24129" spans="13:13" s="60" customFormat="1" ht="15.75" hidden="1" x14ac:dyDescent="0.25">
      <c r="M24129" s="30"/>
    </row>
    <row r="24130" spans="13:13" s="60" customFormat="1" ht="15.75" hidden="1" x14ac:dyDescent="0.25">
      <c r="M24130" s="30"/>
    </row>
    <row r="24131" spans="13:13" s="60" customFormat="1" ht="15.75" hidden="1" x14ac:dyDescent="0.25">
      <c r="M24131" s="30"/>
    </row>
    <row r="24132" spans="13:13" s="60" customFormat="1" ht="15.75" hidden="1" x14ac:dyDescent="0.25">
      <c r="M24132" s="30"/>
    </row>
    <row r="24133" spans="13:13" s="60" customFormat="1" ht="15.75" hidden="1" x14ac:dyDescent="0.25">
      <c r="M24133" s="30"/>
    </row>
    <row r="24134" spans="13:13" s="60" customFormat="1" ht="15.75" hidden="1" x14ac:dyDescent="0.25">
      <c r="M24134" s="30"/>
    </row>
    <row r="24135" spans="13:13" s="60" customFormat="1" ht="15.75" hidden="1" x14ac:dyDescent="0.25">
      <c r="M24135" s="30"/>
    </row>
    <row r="24136" spans="13:13" s="60" customFormat="1" ht="15.75" hidden="1" x14ac:dyDescent="0.25">
      <c r="M24136" s="30"/>
    </row>
    <row r="24137" spans="13:13" s="60" customFormat="1" ht="15.75" hidden="1" x14ac:dyDescent="0.25">
      <c r="M24137" s="30"/>
    </row>
    <row r="24138" spans="13:13" s="60" customFormat="1" ht="15.75" hidden="1" x14ac:dyDescent="0.25">
      <c r="M24138" s="30"/>
    </row>
    <row r="24139" spans="13:13" s="60" customFormat="1" ht="15.75" hidden="1" x14ac:dyDescent="0.25">
      <c r="M24139" s="30"/>
    </row>
    <row r="24140" spans="13:13" s="60" customFormat="1" ht="15.75" hidden="1" x14ac:dyDescent="0.25">
      <c r="M24140" s="30"/>
    </row>
    <row r="24141" spans="13:13" s="60" customFormat="1" ht="15.75" hidden="1" x14ac:dyDescent="0.25">
      <c r="M24141" s="30"/>
    </row>
    <row r="24142" spans="13:13" s="60" customFormat="1" ht="15.75" hidden="1" x14ac:dyDescent="0.25">
      <c r="M24142" s="30"/>
    </row>
    <row r="24143" spans="13:13" s="60" customFormat="1" ht="15.75" hidden="1" x14ac:dyDescent="0.25">
      <c r="M24143" s="30"/>
    </row>
    <row r="24144" spans="13:13" s="60" customFormat="1" ht="15.75" hidden="1" x14ac:dyDescent="0.25">
      <c r="M24144" s="30"/>
    </row>
    <row r="24145" spans="13:13" s="60" customFormat="1" ht="15.75" hidden="1" x14ac:dyDescent="0.25">
      <c r="M24145" s="30"/>
    </row>
    <row r="24146" spans="13:13" s="60" customFormat="1" ht="15.75" hidden="1" x14ac:dyDescent="0.25">
      <c r="M24146" s="30"/>
    </row>
    <row r="24147" spans="13:13" s="60" customFormat="1" ht="15.75" hidden="1" x14ac:dyDescent="0.25">
      <c r="M24147" s="30"/>
    </row>
    <row r="24148" spans="13:13" s="60" customFormat="1" ht="15.75" hidden="1" x14ac:dyDescent="0.25">
      <c r="M24148" s="30"/>
    </row>
    <row r="24149" spans="13:13" s="60" customFormat="1" ht="15.75" hidden="1" x14ac:dyDescent="0.25">
      <c r="M24149" s="30"/>
    </row>
    <row r="24150" spans="13:13" s="60" customFormat="1" ht="15.75" hidden="1" x14ac:dyDescent="0.25">
      <c r="M24150" s="30"/>
    </row>
    <row r="24151" spans="13:13" s="60" customFormat="1" ht="15.75" hidden="1" x14ac:dyDescent="0.25">
      <c r="M24151" s="30"/>
    </row>
    <row r="24152" spans="13:13" s="60" customFormat="1" ht="15.75" hidden="1" x14ac:dyDescent="0.25">
      <c r="M24152" s="30"/>
    </row>
    <row r="24153" spans="13:13" s="60" customFormat="1" ht="15.75" hidden="1" x14ac:dyDescent="0.25">
      <c r="M24153" s="30"/>
    </row>
    <row r="24154" spans="13:13" s="60" customFormat="1" ht="15.75" hidden="1" x14ac:dyDescent="0.25">
      <c r="M24154" s="30"/>
    </row>
    <row r="24155" spans="13:13" s="60" customFormat="1" ht="15.75" hidden="1" x14ac:dyDescent="0.25">
      <c r="M24155" s="30"/>
    </row>
    <row r="24156" spans="13:13" s="60" customFormat="1" ht="15.75" hidden="1" x14ac:dyDescent="0.25">
      <c r="M24156" s="30"/>
    </row>
    <row r="24157" spans="13:13" s="60" customFormat="1" ht="15.75" hidden="1" x14ac:dyDescent="0.25">
      <c r="M24157" s="30"/>
    </row>
    <row r="24158" spans="13:13" s="60" customFormat="1" ht="15.75" hidden="1" x14ac:dyDescent="0.25">
      <c r="M24158" s="30"/>
    </row>
    <row r="24159" spans="13:13" s="60" customFormat="1" ht="15.75" hidden="1" x14ac:dyDescent="0.25">
      <c r="M24159" s="30"/>
    </row>
    <row r="24160" spans="13:13" s="60" customFormat="1" ht="15.75" hidden="1" x14ac:dyDescent="0.25">
      <c r="M24160" s="30"/>
    </row>
    <row r="24161" spans="13:13" s="60" customFormat="1" ht="15.75" hidden="1" x14ac:dyDescent="0.25">
      <c r="M24161" s="30"/>
    </row>
    <row r="24162" spans="13:13" s="60" customFormat="1" ht="15.75" hidden="1" x14ac:dyDescent="0.25">
      <c r="M24162" s="30"/>
    </row>
    <row r="24163" spans="13:13" s="60" customFormat="1" ht="15.75" hidden="1" x14ac:dyDescent="0.25">
      <c r="M24163" s="30"/>
    </row>
    <row r="24164" spans="13:13" s="60" customFormat="1" ht="15.75" hidden="1" x14ac:dyDescent="0.25">
      <c r="M24164" s="30"/>
    </row>
    <row r="24165" spans="13:13" s="60" customFormat="1" ht="15.75" hidden="1" x14ac:dyDescent="0.25">
      <c r="M24165" s="30"/>
    </row>
    <row r="24166" spans="13:13" s="60" customFormat="1" ht="15.75" hidden="1" x14ac:dyDescent="0.25">
      <c r="M24166" s="30"/>
    </row>
    <row r="24167" spans="13:13" s="60" customFormat="1" ht="15.75" hidden="1" x14ac:dyDescent="0.25">
      <c r="M24167" s="30"/>
    </row>
    <row r="24168" spans="13:13" s="60" customFormat="1" ht="15.75" hidden="1" x14ac:dyDescent="0.25">
      <c r="M24168" s="30"/>
    </row>
    <row r="24169" spans="13:13" s="60" customFormat="1" ht="15.75" hidden="1" x14ac:dyDescent="0.25">
      <c r="M24169" s="30"/>
    </row>
    <row r="24170" spans="13:13" s="60" customFormat="1" ht="15.75" hidden="1" x14ac:dyDescent="0.25">
      <c r="M24170" s="30"/>
    </row>
    <row r="24171" spans="13:13" s="60" customFormat="1" ht="15.75" hidden="1" x14ac:dyDescent="0.25">
      <c r="M24171" s="30"/>
    </row>
    <row r="24172" spans="13:13" s="60" customFormat="1" ht="15.75" hidden="1" x14ac:dyDescent="0.25">
      <c r="M24172" s="30"/>
    </row>
    <row r="24173" spans="13:13" s="60" customFormat="1" ht="15.75" hidden="1" x14ac:dyDescent="0.25">
      <c r="M24173" s="30"/>
    </row>
    <row r="24174" spans="13:13" s="60" customFormat="1" ht="15.75" hidden="1" x14ac:dyDescent="0.25">
      <c r="M24174" s="30"/>
    </row>
    <row r="24175" spans="13:13" s="60" customFormat="1" ht="15.75" hidden="1" x14ac:dyDescent="0.25">
      <c r="M24175" s="30"/>
    </row>
    <row r="24176" spans="13:13" s="60" customFormat="1" ht="15.75" hidden="1" x14ac:dyDescent="0.25">
      <c r="M24176" s="30"/>
    </row>
    <row r="24177" spans="13:13" s="60" customFormat="1" ht="15.75" hidden="1" x14ac:dyDescent="0.25">
      <c r="M24177" s="30"/>
    </row>
    <row r="24178" spans="13:13" s="60" customFormat="1" ht="15.75" hidden="1" x14ac:dyDescent="0.25">
      <c r="M24178" s="30"/>
    </row>
    <row r="24179" spans="13:13" s="60" customFormat="1" ht="15.75" hidden="1" x14ac:dyDescent="0.25">
      <c r="M24179" s="30"/>
    </row>
    <row r="24180" spans="13:13" s="60" customFormat="1" ht="15.75" hidden="1" x14ac:dyDescent="0.25">
      <c r="M24180" s="30"/>
    </row>
    <row r="24181" spans="13:13" s="60" customFormat="1" ht="15.75" hidden="1" x14ac:dyDescent="0.25">
      <c r="M24181" s="30"/>
    </row>
    <row r="24182" spans="13:13" s="60" customFormat="1" ht="15.75" hidden="1" x14ac:dyDescent="0.25">
      <c r="M24182" s="30"/>
    </row>
    <row r="24183" spans="13:13" s="60" customFormat="1" ht="15.75" hidden="1" x14ac:dyDescent="0.25">
      <c r="M24183" s="30"/>
    </row>
    <row r="24184" spans="13:13" s="60" customFormat="1" ht="15.75" hidden="1" x14ac:dyDescent="0.25">
      <c r="M24184" s="30"/>
    </row>
    <row r="24185" spans="13:13" s="60" customFormat="1" ht="15.75" hidden="1" x14ac:dyDescent="0.25">
      <c r="M24185" s="30"/>
    </row>
    <row r="24186" spans="13:13" s="60" customFormat="1" ht="15.75" hidden="1" x14ac:dyDescent="0.25">
      <c r="M24186" s="30"/>
    </row>
    <row r="24187" spans="13:13" s="60" customFormat="1" ht="15.75" hidden="1" x14ac:dyDescent="0.25">
      <c r="M24187" s="30"/>
    </row>
    <row r="24188" spans="13:13" s="60" customFormat="1" ht="15.75" hidden="1" x14ac:dyDescent="0.25">
      <c r="M24188" s="30"/>
    </row>
    <row r="24189" spans="13:13" s="60" customFormat="1" ht="15.75" hidden="1" x14ac:dyDescent="0.25">
      <c r="M24189" s="30"/>
    </row>
    <row r="24190" spans="13:13" s="60" customFormat="1" ht="15.75" hidden="1" x14ac:dyDescent="0.25">
      <c r="M24190" s="30"/>
    </row>
    <row r="24191" spans="13:13" s="60" customFormat="1" ht="15.75" hidden="1" x14ac:dyDescent="0.25">
      <c r="M24191" s="30"/>
    </row>
    <row r="24192" spans="13:13" s="60" customFormat="1" ht="15.75" hidden="1" x14ac:dyDescent="0.25">
      <c r="M24192" s="30"/>
    </row>
    <row r="24193" spans="13:13" s="60" customFormat="1" ht="15.75" hidden="1" x14ac:dyDescent="0.25">
      <c r="M24193" s="30"/>
    </row>
    <row r="24194" spans="13:13" s="60" customFormat="1" ht="15.75" hidden="1" x14ac:dyDescent="0.25">
      <c r="M24194" s="30"/>
    </row>
    <row r="24195" spans="13:13" s="60" customFormat="1" ht="15.75" hidden="1" x14ac:dyDescent="0.25">
      <c r="M24195" s="30"/>
    </row>
    <row r="24196" spans="13:13" s="60" customFormat="1" ht="15.75" hidden="1" x14ac:dyDescent="0.25">
      <c r="M24196" s="30"/>
    </row>
    <row r="24197" spans="13:13" s="60" customFormat="1" ht="15.75" hidden="1" x14ac:dyDescent="0.25">
      <c r="M24197" s="30"/>
    </row>
    <row r="24198" spans="13:13" s="60" customFormat="1" ht="15.75" hidden="1" x14ac:dyDescent="0.25">
      <c r="M24198" s="30"/>
    </row>
    <row r="24199" spans="13:13" s="60" customFormat="1" ht="15.75" hidden="1" x14ac:dyDescent="0.25">
      <c r="M24199" s="30"/>
    </row>
    <row r="24200" spans="13:13" s="60" customFormat="1" ht="15.75" hidden="1" x14ac:dyDescent="0.25">
      <c r="M24200" s="30"/>
    </row>
    <row r="24201" spans="13:13" s="60" customFormat="1" ht="15.75" hidden="1" x14ac:dyDescent="0.25">
      <c r="M24201" s="30"/>
    </row>
    <row r="24202" spans="13:13" s="60" customFormat="1" ht="15.75" hidden="1" x14ac:dyDescent="0.25">
      <c r="M24202" s="30"/>
    </row>
    <row r="24203" spans="13:13" s="60" customFormat="1" ht="15.75" hidden="1" x14ac:dyDescent="0.25">
      <c r="M24203" s="30"/>
    </row>
    <row r="24204" spans="13:13" s="60" customFormat="1" ht="15.75" hidden="1" x14ac:dyDescent="0.25">
      <c r="M24204" s="30"/>
    </row>
    <row r="24205" spans="13:13" s="60" customFormat="1" ht="15.75" hidden="1" x14ac:dyDescent="0.25">
      <c r="M24205" s="30"/>
    </row>
    <row r="24206" spans="13:13" s="60" customFormat="1" ht="15.75" hidden="1" x14ac:dyDescent="0.25">
      <c r="M24206" s="30"/>
    </row>
    <row r="24207" spans="13:13" s="60" customFormat="1" ht="15.75" hidden="1" x14ac:dyDescent="0.25">
      <c r="M24207" s="30"/>
    </row>
    <row r="24208" spans="13:13" s="60" customFormat="1" ht="15.75" hidden="1" x14ac:dyDescent="0.25">
      <c r="M24208" s="30"/>
    </row>
    <row r="24209" spans="13:13" s="60" customFormat="1" ht="15.75" hidden="1" x14ac:dyDescent="0.25">
      <c r="M24209" s="30"/>
    </row>
    <row r="24210" spans="13:13" s="60" customFormat="1" ht="15.75" hidden="1" x14ac:dyDescent="0.25">
      <c r="M24210" s="30"/>
    </row>
    <row r="24211" spans="13:13" s="60" customFormat="1" ht="15.75" hidden="1" x14ac:dyDescent="0.25">
      <c r="M24211" s="30"/>
    </row>
    <row r="24212" spans="13:13" s="60" customFormat="1" ht="15.75" hidden="1" x14ac:dyDescent="0.25">
      <c r="M24212" s="30"/>
    </row>
    <row r="24213" spans="13:13" s="60" customFormat="1" ht="15.75" hidden="1" x14ac:dyDescent="0.25">
      <c r="M24213" s="30"/>
    </row>
    <row r="24214" spans="13:13" s="60" customFormat="1" ht="15.75" hidden="1" x14ac:dyDescent="0.25">
      <c r="M24214" s="30"/>
    </row>
    <row r="24215" spans="13:13" s="60" customFormat="1" ht="15.75" hidden="1" x14ac:dyDescent="0.25">
      <c r="M24215" s="30"/>
    </row>
    <row r="24216" spans="13:13" s="60" customFormat="1" ht="15.75" hidden="1" x14ac:dyDescent="0.25">
      <c r="M24216" s="30"/>
    </row>
    <row r="24217" spans="13:13" s="60" customFormat="1" ht="15.75" hidden="1" x14ac:dyDescent="0.25">
      <c r="M24217" s="30"/>
    </row>
    <row r="24218" spans="13:13" s="60" customFormat="1" ht="15.75" hidden="1" x14ac:dyDescent="0.25">
      <c r="M24218" s="30"/>
    </row>
    <row r="24219" spans="13:13" s="60" customFormat="1" ht="15.75" hidden="1" x14ac:dyDescent="0.25">
      <c r="M24219" s="30"/>
    </row>
    <row r="24220" spans="13:13" s="60" customFormat="1" ht="15.75" hidden="1" x14ac:dyDescent="0.25">
      <c r="M24220" s="30"/>
    </row>
    <row r="24221" spans="13:13" s="60" customFormat="1" ht="15.75" hidden="1" x14ac:dyDescent="0.25">
      <c r="M24221" s="30"/>
    </row>
    <row r="24222" spans="13:13" s="60" customFormat="1" ht="15.75" hidden="1" x14ac:dyDescent="0.25">
      <c r="M24222" s="30"/>
    </row>
    <row r="24223" spans="13:13" s="60" customFormat="1" ht="15.75" hidden="1" x14ac:dyDescent="0.25">
      <c r="M24223" s="30"/>
    </row>
    <row r="24224" spans="13:13" s="60" customFormat="1" ht="15.75" hidden="1" x14ac:dyDescent="0.25">
      <c r="M24224" s="30"/>
    </row>
    <row r="24225" spans="13:13" s="60" customFormat="1" ht="15.75" hidden="1" x14ac:dyDescent="0.25">
      <c r="M24225" s="30"/>
    </row>
    <row r="24226" spans="13:13" s="60" customFormat="1" ht="15.75" hidden="1" x14ac:dyDescent="0.25">
      <c r="M24226" s="30"/>
    </row>
    <row r="24227" spans="13:13" s="60" customFormat="1" ht="15.75" hidden="1" x14ac:dyDescent="0.25">
      <c r="M24227" s="30"/>
    </row>
    <row r="24228" spans="13:13" s="60" customFormat="1" ht="15.75" hidden="1" x14ac:dyDescent="0.25">
      <c r="M24228" s="30"/>
    </row>
    <row r="24229" spans="13:13" s="60" customFormat="1" ht="15.75" hidden="1" x14ac:dyDescent="0.25">
      <c r="M24229" s="30"/>
    </row>
    <row r="24230" spans="13:13" s="60" customFormat="1" ht="15.75" hidden="1" x14ac:dyDescent="0.25">
      <c r="M24230" s="30"/>
    </row>
    <row r="24231" spans="13:13" s="60" customFormat="1" ht="15.75" hidden="1" x14ac:dyDescent="0.25">
      <c r="M24231" s="30"/>
    </row>
    <row r="24232" spans="13:13" s="60" customFormat="1" ht="15.75" hidden="1" x14ac:dyDescent="0.25">
      <c r="M24232" s="30"/>
    </row>
    <row r="24233" spans="13:13" s="60" customFormat="1" ht="15.75" hidden="1" x14ac:dyDescent="0.25">
      <c r="M24233" s="30"/>
    </row>
    <row r="24234" spans="13:13" s="60" customFormat="1" ht="15.75" hidden="1" x14ac:dyDescent="0.25">
      <c r="M24234" s="30"/>
    </row>
    <row r="24235" spans="13:13" s="60" customFormat="1" ht="15.75" hidden="1" x14ac:dyDescent="0.25">
      <c r="M24235" s="30"/>
    </row>
    <row r="24236" spans="13:13" s="60" customFormat="1" ht="15.75" hidden="1" x14ac:dyDescent="0.25">
      <c r="M24236" s="30"/>
    </row>
    <row r="24237" spans="13:13" s="60" customFormat="1" ht="15.75" hidden="1" x14ac:dyDescent="0.25">
      <c r="M24237" s="30"/>
    </row>
    <row r="24238" spans="13:13" s="60" customFormat="1" ht="15.75" hidden="1" x14ac:dyDescent="0.25">
      <c r="M24238" s="30"/>
    </row>
    <row r="24239" spans="13:13" s="60" customFormat="1" ht="15.75" hidden="1" x14ac:dyDescent="0.25">
      <c r="M24239" s="30"/>
    </row>
    <row r="24240" spans="13:13" s="60" customFormat="1" ht="15.75" hidden="1" x14ac:dyDescent="0.25">
      <c r="M24240" s="30"/>
    </row>
    <row r="24241" spans="13:13" s="60" customFormat="1" ht="15.75" hidden="1" x14ac:dyDescent="0.25">
      <c r="M24241" s="30"/>
    </row>
    <row r="24242" spans="13:13" s="60" customFormat="1" ht="15.75" hidden="1" x14ac:dyDescent="0.25">
      <c r="M24242" s="30"/>
    </row>
    <row r="24243" spans="13:13" s="60" customFormat="1" ht="15.75" hidden="1" x14ac:dyDescent="0.25">
      <c r="M24243" s="30"/>
    </row>
    <row r="24244" spans="13:13" s="60" customFormat="1" ht="15.75" hidden="1" x14ac:dyDescent="0.25">
      <c r="M24244" s="30"/>
    </row>
    <row r="24245" spans="13:13" s="60" customFormat="1" ht="15.75" hidden="1" x14ac:dyDescent="0.25">
      <c r="M24245" s="30"/>
    </row>
    <row r="24246" spans="13:13" s="60" customFormat="1" ht="15.75" hidden="1" x14ac:dyDescent="0.25">
      <c r="M24246" s="30"/>
    </row>
    <row r="24247" spans="13:13" s="60" customFormat="1" ht="15.75" hidden="1" x14ac:dyDescent="0.25">
      <c r="M24247" s="30"/>
    </row>
    <row r="24248" spans="13:13" s="60" customFormat="1" ht="15.75" hidden="1" x14ac:dyDescent="0.25">
      <c r="M24248" s="30"/>
    </row>
    <row r="24249" spans="13:13" s="60" customFormat="1" ht="15.75" hidden="1" x14ac:dyDescent="0.25">
      <c r="M24249" s="30"/>
    </row>
    <row r="24250" spans="13:13" s="60" customFormat="1" ht="15.75" hidden="1" x14ac:dyDescent="0.25">
      <c r="M24250" s="30"/>
    </row>
    <row r="24251" spans="13:13" s="60" customFormat="1" ht="15.75" hidden="1" x14ac:dyDescent="0.25">
      <c r="M24251" s="30"/>
    </row>
    <row r="24252" spans="13:13" s="60" customFormat="1" ht="15.75" hidden="1" x14ac:dyDescent="0.25">
      <c r="M24252" s="30"/>
    </row>
    <row r="24253" spans="13:13" s="60" customFormat="1" ht="15.75" hidden="1" x14ac:dyDescent="0.25">
      <c r="M24253" s="30"/>
    </row>
    <row r="24254" spans="13:13" s="60" customFormat="1" ht="15.75" hidden="1" x14ac:dyDescent="0.25">
      <c r="M24254" s="30"/>
    </row>
    <row r="24255" spans="13:13" s="60" customFormat="1" ht="15.75" hidden="1" x14ac:dyDescent="0.25">
      <c r="M24255" s="30"/>
    </row>
    <row r="24256" spans="13:13" s="60" customFormat="1" ht="15.75" hidden="1" x14ac:dyDescent="0.25">
      <c r="M24256" s="30"/>
    </row>
    <row r="24257" spans="13:13" s="60" customFormat="1" ht="15.75" hidden="1" x14ac:dyDescent="0.25">
      <c r="M24257" s="30"/>
    </row>
    <row r="24258" spans="13:13" s="60" customFormat="1" ht="15.75" hidden="1" x14ac:dyDescent="0.25">
      <c r="M24258" s="30"/>
    </row>
    <row r="24259" spans="13:13" s="60" customFormat="1" ht="15.75" hidden="1" x14ac:dyDescent="0.25">
      <c r="M24259" s="30"/>
    </row>
    <row r="24260" spans="13:13" s="60" customFormat="1" ht="15.75" hidden="1" x14ac:dyDescent="0.25">
      <c r="M24260" s="30"/>
    </row>
    <row r="24261" spans="13:13" s="60" customFormat="1" ht="15.75" hidden="1" x14ac:dyDescent="0.25">
      <c r="M24261" s="30"/>
    </row>
    <row r="24262" spans="13:13" s="60" customFormat="1" ht="15.75" hidden="1" x14ac:dyDescent="0.25">
      <c r="M24262" s="30"/>
    </row>
    <row r="24263" spans="13:13" s="60" customFormat="1" ht="15.75" hidden="1" x14ac:dyDescent="0.25">
      <c r="M24263" s="30"/>
    </row>
    <row r="24264" spans="13:13" s="60" customFormat="1" ht="15.75" hidden="1" x14ac:dyDescent="0.25">
      <c r="M24264" s="30"/>
    </row>
    <row r="24265" spans="13:13" s="60" customFormat="1" ht="15.75" hidden="1" x14ac:dyDescent="0.25">
      <c r="M24265" s="30"/>
    </row>
    <row r="24266" spans="13:13" s="60" customFormat="1" ht="15.75" hidden="1" x14ac:dyDescent="0.25">
      <c r="M24266" s="30"/>
    </row>
    <row r="24267" spans="13:13" s="60" customFormat="1" ht="15.75" hidden="1" x14ac:dyDescent="0.25">
      <c r="M24267" s="30"/>
    </row>
    <row r="24268" spans="13:13" s="60" customFormat="1" ht="15.75" hidden="1" x14ac:dyDescent="0.25">
      <c r="M24268" s="30"/>
    </row>
    <row r="24269" spans="13:13" s="60" customFormat="1" ht="15.75" hidden="1" x14ac:dyDescent="0.25">
      <c r="M24269" s="30"/>
    </row>
    <row r="24270" spans="13:13" s="60" customFormat="1" ht="15.75" hidden="1" x14ac:dyDescent="0.25">
      <c r="M24270" s="30"/>
    </row>
    <row r="24271" spans="13:13" s="60" customFormat="1" ht="15.75" hidden="1" x14ac:dyDescent="0.25">
      <c r="M24271" s="30"/>
    </row>
    <row r="24272" spans="13:13" s="60" customFormat="1" ht="15.75" hidden="1" x14ac:dyDescent="0.25">
      <c r="M24272" s="30"/>
    </row>
    <row r="24273" spans="13:13" s="60" customFormat="1" ht="15.75" hidden="1" x14ac:dyDescent="0.25">
      <c r="M24273" s="30"/>
    </row>
    <row r="24274" spans="13:13" s="60" customFormat="1" ht="15.75" hidden="1" x14ac:dyDescent="0.25">
      <c r="M24274" s="30"/>
    </row>
    <row r="24275" spans="13:13" s="60" customFormat="1" ht="15.75" hidden="1" x14ac:dyDescent="0.25">
      <c r="M24275" s="30"/>
    </row>
    <row r="24276" spans="13:13" s="60" customFormat="1" ht="15.75" hidden="1" x14ac:dyDescent="0.25">
      <c r="M24276" s="30"/>
    </row>
    <row r="24277" spans="13:13" s="60" customFormat="1" ht="15.75" hidden="1" x14ac:dyDescent="0.25">
      <c r="M24277" s="30"/>
    </row>
    <row r="24278" spans="13:13" s="60" customFormat="1" ht="15.75" hidden="1" x14ac:dyDescent="0.25">
      <c r="M24278" s="30"/>
    </row>
    <row r="24279" spans="13:13" s="60" customFormat="1" ht="15.75" hidden="1" x14ac:dyDescent="0.25">
      <c r="M24279" s="30"/>
    </row>
    <row r="24280" spans="13:13" s="60" customFormat="1" ht="15.75" hidden="1" x14ac:dyDescent="0.25">
      <c r="M24280" s="30"/>
    </row>
    <row r="24281" spans="13:13" s="60" customFormat="1" ht="15.75" hidden="1" x14ac:dyDescent="0.25">
      <c r="M24281" s="30"/>
    </row>
    <row r="24282" spans="13:13" s="60" customFormat="1" ht="15.75" hidden="1" x14ac:dyDescent="0.25">
      <c r="M24282" s="30"/>
    </row>
    <row r="24283" spans="13:13" s="60" customFormat="1" ht="15.75" hidden="1" x14ac:dyDescent="0.25">
      <c r="M24283" s="30"/>
    </row>
    <row r="24284" spans="13:13" s="60" customFormat="1" ht="15.75" hidden="1" x14ac:dyDescent="0.25">
      <c r="M24284" s="30"/>
    </row>
    <row r="24285" spans="13:13" s="60" customFormat="1" ht="15.75" hidden="1" x14ac:dyDescent="0.25">
      <c r="M24285" s="30"/>
    </row>
    <row r="24286" spans="13:13" s="60" customFormat="1" ht="15.75" hidden="1" x14ac:dyDescent="0.25">
      <c r="M24286" s="30"/>
    </row>
    <row r="24287" spans="13:13" s="60" customFormat="1" ht="15.75" hidden="1" x14ac:dyDescent="0.25">
      <c r="M24287" s="30"/>
    </row>
    <row r="24288" spans="13:13" s="60" customFormat="1" ht="15.75" hidden="1" x14ac:dyDescent="0.25">
      <c r="M24288" s="30"/>
    </row>
    <row r="24289" spans="13:13" s="60" customFormat="1" ht="15.75" hidden="1" x14ac:dyDescent="0.25">
      <c r="M24289" s="30"/>
    </row>
    <row r="24290" spans="13:13" s="60" customFormat="1" ht="15.75" hidden="1" x14ac:dyDescent="0.25">
      <c r="M24290" s="30"/>
    </row>
    <row r="24291" spans="13:13" s="60" customFormat="1" ht="15.75" hidden="1" x14ac:dyDescent="0.25">
      <c r="M24291" s="30"/>
    </row>
    <row r="24292" spans="13:13" s="60" customFormat="1" ht="15.75" hidden="1" x14ac:dyDescent="0.25">
      <c r="M24292" s="30"/>
    </row>
    <row r="24293" spans="13:13" s="60" customFormat="1" ht="15.75" hidden="1" x14ac:dyDescent="0.25">
      <c r="M24293" s="30"/>
    </row>
    <row r="24294" spans="13:13" s="60" customFormat="1" ht="15.75" hidden="1" x14ac:dyDescent="0.25">
      <c r="M24294" s="30"/>
    </row>
    <row r="24295" spans="13:13" s="60" customFormat="1" ht="15.75" hidden="1" x14ac:dyDescent="0.25">
      <c r="M24295" s="30"/>
    </row>
    <row r="24296" spans="13:13" s="60" customFormat="1" ht="15.75" hidden="1" x14ac:dyDescent="0.25">
      <c r="M24296" s="30"/>
    </row>
    <row r="24297" spans="13:13" s="60" customFormat="1" ht="15.75" hidden="1" x14ac:dyDescent="0.25">
      <c r="M24297" s="30"/>
    </row>
    <row r="24298" spans="13:13" s="60" customFormat="1" ht="15.75" hidden="1" x14ac:dyDescent="0.25">
      <c r="M24298" s="30"/>
    </row>
    <row r="24299" spans="13:13" s="60" customFormat="1" ht="15.75" hidden="1" x14ac:dyDescent="0.25">
      <c r="M24299" s="30"/>
    </row>
    <row r="24300" spans="13:13" s="60" customFormat="1" ht="15.75" hidden="1" x14ac:dyDescent="0.25">
      <c r="M24300" s="30"/>
    </row>
    <row r="24301" spans="13:13" s="60" customFormat="1" ht="15.75" hidden="1" x14ac:dyDescent="0.25">
      <c r="M24301" s="30"/>
    </row>
    <row r="24302" spans="13:13" s="60" customFormat="1" ht="15.75" hidden="1" x14ac:dyDescent="0.25">
      <c r="M24302" s="30"/>
    </row>
    <row r="24303" spans="13:13" s="60" customFormat="1" ht="15.75" hidden="1" x14ac:dyDescent="0.25">
      <c r="M24303" s="30"/>
    </row>
    <row r="24304" spans="13:13" s="60" customFormat="1" ht="15.75" hidden="1" x14ac:dyDescent="0.25">
      <c r="M24304" s="30"/>
    </row>
    <row r="24305" spans="13:13" s="60" customFormat="1" ht="15.75" hidden="1" x14ac:dyDescent="0.25">
      <c r="M24305" s="30"/>
    </row>
    <row r="24306" spans="13:13" s="60" customFormat="1" ht="15.75" hidden="1" x14ac:dyDescent="0.25">
      <c r="M24306" s="30"/>
    </row>
    <row r="24307" spans="13:13" s="60" customFormat="1" ht="15.75" hidden="1" x14ac:dyDescent="0.25">
      <c r="M24307" s="30"/>
    </row>
    <row r="24308" spans="13:13" s="60" customFormat="1" ht="15.75" hidden="1" x14ac:dyDescent="0.25">
      <c r="M24308" s="30"/>
    </row>
    <row r="24309" spans="13:13" s="60" customFormat="1" ht="15.75" hidden="1" x14ac:dyDescent="0.25">
      <c r="M24309" s="30"/>
    </row>
    <row r="24310" spans="13:13" s="60" customFormat="1" ht="15.75" hidden="1" x14ac:dyDescent="0.25">
      <c r="M24310" s="30"/>
    </row>
    <row r="24311" spans="13:13" s="60" customFormat="1" ht="15.75" hidden="1" x14ac:dyDescent="0.25">
      <c r="M24311" s="30"/>
    </row>
    <row r="24312" spans="13:13" s="60" customFormat="1" ht="15.75" hidden="1" x14ac:dyDescent="0.25">
      <c r="M24312" s="30"/>
    </row>
    <row r="24313" spans="13:13" s="60" customFormat="1" ht="15.75" hidden="1" x14ac:dyDescent="0.25">
      <c r="M24313" s="30"/>
    </row>
    <row r="24314" spans="13:13" s="60" customFormat="1" ht="15.75" hidden="1" x14ac:dyDescent="0.25">
      <c r="M24314" s="30"/>
    </row>
    <row r="24315" spans="13:13" s="60" customFormat="1" ht="15.75" hidden="1" x14ac:dyDescent="0.25">
      <c r="M24315" s="30"/>
    </row>
    <row r="24316" spans="13:13" s="60" customFormat="1" ht="15.75" hidden="1" x14ac:dyDescent="0.25">
      <c r="M24316" s="30"/>
    </row>
    <row r="24317" spans="13:13" s="60" customFormat="1" ht="15.75" hidden="1" x14ac:dyDescent="0.25">
      <c r="M24317" s="30"/>
    </row>
    <row r="24318" spans="13:13" s="60" customFormat="1" ht="15.75" hidden="1" x14ac:dyDescent="0.25">
      <c r="M24318" s="30"/>
    </row>
    <row r="24319" spans="13:13" s="60" customFormat="1" ht="15.75" hidden="1" x14ac:dyDescent="0.25">
      <c r="M24319" s="30"/>
    </row>
    <row r="24320" spans="13:13" s="60" customFormat="1" ht="15.75" hidden="1" x14ac:dyDescent="0.25">
      <c r="M24320" s="30"/>
    </row>
    <row r="24321" spans="13:13" s="60" customFormat="1" ht="15.75" hidden="1" x14ac:dyDescent="0.25">
      <c r="M24321" s="30"/>
    </row>
    <row r="24322" spans="13:13" s="60" customFormat="1" ht="15.75" hidden="1" x14ac:dyDescent="0.25">
      <c r="M24322" s="30"/>
    </row>
    <row r="24323" spans="13:13" s="60" customFormat="1" ht="15.75" hidden="1" x14ac:dyDescent="0.25">
      <c r="M24323" s="30"/>
    </row>
    <row r="24324" spans="13:13" s="60" customFormat="1" ht="15.75" hidden="1" x14ac:dyDescent="0.25">
      <c r="M24324" s="30"/>
    </row>
    <row r="24325" spans="13:13" s="60" customFormat="1" ht="15.75" hidden="1" x14ac:dyDescent="0.25">
      <c r="M24325" s="30"/>
    </row>
    <row r="24326" spans="13:13" s="60" customFormat="1" ht="15.75" hidden="1" x14ac:dyDescent="0.25">
      <c r="M24326" s="30"/>
    </row>
    <row r="24327" spans="13:13" s="60" customFormat="1" ht="15.75" hidden="1" x14ac:dyDescent="0.25">
      <c r="M24327" s="30"/>
    </row>
    <row r="24328" spans="13:13" s="60" customFormat="1" ht="15.75" hidden="1" x14ac:dyDescent="0.25">
      <c r="M24328" s="30"/>
    </row>
    <row r="24329" spans="13:13" s="60" customFormat="1" ht="15.75" hidden="1" x14ac:dyDescent="0.25">
      <c r="M24329" s="30"/>
    </row>
    <row r="24330" spans="13:13" s="60" customFormat="1" ht="15.75" hidden="1" x14ac:dyDescent="0.25">
      <c r="M24330" s="30"/>
    </row>
    <row r="24331" spans="13:13" s="60" customFormat="1" ht="15.75" hidden="1" x14ac:dyDescent="0.25">
      <c r="M24331" s="30"/>
    </row>
    <row r="24332" spans="13:13" s="60" customFormat="1" ht="15.75" hidden="1" x14ac:dyDescent="0.25">
      <c r="M24332" s="30"/>
    </row>
    <row r="24333" spans="13:13" s="60" customFormat="1" ht="15.75" hidden="1" x14ac:dyDescent="0.25">
      <c r="M24333" s="30"/>
    </row>
    <row r="24334" spans="13:13" s="60" customFormat="1" ht="15.75" hidden="1" x14ac:dyDescent="0.25">
      <c r="M24334" s="30"/>
    </row>
    <row r="24335" spans="13:13" s="60" customFormat="1" ht="15.75" hidden="1" x14ac:dyDescent="0.25">
      <c r="M24335" s="30"/>
    </row>
    <row r="24336" spans="13:13" s="60" customFormat="1" ht="15.75" hidden="1" x14ac:dyDescent="0.25">
      <c r="M24336" s="30"/>
    </row>
    <row r="24337" spans="13:13" s="60" customFormat="1" ht="15.75" hidden="1" x14ac:dyDescent="0.25">
      <c r="M24337" s="30"/>
    </row>
    <row r="24338" spans="13:13" s="60" customFormat="1" ht="15.75" hidden="1" x14ac:dyDescent="0.25">
      <c r="M24338" s="30"/>
    </row>
    <row r="24339" spans="13:13" s="60" customFormat="1" ht="15.75" hidden="1" x14ac:dyDescent="0.25">
      <c r="M24339" s="30"/>
    </row>
    <row r="24340" spans="13:13" s="60" customFormat="1" ht="15.75" hidden="1" x14ac:dyDescent="0.25">
      <c r="M24340" s="30"/>
    </row>
    <row r="24341" spans="13:13" s="60" customFormat="1" ht="15.75" hidden="1" x14ac:dyDescent="0.25">
      <c r="M24341" s="30"/>
    </row>
    <row r="24342" spans="13:13" s="60" customFormat="1" ht="15.75" hidden="1" x14ac:dyDescent="0.25">
      <c r="M24342" s="30"/>
    </row>
    <row r="24343" spans="13:13" s="60" customFormat="1" ht="15.75" hidden="1" x14ac:dyDescent="0.25">
      <c r="M24343" s="30"/>
    </row>
    <row r="24344" spans="13:13" s="60" customFormat="1" ht="15.75" hidden="1" x14ac:dyDescent="0.25">
      <c r="M24344" s="30"/>
    </row>
    <row r="24345" spans="13:13" s="60" customFormat="1" ht="15.75" hidden="1" x14ac:dyDescent="0.25">
      <c r="M24345" s="30"/>
    </row>
    <row r="24346" spans="13:13" s="60" customFormat="1" ht="15.75" hidden="1" x14ac:dyDescent="0.25">
      <c r="M24346" s="30"/>
    </row>
    <row r="24347" spans="13:13" s="60" customFormat="1" ht="15.75" hidden="1" x14ac:dyDescent="0.25">
      <c r="M24347" s="30"/>
    </row>
    <row r="24348" spans="13:13" s="60" customFormat="1" ht="15.75" hidden="1" x14ac:dyDescent="0.25">
      <c r="M24348" s="30"/>
    </row>
    <row r="24349" spans="13:13" s="60" customFormat="1" ht="15.75" hidden="1" x14ac:dyDescent="0.25">
      <c r="M24349" s="30"/>
    </row>
    <row r="24350" spans="13:13" s="60" customFormat="1" ht="15.75" hidden="1" x14ac:dyDescent="0.25">
      <c r="M24350" s="30"/>
    </row>
    <row r="24351" spans="13:13" s="60" customFormat="1" ht="15.75" hidden="1" x14ac:dyDescent="0.25">
      <c r="M24351" s="30"/>
    </row>
    <row r="24352" spans="13:13" s="60" customFormat="1" ht="15.75" hidden="1" x14ac:dyDescent="0.25">
      <c r="M24352" s="30"/>
    </row>
    <row r="24353" spans="13:13" s="60" customFormat="1" ht="15.75" hidden="1" x14ac:dyDescent="0.25">
      <c r="M24353" s="30"/>
    </row>
    <row r="24354" spans="13:13" s="60" customFormat="1" ht="15.75" hidden="1" x14ac:dyDescent="0.25">
      <c r="M24354" s="30"/>
    </row>
    <row r="24355" spans="13:13" s="60" customFormat="1" ht="15.75" hidden="1" x14ac:dyDescent="0.25">
      <c r="M24355" s="30"/>
    </row>
    <row r="24356" spans="13:13" s="60" customFormat="1" ht="15.75" hidden="1" x14ac:dyDescent="0.25">
      <c r="M24356" s="30"/>
    </row>
    <row r="24357" spans="13:13" s="60" customFormat="1" ht="15.75" hidden="1" x14ac:dyDescent="0.25">
      <c r="M24357" s="30"/>
    </row>
    <row r="24358" spans="13:13" s="60" customFormat="1" ht="15.75" hidden="1" x14ac:dyDescent="0.25">
      <c r="M24358" s="30"/>
    </row>
    <row r="24359" spans="13:13" s="60" customFormat="1" ht="15.75" hidden="1" x14ac:dyDescent="0.25">
      <c r="M24359" s="30"/>
    </row>
    <row r="24360" spans="13:13" s="60" customFormat="1" ht="15.75" hidden="1" x14ac:dyDescent="0.25">
      <c r="M24360" s="30"/>
    </row>
    <row r="24361" spans="13:13" s="60" customFormat="1" ht="15.75" hidden="1" x14ac:dyDescent="0.25">
      <c r="M24361" s="30"/>
    </row>
    <row r="24362" spans="13:13" s="60" customFormat="1" ht="15.75" hidden="1" x14ac:dyDescent="0.25">
      <c r="M24362" s="30"/>
    </row>
    <row r="24363" spans="13:13" s="60" customFormat="1" ht="15.75" hidden="1" x14ac:dyDescent="0.25">
      <c r="M24363" s="30"/>
    </row>
    <row r="24364" spans="13:13" s="60" customFormat="1" ht="15.75" hidden="1" x14ac:dyDescent="0.25">
      <c r="M24364" s="30"/>
    </row>
    <row r="24365" spans="13:13" s="60" customFormat="1" ht="15.75" hidden="1" x14ac:dyDescent="0.25">
      <c r="M24365" s="30"/>
    </row>
    <row r="24366" spans="13:13" s="60" customFormat="1" ht="15.75" hidden="1" x14ac:dyDescent="0.25">
      <c r="M24366" s="30"/>
    </row>
    <row r="24367" spans="13:13" s="60" customFormat="1" ht="15.75" hidden="1" x14ac:dyDescent="0.25">
      <c r="M24367" s="30"/>
    </row>
    <row r="24368" spans="13:13" s="60" customFormat="1" ht="15.75" hidden="1" x14ac:dyDescent="0.25">
      <c r="M24368" s="30"/>
    </row>
    <row r="24369" spans="13:13" s="60" customFormat="1" ht="15.75" hidden="1" x14ac:dyDescent="0.25">
      <c r="M24369" s="30"/>
    </row>
    <row r="24370" spans="13:13" s="60" customFormat="1" ht="15.75" hidden="1" x14ac:dyDescent="0.25">
      <c r="M24370" s="30"/>
    </row>
    <row r="24371" spans="13:13" s="60" customFormat="1" ht="15.75" hidden="1" x14ac:dyDescent="0.25">
      <c r="M24371" s="30"/>
    </row>
    <row r="24372" spans="13:13" s="60" customFormat="1" ht="15.75" hidden="1" x14ac:dyDescent="0.25">
      <c r="M24372" s="30"/>
    </row>
    <row r="24373" spans="13:13" s="60" customFormat="1" ht="15.75" hidden="1" x14ac:dyDescent="0.25">
      <c r="M24373" s="30"/>
    </row>
    <row r="24374" spans="13:13" s="60" customFormat="1" ht="15.75" hidden="1" x14ac:dyDescent="0.25">
      <c r="M24374" s="30"/>
    </row>
    <row r="24375" spans="13:13" s="60" customFormat="1" ht="15.75" hidden="1" x14ac:dyDescent="0.25">
      <c r="M24375" s="30"/>
    </row>
    <row r="24376" spans="13:13" s="60" customFormat="1" ht="15.75" hidden="1" x14ac:dyDescent="0.25">
      <c r="M24376" s="30"/>
    </row>
    <row r="24377" spans="13:13" s="60" customFormat="1" ht="15.75" hidden="1" x14ac:dyDescent="0.25">
      <c r="M24377" s="30"/>
    </row>
    <row r="24378" spans="13:13" s="60" customFormat="1" ht="15.75" hidden="1" x14ac:dyDescent="0.25">
      <c r="M24378" s="30"/>
    </row>
    <row r="24379" spans="13:13" s="60" customFormat="1" ht="15.75" hidden="1" x14ac:dyDescent="0.25">
      <c r="M24379" s="30"/>
    </row>
    <row r="24380" spans="13:13" s="60" customFormat="1" ht="15.75" hidden="1" x14ac:dyDescent="0.25">
      <c r="M24380" s="30"/>
    </row>
    <row r="24381" spans="13:13" s="60" customFormat="1" ht="15.75" hidden="1" x14ac:dyDescent="0.25">
      <c r="M24381" s="30"/>
    </row>
    <row r="24382" spans="13:13" s="60" customFormat="1" ht="15.75" hidden="1" x14ac:dyDescent="0.25">
      <c r="M24382" s="30"/>
    </row>
    <row r="24383" spans="13:13" s="60" customFormat="1" ht="15.75" hidden="1" x14ac:dyDescent="0.25">
      <c r="M24383" s="30"/>
    </row>
    <row r="24384" spans="13:13" s="60" customFormat="1" ht="15.75" hidden="1" x14ac:dyDescent="0.25">
      <c r="M24384" s="30"/>
    </row>
    <row r="24385" spans="13:13" s="60" customFormat="1" ht="15.75" hidden="1" x14ac:dyDescent="0.25">
      <c r="M24385" s="30"/>
    </row>
    <row r="24386" spans="13:13" s="60" customFormat="1" ht="15.75" hidden="1" x14ac:dyDescent="0.25">
      <c r="M24386" s="30"/>
    </row>
    <row r="24387" spans="13:13" s="60" customFormat="1" ht="15.75" hidden="1" x14ac:dyDescent="0.25">
      <c r="M24387" s="30"/>
    </row>
    <row r="24388" spans="13:13" s="60" customFormat="1" ht="15.75" hidden="1" x14ac:dyDescent="0.25">
      <c r="M24388" s="30"/>
    </row>
    <row r="24389" spans="13:13" s="60" customFormat="1" ht="15.75" hidden="1" x14ac:dyDescent="0.25">
      <c r="M24389" s="30"/>
    </row>
    <row r="24390" spans="13:13" s="60" customFormat="1" ht="15.75" hidden="1" x14ac:dyDescent="0.25">
      <c r="M24390" s="30"/>
    </row>
    <row r="24391" spans="13:13" s="60" customFormat="1" ht="15.75" hidden="1" x14ac:dyDescent="0.25">
      <c r="M24391" s="30"/>
    </row>
    <row r="24392" spans="13:13" s="60" customFormat="1" ht="15.75" hidden="1" x14ac:dyDescent="0.25">
      <c r="M24392" s="30"/>
    </row>
    <row r="24393" spans="13:13" s="60" customFormat="1" ht="15.75" hidden="1" x14ac:dyDescent="0.25">
      <c r="M24393" s="30"/>
    </row>
    <row r="24394" spans="13:13" s="60" customFormat="1" ht="15.75" hidden="1" x14ac:dyDescent="0.25">
      <c r="M24394" s="30"/>
    </row>
    <row r="24395" spans="13:13" s="60" customFormat="1" ht="15.75" hidden="1" x14ac:dyDescent="0.25">
      <c r="M24395" s="30"/>
    </row>
    <row r="24396" spans="13:13" s="60" customFormat="1" ht="15.75" hidden="1" x14ac:dyDescent="0.25">
      <c r="M24396" s="30"/>
    </row>
    <row r="24397" spans="13:13" s="60" customFormat="1" ht="15.75" hidden="1" x14ac:dyDescent="0.25">
      <c r="M24397" s="30"/>
    </row>
    <row r="24398" spans="13:13" s="60" customFormat="1" ht="15.75" hidden="1" x14ac:dyDescent="0.25">
      <c r="M24398" s="30"/>
    </row>
    <row r="24399" spans="13:13" s="60" customFormat="1" ht="15.75" hidden="1" x14ac:dyDescent="0.25">
      <c r="M24399" s="30"/>
    </row>
    <row r="24400" spans="13:13" s="60" customFormat="1" ht="15.75" hidden="1" x14ac:dyDescent="0.25">
      <c r="M24400" s="30"/>
    </row>
    <row r="24401" spans="13:13" s="60" customFormat="1" ht="15.75" hidden="1" x14ac:dyDescent="0.25">
      <c r="M24401" s="30"/>
    </row>
    <row r="24402" spans="13:13" s="60" customFormat="1" ht="15.75" hidden="1" x14ac:dyDescent="0.25">
      <c r="M24402" s="30"/>
    </row>
    <row r="24403" spans="13:13" s="60" customFormat="1" ht="15.75" hidden="1" x14ac:dyDescent="0.25">
      <c r="M24403" s="30"/>
    </row>
    <row r="24404" spans="13:13" s="60" customFormat="1" ht="15.75" hidden="1" x14ac:dyDescent="0.25">
      <c r="M24404" s="30"/>
    </row>
    <row r="24405" spans="13:13" s="60" customFormat="1" ht="15.75" hidden="1" x14ac:dyDescent="0.25">
      <c r="M24405" s="30"/>
    </row>
    <row r="24406" spans="13:13" s="60" customFormat="1" ht="15.75" hidden="1" x14ac:dyDescent="0.25">
      <c r="M24406" s="30"/>
    </row>
    <row r="24407" spans="13:13" s="60" customFormat="1" ht="15.75" hidden="1" x14ac:dyDescent="0.25">
      <c r="M24407" s="30"/>
    </row>
    <row r="24408" spans="13:13" s="60" customFormat="1" ht="15.75" hidden="1" x14ac:dyDescent="0.25">
      <c r="M24408" s="30"/>
    </row>
    <row r="24409" spans="13:13" s="60" customFormat="1" ht="15.75" hidden="1" x14ac:dyDescent="0.25">
      <c r="M24409" s="30"/>
    </row>
    <row r="24410" spans="13:13" s="60" customFormat="1" ht="15.75" hidden="1" x14ac:dyDescent="0.25">
      <c r="M24410" s="30"/>
    </row>
    <row r="24411" spans="13:13" s="60" customFormat="1" ht="15.75" hidden="1" x14ac:dyDescent="0.25">
      <c r="M24411" s="30"/>
    </row>
    <row r="24412" spans="13:13" s="60" customFormat="1" ht="15.75" hidden="1" x14ac:dyDescent="0.25">
      <c r="M24412" s="30"/>
    </row>
    <row r="24413" spans="13:13" s="60" customFormat="1" ht="15.75" hidden="1" x14ac:dyDescent="0.25">
      <c r="M24413" s="30"/>
    </row>
    <row r="24414" spans="13:13" s="60" customFormat="1" ht="15.75" hidden="1" x14ac:dyDescent="0.25">
      <c r="M24414" s="30"/>
    </row>
    <row r="24415" spans="13:13" s="60" customFormat="1" ht="15.75" hidden="1" x14ac:dyDescent="0.25">
      <c r="M24415" s="30"/>
    </row>
    <row r="24416" spans="13:13" s="60" customFormat="1" ht="15.75" hidden="1" x14ac:dyDescent="0.25">
      <c r="M24416" s="30"/>
    </row>
    <row r="24417" spans="13:13" s="60" customFormat="1" ht="15.75" hidden="1" x14ac:dyDescent="0.25">
      <c r="M24417" s="30"/>
    </row>
    <row r="24418" spans="13:13" s="60" customFormat="1" ht="15.75" hidden="1" x14ac:dyDescent="0.25">
      <c r="M24418" s="30"/>
    </row>
    <row r="24419" spans="13:13" s="60" customFormat="1" ht="15.75" hidden="1" x14ac:dyDescent="0.25">
      <c r="M24419" s="30"/>
    </row>
    <row r="24420" spans="13:13" s="60" customFormat="1" ht="15.75" hidden="1" x14ac:dyDescent="0.25">
      <c r="M24420" s="30"/>
    </row>
    <row r="24421" spans="13:13" s="60" customFormat="1" ht="15.75" hidden="1" x14ac:dyDescent="0.25">
      <c r="M24421" s="30"/>
    </row>
    <row r="24422" spans="13:13" s="60" customFormat="1" ht="15.75" hidden="1" x14ac:dyDescent="0.25">
      <c r="M24422" s="30"/>
    </row>
    <row r="24423" spans="13:13" s="60" customFormat="1" ht="15.75" hidden="1" x14ac:dyDescent="0.25">
      <c r="M24423" s="30"/>
    </row>
    <row r="24424" spans="13:13" s="60" customFormat="1" ht="15.75" hidden="1" x14ac:dyDescent="0.25">
      <c r="M24424" s="30"/>
    </row>
    <row r="24425" spans="13:13" s="60" customFormat="1" ht="15.75" hidden="1" x14ac:dyDescent="0.25">
      <c r="M24425" s="30"/>
    </row>
    <row r="24426" spans="13:13" s="60" customFormat="1" ht="15.75" hidden="1" x14ac:dyDescent="0.25">
      <c r="M24426" s="30"/>
    </row>
    <row r="24427" spans="13:13" s="60" customFormat="1" ht="15.75" hidden="1" x14ac:dyDescent="0.25">
      <c r="M24427" s="30"/>
    </row>
    <row r="24428" spans="13:13" s="60" customFormat="1" ht="15.75" hidden="1" x14ac:dyDescent="0.25">
      <c r="M24428" s="30"/>
    </row>
    <row r="24429" spans="13:13" s="60" customFormat="1" ht="15.75" hidden="1" x14ac:dyDescent="0.25">
      <c r="M24429" s="30"/>
    </row>
    <row r="24430" spans="13:13" s="60" customFormat="1" ht="15.75" hidden="1" x14ac:dyDescent="0.25">
      <c r="M24430" s="30"/>
    </row>
    <row r="24431" spans="13:13" s="60" customFormat="1" ht="15.75" hidden="1" x14ac:dyDescent="0.25">
      <c r="M24431" s="30"/>
    </row>
    <row r="24432" spans="13:13" s="60" customFormat="1" ht="15.75" hidden="1" x14ac:dyDescent="0.25">
      <c r="M24432" s="30"/>
    </row>
    <row r="24433" spans="13:13" s="60" customFormat="1" ht="15.75" hidden="1" x14ac:dyDescent="0.25">
      <c r="M24433" s="30"/>
    </row>
    <row r="24434" spans="13:13" s="60" customFormat="1" ht="15.75" hidden="1" x14ac:dyDescent="0.25">
      <c r="M24434" s="30"/>
    </row>
    <row r="24435" spans="13:13" s="60" customFormat="1" ht="15.75" hidden="1" x14ac:dyDescent="0.25">
      <c r="M24435" s="30"/>
    </row>
    <row r="24436" spans="13:13" s="60" customFormat="1" ht="15.75" hidden="1" x14ac:dyDescent="0.25">
      <c r="M24436" s="30"/>
    </row>
    <row r="24437" spans="13:13" s="60" customFormat="1" ht="15.75" hidden="1" x14ac:dyDescent="0.25">
      <c r="M24437" s="30"/>
    </row>
    <row r="24438" spans="13:13" s="60" customFormat="1" ht="15.75" hidden="1" x14ac:dyDescent="0.25">
      <c r="M24438" s="30"/>
    </row>
    <row r="24439" spans="13:13" s="60" customFormat="1" ht="15.75" hidden="1" x14ac:dyDescent="0.25">
      <c r="M24439" s="30"/>
    </row>
    <row r="24440" spans="13:13" s="60" customFormat="1" ht="15.75" hidden="1" x14ac:dyDescent="0.25">
      <c r="M24440" s="30"/>
    </row>
    <row r="24441" spans="13:13" s="60" customFormat="1" ht="15.75" hidden="1" x14ac:dyDescent="0.25">
      <c r="M24441" s="30"/>
    </row>
    <row r="24442" spans="13:13" s="60" customFormat="1" ht="15.75" hidden="1" x14ac:dyDescent="0.25">
      <c r="M24442" s="30"/>
    </row>
    <row r="24443" spans="13:13" s="60" customFormat="1" ht="15.75" hidden="1" x14ac:dyDescent="0.25">
      <c r="M24443" s="30"/>
    </row>
    <row r="24444" spans="13:13" s="60" customFormat="1" ht="15.75" hidden="1" x14ac:dyDescent="0.25">
      <c r="M24444" s="30"/>
    </row>
    <row r="24445" spans="13:13" s="60" customFormat="1" ht="15.75" hidden="1" x14ac:dyDescent="0.25">
      <c r="M24445" s="30"/>
    </row>
    <row r="24446" spans="13:13" s="60" customFormat="1" ht="15.75" hidden="1" x14ac:dyDescent="0.25">
      <c r="M24446" s="30"/>
    </row>
    <row r="24447" spans="13:13" s="60" customFormat="1" ht="15.75" hidden="1" x14ac:dyDescent="0.25">
      <c r="M24447" s="30"/>
    </row>
    <row r="24448" spans="13:13" s="60" customFormat="1" ht="15.75" hidden="1" x14ac:dyDescent="0.25">
      <c r="M24448" s="30"/>
    </row>
    <row r="24449" spans="13:13" s="60" customFormat="1" ht="15.75" hidden="1" x14ac:dyDescent="0.25">
      <c r="M24449" s="30"/>
    </row>
    <row r="24450" spans="13:13" s="60" customFormat="1" ht="15.75" hidden="1" x14ac:dyDescent="0.25">
      <c r="M24450" s="30"/>
    </row>
    <row r="24451" spans="13:13" s="60" customFormat="1" ht="15.75" hidden="1" x14ac:dyDescent="0.25">
      <c r="M24451" s="30"/>
    </row>
    <row r="24452" spans="13:13" s="60" customFormat="1" ht="15.75" hidden="1" x14ac:dyDescent="0.25">
      <c r="M24452" s="30"/>
    </row>
    <row r="24453" spans="13:13" s="60" customFormat="1" ht="15.75" hidden="1" x14ac:dyDescent="0.25">
      <c r="M24453" s="30"/>
    </row>
    <row r="24454" spans="13:13" s="60" customFormat="1" ht="15.75" hidden="1" x14ac:dyDescent="0.25">
      <c r="M24454" s="30"/>
    </row>
    <row r="24455" spans="13:13" s="60" customFormat="1" ht="15.75" hidden="1" x14ac:dyDescent="0.25">
      <c r="M24455" s="30"/>
    </row>
    <row r="24456" spans="13:13" s="60" customFormat="1" ht="15.75" hidden="1" x14ac:dyDescent="0.25">
      <c r="M24456" s="30"/>
    </row>
    <row r="24457" spans="13:13" s="60" customFormat="1" ht="15.75" hidden="1" x14ac:dyDescent="0.25">
      <c r="M24457" s="30"/>
    </row>
    <row r="24458" spans="13:13" s="60" customFormat="1" ht="15.75" hidden="1" x14ac:dyDescent="0.25">
      <c r="M24458" s="30"/>
    </row>
    <row r="24459" spans="13:13" s="60" customFormat="1" ht="15.75" hidden="1" x14ac:dyDescent="0.25">
      <c r="M24459" s="30"/>
    </row>
    <row r="24460" spans="13:13" s="60" customFormat="1" ht="15.75" hidden="1" x14ac:dyDescent="0.25">
      <c r="M24460" s="30"/>
    </row>
    <row r="24461" spans="13:13" s="60" customFormat="1" ht="15.75" hidden="1" x14ac:dyDescent="0.25">
      <c r="M24461" s="30"/>
    </row>
    <row r="24462" spans="13:13" s="60" customFormat="1" ht="15.75" hidden="1" x14ac:dyDescent="0.25">
      <c r="M24462" s="30"/>
    </row>
    <row r="24463" spans="13:13" s="60" customFormat="1" ht="15.75" hidden="1" x14ac:dyDescent="0.25">
      <c r="M24463" s="30"/>
    </row>
    <row r="24464" spans="13:13" s="60" customFormat="1" ht="15.75" hidden="1" x14ac:dyDescent="0.25">
      <c r="M24464" s="30"/>
    </row>
    <row r="24465" spans="13:13" s="60" customFormat="1" ht="15.75" hidden="1" x14ac:dyDescent="0.25">
      <c r="M24465" s="30"/>
    </row>
    <row r="24466" spans="13:13" s="60" customFormat="1" ht="15.75" hidden="1" x14ac:dyDescent="0.25">
      <c r="M24466" s="30"/>
    </row>
    <row r="24467" spans="13:13" s="60" customFormat="1" ht="15.75" hidden="1" x14ac:dyDescent="0.25">
      <c r="M24467" s="30"/>
    </row>
    <row r="24468" spans="13:13" s="60" customFormat="1" ht="15.75" hidden="1" x14ac:dyDescent="0.25">
      <c r="M24468" s="30"/>
    </row>
    <row r="24469" spans="13:13" s="60" customFormat="1" ht="15.75" hidden="1" x14ac:dyDescent="0.25">
      <c r="M24469" s="30"/>
    </row>
    <row r="24470" spans="13:13" s="60" customFormat="1" ht="15.75" hidden="1" x14ac:dyDescent="0.25">
      <c r="M24470" s="30"/>
    </row>
    <row r="24471" spans="13:13" s="60" customFormat="1" ht="15.75" hidden="1" x14ac:dyDescent="0.25">
      <c r="M24471" s="30"/>
    </row>
    <row r="24472" spans="13:13" s="60" customFormat="1" ht="15.75" hidden="1" x14ac:dyDescent="0.25">
      <c r="M24472" s="30"/>
    </row>
    <row r="24473" spans="13:13" s="60" customFormat="1" ht="15.75" hidden="1" x14ac:dyDescent="0.25">
      <c r="M24473" s="30"/>
    </row>
    <row r="24474" spans="13:13" s="60" customFormat="1" ht="15.75" hidden="1" x14ac:dyDescent="0.25">
      <c r="M24474" s="30"/>
    </row>
    <row r="24475" spans="13:13" s="60" customFormat="1" ht="15.75" hidden="1" x14ac:dyDescent="0.25">
      <c r="M24475" s="30"/>
    </row>
    <row r="24476" spans="13:13" s="60" customFormat="1" ht="15.75" hidden="1" x14ac:dyDescent="0.25">
      <c r="M24476" s="30"/>
    </row>
    <row r="24477" spans="13:13" s="60" customFormat="1" ht="15.75" hidden="1" x14ac:dyDescent="0.25">
      <c r="M24477" s="30"/>
    </row>
    <row r="24478" spans="13:13" s="60" customFormat="1" ht="15.75" hidden="1" x14ac:dyDescent="0.25">
      <c r="M24478" s="30"/>
    </row>
    <row r="24479" spans="13:13" s="60" customFormat="1" ht="15.75" hidden="1" x14ac:dyDescent="0.25">
      <c r="M24479" s="30"/>
    </row>
    <row r="24480" spans="13:13" s="60" customFormat="1" ht="15.75" hidden="1" x14ac:dyDescent="0.25">
      <c r="M24480" s="30"/>
    </row>
    <row r="24481" spans="13:13" s="60" customFormat="1" ht="15.75" hidden="1" x14ac:dyDescent="0.25">
      <c r="M24481" s="30"/>
    </row>
    <row r="24482" spans="13:13" s="60" customFormat="1" ht="15.75" hidden="1" x14ac:dyDescent="0.25">
      <c r="M24482" s="30"/>
    </row>
    <row r="24483" spans="13:13" s="60" customFormat="1" ht="15.75" hidden="1" x14ac:dyDescent="0.25">
      <c r="M24483" s="30"/>
    </row>
    <row r="24484" spans="13:13" s="60" customFormat="1" ht="15.75" hidden="1" x14ac:dyDescent="0.25">
      <c r="M24484" s="30"/>
    </row>
    <row r="24485" spans="13:13" s="60" customFormat="1" ht="15.75" hidden="1" x14ac:dyDescent="0.25">
      <c r="M24485" s="30"/>
    </row>
    <row r="24486" spans="13:13" s="60" customFormat="1" ht="15.75" hidden="1" x14ac:dyDescent="0.25">
      <c r="M24486" s="30"/>
    </row>
    <row r="24487" spans="13:13" s="60" customFormat="1" ht="15.75" hidden="1" x14ac:dyDescent="0.25">
      <c r="M24487" s="30"/>
    </row>
    <row r="24488" spans="13:13" s="60" customFormat="1" ht="15.75" hidden="1" x14ac:dyDescent="0.25">
      <c r="M24488" s="30"/>
    </row>
    <row r="24489" spans="13:13" s="60" customFormat="1" ht="15.75" hidden="1" x14ac:dyDescent="0.25">
      <c r="M24489" s="30"/>
    </row>
    <row r="24490" spans="13:13" s="60" customFormat="1" ht="15.75" hidden="1" x14ac:dyDescent="0.25">
      <c r="M24490" s="30"/>
    </row>
    <row r="24491" spans="13:13" s="60" customFormat="1" ht="15.75" hidden="1" x14ac:dyDescent="0.25">
      <c r="M24491" s="30"/>
    </row>
    <row r="24492" spans="13:13" s="60" customFormat="1" ht="15.75" hidden="1" x14ac:dyDescent="0.25">
      <c r="M24492" s="30"/>
    </row>
    <row r="24493" spans="13:13" s="60" customFormat="1" ht="15.75" hidden="1" x14ac:dyDescent="0.25">
      <c r="M24493" s="30"/>
    </row>
    <row r="24494" spans="13:13" s="60" customFormat="1" ht="15.75" hidden="1" x14ac:dyDescent="0.25">
      <c r="M24494" s="30"/>
    </row>
    <row r="24495" spans="13:13" s="60" customFormat="1" ht="15.75" hidden="1" x14ac:dyDescent="0.25">
      <c r="M24495" s="30"/>
    </row>
    <row r="24496" spans="13:13" s="60" customFormat="1" ht="15.75" hidden="1" x14ac:dyDescent="0.25">
      <c r="M24496" s="30"/>
    </row>
    <row r="24497" spans="13:13" s="60" customFormat="1" ht="15.75" hidden="1" x14ac:dyDescent="0.25">
      <c r="M24497" s="30"/>
    </row>
    <row r="24498" spans="13:13" s="60" customFormat="1" ht="15.75" hidden="1" x14ac:dyDescent="0.25">
      <c r="M24498" s="30"/>
    </row>
    <row r="24499" spans="13:13" s="60" customFormat="1" ht="15.75" hidden="1" x14ac:dyDescent="0.25">
      <c r="M24499" s="30"/>
    </row>
    <row r="24500" spans="13:13" s="60" customFormat="1" ht="15.75" hidden="1" x14ac:dyDescent="0.25">
      <c r="M24500" s="30"/>
    </row>
    <row r="24501" spans="13:13" s="60" customFormat="1" ht="15.75" hidden="1" x14ac:dyDescent="0.25">
      <c r="M24501" s="30"/>
    </row>
    <row r="24502" spans="13:13" s="60" customFormat="1" ht="15.75" hidden="1" x14ac:dyDescent="0.25">
      <c r="M24502" s="30"/>
    </row>
    <row r="24503" spans="13:13" s="60" customFormat="1" ht="15.75" hidden="1" x14ac:dyDescent="0.25">
      <c r="M24503" s="30"/>
    </row>
    <row r="24504" spans="13:13" s="60" customFormat="1" ht="15.75" hidden="1" x14ac:dyDescent="0.25">
      <c r="M24504" s="30"/>
    </row>
    <row r="24505" spans="13:13" s="60" customFormat="1" ht="15.75" hidden="1" x14ac:dyDescent="0.25">
      <c r="M24505" s="30"/>
    </row>
    <row r="24506" spans="13:13" s="60" customFormat="1" ht="15.75" hidden="1" x14ac:dyDescent="0.25">
      <c r="M24506" s="30"/>
    </row>
    <row r="24507" spans="13:13" s="60" customFormat="1" ht="15.75" hidden="1" x14ac:dyDescent="0.25">
      <c r="M24507" s="30"/>
    </row>
    <row r="24508" spans="13:13" s="60" customFormat="1" ht="15.75" hidden="1" x14ac:dyDescent="0.25">
      <c r="M24508" s="30"/>
    </row>
    <row r="24509" spans="13:13" s="60" customFormat="1" ht="15.75" hidden="1" x14ac:dyDescent="0.25">
      <c r="M24509" s="30"/>
    </row>
    <row r="24510" spans="13:13" s="60" customFormat="1" ht="15.75" hidden="1" x14ac:dyDescent="0.25">
      <c r="M24510" s="30"/>
    </row>
    <row r="24511" spans="13:13" s="60" customFormat="1" ht="15.75" hidden="1" x14ac:dyDescent="0.25">
      <c r="M24511" s="30"/>
    </row>
    <row r="24512" spans="13:13" s="60" customFormat="1" ht="15.75" hidden="1" x14ac:dyDescent="0.25">
      <c r="M24512" s="30"/>
    </row>
    <row r="24513" spans="13:13" s="60" customFormat="1" ht="15.75" hidden="1" x14ac:dyDescent="0.25">
      <c r="M24513" s="30"/>
    </row>
    <row r="24514" spans="13:13" s="60" customFormat="1" ht="15.75" hidden="1" x14ac:dyDescent="0.25">
      <c r="M24514" s="30"/>
    </row>
    <row r="24515" spans="13:13" s="60" customFormat="1" ht="15.75" hidden="1" x14ac:dyDescent="0.25">
      <c r="M24515" s="30"/>
    </row>
    <row r="24516" spans="13:13" s="60" customFormat="1" ht="15.75" hidden="1" x14ac:dyDescent="0.25">
      <c r="M24516" s="30"/>
    </row>
    <row r="24517" spans="13:13" s="60" customFormat="1" ht="15.75" hidden="1" x14ac:dyDescent="0.25">
      <c r="M24517" s="30"/>
    </row>
    <row r="24518" spans="13:13" s="60" customFormat="1" ht="15.75" hidden="1" x14ac:dyDescent="0.25">
      <c r="M24518" s="30"/>
    </row>
    <row r="24519" spans="13:13" s="60" customFormat="1" ht="15.75" hidden="1" x14ac:dyDescent="0.25">
      <c r="M24519" s="30"/>
    </row>
    <row r="24520" spans="13:13" s="60" customFormat="1" ht="15.75" hidden="1" x14ac:dyDescent="0.25">
      <c r="M24520" s="30"/>
    </row>
    <row r="24521" spans="13:13" s="60" customFormat="1" ht="15.75" hidden="1" x14ac:dyDescent="0.25">
      <c r="M24521" s="30"/>
    </row>
    <row r="24522" spans="13:13" s="60" customFormat="1" ht="15.75" hidden="1" x14ac:dyDescent="0.25">
      <c r="M24522" s="30"/>
    </row>
    <row r="24523" spans="13:13" s="60" customFormat="1" ht="15.75" hidden="1" x14ac:dyDescent="0.25">
      <c r="M24523" s="30"/>
    </row>
    <row r="24524" spans="13:13" s="60" customFormat="1" ht="15.75" hidden="1" x14ac:dyDescent="0.25">
      <c r="M24524" s="30"/>
    </row>
    <row r="24525" spans="13:13" s="60" customFormat="1" ht="15.75" hidden="1" x14ac:dyDescent="0.25">
      <c r="M24525" s="30"/>
    </row>
    <row r="24526" spans="13:13" s="60" customFormat="1" ht="15.75" hidden="1" x14ac:dyDescent="0.25">
      <c r="M24526" s="30"/>
    </row>
    <row r="24527" spans="13:13" s="60" customFormat="1" ht="15.75" hidden="1" x14ac:dyDescent="0.25">
      <c r="M24527" s="30"/>
    </row>
    <row r="24528" spans="13:13" s="60" customFormat="1" ht="15.75" hidden="1" x14ac:dyDescent="0.25">
      <c r="M24528" s="30"/>
    </row>
    <row r="24529" spans="13:13" s="60" customFormat="1" ht="15.75" hidden="1" x14ac:dyDescent="0.25">
      <c r="M24529" s="30"/>
    </row>
    <row r="24530" spans="13:13" s="60" customFormat="1" ht="15.75" hidden="1" x14ac:dyDescent="0.25">
      <c r="M24530" s="30"/>
    </row>
    <row r="24531" spans="13:13" s="60" customFormat="1" ht="15.75" hidden="1" x14ac:dyDescent="0.25">
      <c r="M24531" s="30"/>
    </row>
    <row r="24532" spans="13:13" s="60" customFormat="1" ht="15.75" hidden="1" x14ac:dyDescent="0.25">
      <c r="M24532" s="30"/>
    </row>
    <row r="24533" spans="13:13" s="60" customFormat="1" ht="15.75" hidden="1" x14ac:dyDescent="0.25">
      <c r="M24533" s="30"/>
    </row>
    <row r="24534" spans="13:13" s="60" customFormat="1" ht="15.75" hidden="1" x14ac:dyDescent="0.25">
      <c r="M24534" s="30"/>
    </row>
    <row r="24535" spans="13:13" s="60" customFormat="1" ht="15.75" hidden="1" x14ac:dyDescent="0.25">
      <c r="M24535" s="30"/>
    </row>
    <row r="24536" spans="13:13" s="60" customFormat="1" ht="15.75" hidden="1" x14ac:dyDescent="0.25">
      <c r="M24536" s="30"/>
    </row>
    <row r="24537" spans="13:13" s="60" customFormat="1" ht="15.75" hidden="1" x14ac:dyDescent="0.25">
      <c r="M24537" s="30"/>
    </row>
    <row r="24538" spans="13:13" s="60" customFormat="1" ht="15.75" hidden="1" x14ac:dyDescent="0.25">
      <c r="M24538" s="30"/>
    </row>
    <row r="24539" spans="13:13" s="60" customFormat="1" ht="15.75" hidden="1" x14ac:dyDescent="0.25">
      <c r="M24539" s="30"/>
    </row>
    <row r="24540" spans="13:13" s="60" customFormat="1" ht="15.75" hidden="1" x14ac:dyDescent="0.25">
      <c r="M24540" s="30"/>
    </row>
    <row r="24541" spans="13:13" s="60" customFormat="1" ht="15.75" hidden="1" x14ac:dyDescent="0.25">
      <c r="M24541" s="30"/>
    </row>
    <row r="24542" spans="13:13" s="60" customFormat="1" ht="15.75" hidden="1" x14ac:dyDescent="0.25">
      <c r="M24542" s="30"/>
    </row>
    <row r="24543" spans="13:13" s="60" customFormat="1" ht="15.75" hidden="1" x14ac:dyDescent="0.25">
      <c r="M24543" s="30"/>
    </row>
    <row r="24544" spans="13:13" s="60" customFormat="1" ht="15.75" hidden="1" x14ac:dyDescent="0.25">
      <c r="M24544" s="30"/>
    </row>
    <row r="24545" spans="13:13" s="60" customFormat="1" ht="15.75" hidden="1" x14ac:dyDescent="0.25">
      <c r="M24545" s="30"/>
    </row>
    <row r="24546" spans="13:13" s="60" customFormat="1" ht="15.75" hidden="1" x14ac:dyDescent="0.25">
      <c r="M24546" s="30"/>
    </row>
    <row r="24547" spans="13:13" s="60" customFormat="1" ht="15.75" hidden="1" x14ac:dyDescent="0.25">
      <c r="M24547" s="30"/>
    </row>
    <row r="24548" spans="13:13" s="60" customFormat="1" ht="15.75" hidden="1" x14ac:dyDescent="0.25">
      <c r="M24548" s="30"/>
    </row>
    <row r="24549" spans="13:13" s="60" customFormat="1" ht="15.75" hidden="1" x14ac:dyDescent="0.25">
      <c r="M24549" s="30"/>
    </row>
    <row r="24550" spans="13:13" s="60" customFormat="1" ht="15.75" hidden="1" x14ac:dyDescent="0.25">
      <c r="M24550" s="30"/>
    </row>
    <row r="24551" spans="13:13" s="60" customFormat="1" ht="15.75" hidden="1" x14ac:dyDescent="0.25">
      <c r="M24551" s="30"/>
    </row>
    <row r="24552" spans="13:13" s="60" customFormat="1" ht="15.75" hidden="1" x14ac:dyDescent="0.25">
      <c r="M24552" s="30"/>
    </row>
    <row r="24553" spans="13:13" s="60" customFormat="1" ht="15.75" hidden="1" x14ac:dyDescent="0.25">
      <c r="M24553" s="30"/>
    </row>
    <row r="24554" spans="13:13" s="60" customFormat="1" ht="15.75" hidden="1" x14ac:dyDescent="0.25">
      <c r="M24554" s="30"/>
    </row>
    <row r="24555" spans="13:13" s="60" customFormat="1" ht="15.75" hidden="1" x14ac:dyDescent="0.25">
      <c r="M24555" s="30"/>
    </row>
    <row r="24556" spans="13:13" s="60" customFormat="1" ht="15.75" hidden="1" x14ac:dyDescent="0.25">
      <c r="M24556" s="30"/>
    </row>
    <row r="24557" spans="13:13" s="60" customFormat="1" ht="15.75" hidden="1" x14ac:dyDescent="0.25">
      <c r="M24557" s="30"/>
    </row>
    <row r="24558" spans="13:13" s="60" customFormat="1" ht="15.75" hidden="1" x14ac:dyDescent="0.25">
      <c r="M24558" s="30"/>
    </row>
    <row r="24559" spans="13:13" s="60" customFormat="1" ht="15.75" hidden="1" x14ac:dyDescent="0.25">
      <c r="M24559" s="30"/>
    </row>
    <row r="24560" spans="13:13" s="60" customFormat="1" ht="15.75" hidden="1" x14ac:dyDescent="0.25">
      <c r="M24560" s="30"/>
    </row>
    <row r="24561" spans="13:13" s="60" customFormat="1" ht="15.75" hidden="1" x14ac:dyDescent="0.25">
      <c r="M24561" s="30"/>
    </row>
    <row r="24562" spans="13:13" s="60" customFormat="1" ht="15.75" hidden="1" x14ac:dyDescent="0.25">
      <c r="M24562" s="30"/>
    </row>
    <row r="24563" spans="13:13" s="60" customFormat="1" ht="15.75" hidden="1" x14ac:dyDescent="0.25">
      <c r="M24563" s="30"/>
    </row>
    <row r="24564" spans="13:13" s="60" customFormat="1" ht="15.75" hidden="1" x14ac:dyDescent="0.25">
      <c r="M24564" s="30"/>
    </row>
    <row r="24565" spans="13:13" s="60" customFormat="1" ht="15.75" hidden="1" x14ac:dyDescent="0.25">
      <c r="M24565" s="30"/>
    </row>
    <row r="24566" spans="13:13" s="60" customFormat="1" ht="15.75" hidden="1" x14ac:dyDescent="0.25">
      <c r="M24566" s="30"/>
    </row>
    <row r="24567" spans="13:13" s="60" customFormat="1" ht="15.75" hidden="1" x14ac:dyDescent="0.25">
      <c r="M24567" s="30"/>
    </row>
    <row r="24568" spans="13:13" s="60" customFormat="1" ht="15.75" hidden="1" x14ac:dyDescent="0.25">
      <c r="M24568" s="30"/>
    </row>
    <row r="24569" spans="13:13" s="60" customFormat="1" ht="15.75" hidden="1" x14ac:dyDescent="0.25">
      <c r="M24569" s="30"/>
    </row>
    <row r="24570" spans="13:13" s="60" customFormat="1" ht="15.75" hidden="1" x14ac:dyDescent="0.25">
      <c r="M24570" s="30"/>
    </row>
    <row r="24571" spans="13:13" s="60" customFormat="1" ht="15.75" hidden="1" x14ac:dyDescent="0.25">
      <c r="M24571" s="30"/>
    </row>
    <row r="24572" spans="13:13" s="60" customFormat="1" ht="15.75" hidden="1" x14ac:dyDescent="0.25">
      <c r="M24572" s="30"/>
    </row>
    <row r="24573" spans="13:13" s="60" customFormat="1" ht="15.75" hidden="1" x14ac:dyDescent="0.25">
      <c r="M24573" s="30"/>
    </row>
    <row r="24574" spans="13:13" s="60" customFormat="1" ht="15.75" hidden="1" x14ac:dyDescent="0.25">
      <c r="M24574" s="30"/>
    </row>
    <row r="24575" spans="13:13" s="60" customFormat="1" ht="15.75" hidden="1" x14ac:dyDescent="0.25">
      <c r="M24575" s="30"/>
    </row>
    <row r="24576" spans="13:13" s="60" customFormat="1" ht="15.75" hidden="1" x14ac:dyDescent="0.25">
      <c r="M24576" s="30"/>
    </row>
    <row r="24577" spans="13:13" s="60" customFormat="1" ht="15.75" hidden="1" x14ac:dyDescent="0.25">
      <c r="M24577" s="30"/>
    </row>
    <row r="24578" spans="13:13" s="60" customFormat="1" ht="15.75" hidden="1" x14ac:dyDescent="0.25">
      <c r="M24578" s="30"/>
    </row>
    <row r="24579" spans="13:13" s="60" customFormat="1" ht="15.75" hidden="1" x14ac:dyDescent="0.25">
      <c r="M24579" s="30"/>
    </row>
    <row r="24580" spans="13:13" s="60" customFormat="1" ht="15.75" hidden="1" x14ac:dyDescent="0.25">
      <c r="M24580" s="30"/>
    </row>
    <row r="24581" spans="13:13" s="60" customFormat="1" ht="15.75" hidden="1" x14ac:dyDescent="0.25">
      <c r="M24581" s="30"/>
    </row>
    <row r="24582" spans="13:13" s="60" customFormat="1" ht="15.75" hidden="1" x14ac:dyDescent="0.25">
      <c r="M24582" s="30"/>
    </row>
    <row r="24583" spans="13:13" s="60" customFormat="1" ht="15.75" hidden="1" x14ac:dyDescent="0.25">
      <c r="M24583" s="30"/>
    </row>
    <row r="24584" spans="13:13" s="60" customFormat="1" ht="15.75" hidden="1" x14ac:dyDescent="0.25">
      <c r="M24584" s="30"/>
    </row>
    <row r="24585" spans="13:13" s="60" customFormat="1" ht="15.75" hidden="1" x14ac:dyDescent="0.25">
      <c r="M24585" s="30"/>
    </row>
    <row r="24586" spans="13:13" s="60" customFormat="1" ht="15.75" hidden="1" x14ac:dyDescent="0.25">
      <c r="M24586" s="30"/>
    </row>
    <row r="24587" spans="13:13" s="60" customFormat="1" ht="15.75" hidden="1" x14ac:dyDescent="0.25">
      <c r="M24587" s="30"/>
    </row>
    <row r="24588" spans="13:13" s="60" customFormat="1" ht="15.75" hidden="1" x14ac:dyDescent="0.25">
      <c r="M24588" s="30"/>
    </row>
    <row r="24589" spans="13:13" s="60" customFormat="1" ht="15.75" hidden="1" x14ac:dyDescent="0.25">
      <c r="M24589" s="30"/>
    </row>
    <row r="24590" spans="13:13" s="60" customFormat="1" ht="15.75" hidden="1" x14ac:dyDescent="0.25">
      <c r="M24590" s="30"/>
    </row>
    <row r="24591" spans="13:13" s="60" customFormat="1" ht="15.75" hidden="1" x14ac:dyDescent="0.25">
      <c r="M24591" s="30"/>
    </row>
    <row r="24592" spans="13:13" s="60" customFormat="1" ht="15.75" hidden="1" x14ac:dyDescent="0.25">
      <c r="M24592" s="30"/>
    </row>
    <row r="24593" spans="13:13" s="60" customFormat="1" ht="15.75" hidden="1" x14ac:dyDescent="0.25">
      <c r="M24593" s="30"/>
    </row>
    <row r="24594" spans="13:13" s="60" customFormat="1" ht="15.75" hidden="1" x14ac:dyDescent="0.25">
      <c r="M24594" s="30"/>
    </row>
    <row r="24595" spans="13:13" s="60" customFormat="1" ht="15.75" hidden="1" x14ac:dyDescent="0.25">
      <c r="M24595" s="30"/>
    </row>
    <row r="24596" spans="13:13" s="60" customFormat="1" ht="15.75" hidden="1" x14ac:dyDescent="0.25">
      <c r="M24596" s="30"/>
    </row>
    <row r="24597" spans="13:13" s="60" customFormat="1" ht="15.75" hidden="1" x14ac:dyDescent="0.25">
      <c r="M24597" s="30"/>
    </row>
    <row r="24598" spans="13:13" s="60" customFormat="1" ht="15.75" hidden="1" x14ac:dyDescent="0.25">
      <c r="M24598" s="30"/>
    </row>
    <row r="24599" spans="13:13" s="60" customFormat="1" ht="15.75" hidden="1" x14ac:dyDescent="0.25">
      <c r="M24599" s="30"/>
    </row>
    <row r="24600" spans="13:13" s="60" customFormat="1" ht="15.75" hidden="1" x14ac:dyDescent="0.25">
      <c r="M24600" s="30"/>
    </row>
    <row r="24601" spans="13:13" s="60" customFormat="1" ht="15.75" hidden="1" x14ac:dyDescent="0.25">
      <c r="M24601" s="30"/>
    </row>
    <row r="24602" spans="13:13" s="60" customFormat="1" ht="15.75" hidden="1" x14ac:dyDescent="0.25">
      <c r="M24602" s="30"/>
    </row>
    <row r="24603" spans="13:13" s="60" customFormat="1" ht="15.75" hidden="1" x14ac:dyDescent="0.25">
      <c r="M24603" s="30"/>
    </row>
    <row r="24604" spans="13:13" s="60" customFormat="1" ht="15.75" hidden="1" x14ac:dyDescent="0.25">
      <c r="M24604" s="30"/>
    </row>
    <row r="24605" spans="13:13" s="60" customFormat="1" ht="15.75" hidden="1" x14ac:dyDescent="0.25">
      <c r="M24605" s="30"/>
    </row>
    <row r="24606" spans="13:13" s="60" customFormat="1" ht="15.75" hidden="1" x14ac:dyDescent="0.25">
      <c r="M24606" s="30"/>
    </row>
    <row r="24607" spans="13:13" s="60" customFormat="1" ht="15.75" hidden="1" x14ac:dyDescent="0.25">
      <c r="M24607" s="30"/>
    </row>
    <row r="24608" spans="13:13" s="60" customFormat="1" ht="15.75" hidden="1" x14ac:dyDescent="0.25">
      <c r="M24608" s="30"/>
    </row>
    <row r="24609" spans="13:13" s="60" customFormat="1" ht="15.75" hidden="1" x14ac:dyDescent="0.25">
      <c r="M24609" s="30"/>
    </row>
    <row r="24610" spans="13:13" s="60" customFormat="1" ht="15.75" hidden="1" x14ac:dyDescent="0.25">
      <c r="M24610" s="30"/>
    </row>
    <row r="24611" spans="13:13" s="60" customFormat="1" ht="15.75" hidden="1" x14ac:dyDescent="0.25">
      <c r="M24611" s="30"/>
    </row>
    <row r="24612" spans="13:13" s="60" customFormat="1" ht="15.75" hidden="1" x14ac:dyDescent="0.25">
      <c r="M24612" s="30"/>
    </row>
    <row r="24613" spans="13:13" s="60" customFormat="1" ht="15.75" hidden="1" x14ac:dyDescent="0.25">
      <c r="M24613" s="30"/>
    </row>
    <row r="24614" spans="13:13" s="60" customFormat="1" ht="15.75" hidden="1" x14ac:dyDescent="0.25">
      <c r="M24614" s="30"/>
    </row>
    <row r="24615" spans="13:13" s="60" customFormat="1" ht="15.75" hidden="1" x14ac:dyDescent="0.25">
      <c r="M24615" s="30"/>
    </row>
    <row r="24616" spans="13:13" s="60" customFormat="1" ht="15.75" hidden="1" x14ac:dyDescent="0.25">
      <c r="M24616" s="30"/>
    </row>
    <row r="24617" spans="13:13" s="60" customFormat="1" ht="15.75" hidden="1" x14ac:dyDescent="0.25">
      <c r="M24617" s="30"/>
    </row>
    <row r="24618" spans="13:13" s="60" customFormat="1" ht="15.75" hidden="1" x14ac:dyDescent="0.25">
      <c r="M24618" s="30"/>
    </row>
    <row r="24619" spans="13:13" s="60" customFormat="1" ht="15.75" hidden="1" x14ac:dyDescent="0.25">
      <c r="M24619" s="30"/>
    </row>
    <row r="24620" spans="13:13" s="60" customFormat="1" ht="15.75" hidden="1" x14ac:dyDescent="0.25">
      <c r="M24620" s="30"/>
    </row>
    <row r="24621" spans="13:13" s="60" customFormat="1" ht="15.75" hidden="1" x14ac:dyDescent="0.25">
      <c r="M24621" s="30"/>
    </row>
    <row r="24622" spans="13:13" s="60" customFormat="1" ht="15.75" hidden="1" x14ac:dyDescent="0.25">
      <c r="M24622" s="30"/>
    </row>
    <row r="24623" spans="13:13" s="60" customFormat="1" ht="15.75" hidden="1" x14ac:dyDescent="0.25">
      <c r="M24623" s="30"/>
    </row>
    <row r="24624" spans="13:13" s="60" customFormat="1" ht="15.75" hidden="1" x14ac:dyDescent="0.25">
      <c r="M24624" s="30"/>
    </row>
    <row r="24625" spans="13:13" s="60" customFormat="1" ht="15.75" hidden="1" x14ac:dyDescent="0.25">
      <c r="M24625" s="30"/>
    </row>
    <row r="24626" spans="13:13" s="60" customFormat="1" ht="15.75" hidden="1" x14ac:dyDescent="0.25">
      <c r="M24626" s="30"/>
    </row>
    <row r="24627" spans="13:13" s="60" customFormat="1" ht="15.75" hidden="1" x14ac:dyDescent="0.25">
      <c r="M24627" s="30"/>
    </row>
    <row r="24628" spans="13:13" s="60" customFormat="1" ht="15.75" hidden="1" x14ac:dyDescent="0.25">
      <c r="M24628" s="30"/>
    </row>
    <row r="24629" spans="13:13" s="60" customFormat="1" ht="15.75" hidden="1" x14ac:dyDescent="0.25">
      <c r="M24629" s="30"/>
    </row>
    <row r="24630" spans="13:13" s="60" customFormat="1" ht="15.75" hidden="1" x14ac:dyDescent="0.25">
      <c r="M24630" s="30"/>
    </row>
    <row r="24631" spans="13:13" s="60" customFormat="1" ht="15.75" hidden="1" x14ac:dyDescent="0.25">
      <c r="M24631" s="30"/>
    </row>
    <row r="24632" spans="13:13" s="60" customFormat="1" ht="15.75" hidden="1" x14ac:dyDescent="0.25">
      <c r="M24632" s="30"/>
    </row>
    <row r="24633" spans="13:13" s="60" customFormat="1" ht="15.75" hidden="1" x14ac:dyDescent="0.25">
      <c r="M24633" s="30"/>
    </row>
    <row r="24634" spans="13:13" s="60" customFormat="1" ht="15.75" hidden="1" x14ac:dyDescent="0.25">
      <c r="M24634" s="30"/>
    </row>
    <row r="24635" spans="13:13" s="60" customFormat="1" ht="15.75" hidden="1" x14ac:dyDescent="0.25">
      <c r="M24635" s="30"/>
    </row>
    <row r="24636" spans="13:13" s="60" customFormat="1" ht="15.75" hidden="1" x14ac:dyDescent="0.25">
      <c r="M24636" s="30"/>
    </row>
    <row r="24637" spans="13:13" s="60" customFormat="1" ht="15.75" hidden="1" x14ac:dyDescent="0.25">
      <c r="M24637" s="30"/>
    </row>
    <row r="24638" spans="13:13" s="60" customFormat="1" ht="15.75" hidden="1" x14ac:dyDescent="0.25">
      <c r="M24638" s="30"/>
    </row>
    <row r="24639" spans="13:13" s="60" customFormat="1" ht="15.75" hidden="1" x14ac:dyDescent="0.25">
      <c r="M24639" s="30"/>
    </row>
    <row r="24640" spans="13:13" s="60" customFormat="1" ht="15.75" hidden="1" x14ac:dyDescent="0.25">
      <c r="M24640" s="30"/>
    </row>
    <row r="24641" spans="13:13" s="60" customFormat="1" ht="15.75" hidden="1" x14ac:dyDescent="0.25">
      <c r="M24641" s="30"/>
    </row>
    <row r="24642" spans="13:13" s="60" customFormat="1" ht="15.75" hidden="1" x14ac:dyDescent="0.25">
      <c r="M24642" s="30"/>
    </row>
    <row r="24643" spans="13:13" s="60" customFormat="1" ht="15.75" hidden="1" x14ac:dyDescent="0.25">
      <c r="M24643" s="30"/>
    </row>
    <row r="24644" spans="13:13" s="60" customFormat="1" ht="15.75" hidden="1" x14ac:dyDescent="0.25">
      <c r="M24644" s="30"/>
    </row>
    <row r="24645" spans="13:13" s="60" customFormat="1" ht="15.75" hidden="1" x14ac:dyDescent="0.25">
      <c r="M24645" s="30"/>
    </row>
    <row r="24646" spans="13:13" s="60" customFormat="1" ht="15.75" hidden="1" x14ac:dyDescent="0.25">
      <c r="M24646" s="30"/>
    </row>
    <row r="24647" spans="13:13" s="60" customFormat="1" ht="15.75" hidden="1" x14ac:dyDescent="0.25">
      <c r="M24647" s="30"/>
    </row>
    <row r="24648" spans="13:13" s="60" customFormat="1" ht="15.75" hidden="1" x14ac:dyDescent="0.25">
      <c r="M24648" s="30"/>
    </row>
    <row r="24649" spans="13:13" s="60" customFormat="1" ht="15.75" hidden="1" x14ac:dyDescent="0.25">
      <c r="M24649" s="30"/>
    </row>
    <row r="24650" spans="13:13" s="60" customFormat="1" ht="15.75" hidden="1" x14ac:dyDescent="0.25">
      <c r="M24650" s="30"/>
    </row>
    <row r="24651" spans="13:13" s="60" customFormat="1" ht="15.75" hidden="1" x14ac:dyDescent="0.25">
      <c r="M24651" s="30"/>
    </row>
    <row r="24652" spans="13:13" s="60" customFormat="1" ht="15.75" hidden="1" x14ac:dyDescent="0.25">
      <c r="M24652" s="30"/>
    </row>
    <row r="24653" spans="13:13" s="60" customFormat="1" ht="15.75" hidden="1" x14ac:dyDescent="0.25">
      <c r="M24653" s="30"/>
    </row>
    <row r="24654" spans="13:13" s="60" customFormat="1" ht="15.75" hidden="1" x14ac:dyDescent="0.25">
      <c r="M24654" s="30"/>
    </row>
    <row r="24655" spans="13:13" s="60" customFormat="1" ht="15.75" hidden="1" x14ac:dyDescent="0.25">
      <c r="M24655" s="30"/>
    </row>
    <row r="24656" spans="13:13" s="60" customFormat="1" ht="15.75" hidden="1" x14ac:dyDescent="0.25">
      <c r="M24656" s="30"/>
    </row>
    <row r="24657" spans="13:13" s="60" customFormat="1" ht="15.75" hidden="1" x14ac:dyDescent="0.25">
      <c r="M24657" s="30"/>
    </row>
    <row r="24658" spans="13:13" s="60" customFormat="1" ht="15.75" hidden="1" x14ac:dyDescent="0.25">
      <c r="M24658" s="30"/>
    </row>
    <row r="24659" spans="13:13" s="60" customFormat="1" ht="15.75" hidden="1" x14ac:dyDescent="0.25">
      <c r="M24659" s="30"/>
    </row>
    <row r="24660" spans="13:13" s="60" customFormat="1" ht="15.75" hidden="1" x14ac:dyDescent="0.25">
      <c r="M24660" s="30"/>
    </row>
    <row r="24661" spans="13:13" s="60" customFormat="1" ht="15.75" hidden="1" x14ac:dyDescent="0.25">
      <c r="M24661" s="30"/>
    </row>
    <row r="24662" spans="13:13" s="60" customFormat="1" ht="15.75" hidden="1" x14ac:dyDescent="0.25">
      <c r="M24662" s="30"/>
    </row>
    <row r="24663" spans="13:13" s="60" customFormat="1" ht="15.75" hidden="1" x14ac:dyDescent="0.25">
      <c r="M24663" s="30"/>
    </row>
    <row r="24664" spans="13:13" s="60" customFormat="1" ht="15.75" hidden="1" x14ac:dyDescent="0.25">
      <c r="M24664" s="30"/>
    </row>
    <row r="24665" spans="13:13" s="60" customFormat="1" ht="15.75" hidden="1" x14ac:dyDescent="0.25">
      <c r="M24665" s="30"/>
    </row>
    <row r="24666" spans="13:13" s="60" customFormat="1" ht="15.75" hidden="1" x14ac:dyDescent="0.25">
      <c r="M24666" s="30"/>
    </row>
    <row r="24667" spans="13:13" s="60" customFormat="1" ht="15.75" hidden="1" x14ac:dyDescent="0.25">
      <c r="M24667" s="30"/>
    </row>
    <row r="24668" spans="13:13" s="60" customFormat="1" ht="15.75" hidden="1" x14ac:dyDescent="0.25">
      <c r="M24668" s="30"/>
    </row>
    <row r="24669" spans="13:13" s="60" customFormat="1" ht="15.75" hidden="1" x14ac:dyDescent="0.25">
      <c r="M24669" s="30"/>
    </row>
    <row r="24670" spans="13:13" s="60" customFormat="1" ht="15.75" hidden="1" x14ac:dyDescent="0.25">
      <c r="M24670" s="30"/>
    </row>
    <row r="24671" spans="13:13" s="60" customFormat="1" ht="15.75" hidden="1" x14ac:dyDescent="0.25">
      <c r="M24671" s="30"/>
    </row>
    <row r="24672" spans="13:13" s="60" customFormat="1" ht="15.75" hidden="1" x14ac:dyDescent="0.25">
      <c r="M24672" s="30"/>
    </row>
    <row r="24673" spans="13:13" s="60" customFormat="1" ht="15.75" hidden="1" x14ac:dyDescent="0.25">
      <c r="M24673" s="30"/>
    </row>
    <row r="24674" spans="13:13" s="60" customFormat="1" ht="15.75" hidden="1" x14ac:dyDescent="0.25">
      <c r="M24674" s="30"/>
    </row>
    <row r="24675" spans="13:13" s="60" customFormat="1" ht="15.75" hidden="1" x14ac:dyDescent="0.25">
      <c r="M24675" s="30"/>
    </row>
    <row r="24676" spans="13:13" s="60" customFormat="1" ht="15.75" hidden="1" x14ac:dyDescent="0.25">
      <c r="M24676" s="30"/>
    </row>
    <row r="24677" spans="13:13" s="60" customFormat="1" ht="15.75" hidden="1" x14ac:dyDescent="0.25">
      <c r="M24677" s="30"/>
    </row>
    <row r="24678" spans="13:13" s="60" customFormat="1" ht="15.75" hidden="1" x14ac:dyDescent="0.25">
      <c r="M24678" s="30"/>
    </row>
    <row r="24679" spans="13:13" s="60" customFormat="1" ht="15.75" hidden="1" x14ac:dyDescent="0.25">
      <c r="M24679" s="30"/>
    </row>
    <row r="24680" spans="13:13" s="60" customFormat="1" ht="15.75" hidden="1" x14ac:dyDescent="0.25">
      <c r="M24680" s="30"/>
    </row>
    <row r="24681" spans="13:13" s="60" customFormat="1" ht="15.75" hidden="1" x14ac:dyDescent="0.25">
      <c r="M24681" s="30"/>
    </row>
    <row r="24682" spans="13:13" s="60" customFormat="1" ht="15.75" hidden="1" x14ac:dyDescent="0.25">
      <c r="M24682" s="30"/>
    </row>
    <row r="24683" spans="13:13" s="60" customFormat="1" ht="15.75" hidden="1" x14ac:dyDescent="0.25">
      <c r="M24683" s="30"/>
    </row>
    <row r="24684" spans="13:13" s="60" customFormat="1" ht="15.75" hidden="1" x14ac:dyDescent="0.25">
      <c r="M24684" s="30"/>
    </row>
    <row r="24685" spans="13:13" s="60" customFormat="1" ht="15.75" hidden="1" x14ac:dyDescent="0.25">
      <c r="M24685" s="30"/>
    </row>
    <row r="24686" spans="13:13" s="60" customFormat="1" ht="15.75" hidden="1" x14ac:dyDescent="0.25">
      <c r="M24686" s="30"/>
    </row>
    <row r="24687" spans="13:13" s="60" customFormat="1" ht="15.75" hidden="1" x14ac:dyDescent="0.25">
      <c r="M24687" s="30"/>
    </row>
    <row r="24688" spans="13:13" s="60" customFormat="1" ht="15.75" hidden="1" x14ac:dyDescent="0.25">
      <c r="M24688" s="30"/>
    </row>
    <row r="24689" spans="13:13" s="60" customFormat="1" ht="15.75" hidden="1" x14ac:dyDescent="0.25">
      <c r="M24689" s="30"/>
    </row>
    <row r="24690" spans="13:13" s="60" customFormat="1" ht="15.75" hidden="1" x14ac:dyDescent="0.25">
      <c r="M24690" s="30"/>
    </row>
    <row r="24691" spans="13:13" s="60" customFormat="1" ht="15.75" hidden="1" x14ac:dyDescent="0.25">
      <c r="M24691" s="30"/>
    </row>
    <row r="24692" spans="13:13" s="60" customFormat="1" ht="15.75" hidden="1" x14ac:dyDescent="0.25">
      <c r="M24692" s="30"/>
    </row>
    <row r="24693" spans="13:13" s="60" customFormat="1" ht="15.75" hidden="1" x14ac:dyDescent="0.25">
      <c r="M24693" s="30"/>
    </row>
    <row r="24694" spans="13:13" s="60" customFormat="1" ht="15.75" hidden="1" x14ac:dyDescent="0.25">
      <c r="M24694" s="30"/>
    </row>
    <row r="24695" spans="13:13" s="60" customFormat="1" ht="15.75" hidden="1" x14ac:dyDescent="0.25">
      <c r="M24695" s="30"/>
    </row>
    <row r="24696" spans="13:13" s="60" customFormat="1" ht="15.75" hidden="1" x14ac:dyDescent="0.25">
      <c r="M24696" s="30"/>
    </row>
    <row r="24697" spans="13:13" s="60" customFormat="1" ht="15.75" hidden="1" x14ac:dyDescent="0.25">
      <c r="M24697" s="30"/>
    </row>
    <row r="24698" spans="13:13" s="60" customFormat="1" ht="15.75" hidden="1" x14ac:dyDescent="0.25">
      <c r="M24698" s="30"/>
    </row>
    <row r="24699" spans="13:13" s="60" customFormat="1" ht="15.75" hidden="1" x14ac:dyDescent="0.25">
      <c r="M24699" s="30"/>
    </row>
    <row r="24700" spans="13:13" s="60" customFormat="1" ht="15.75" hidden="1" x14ac:dyDescent="0.25">
      <c r="M24700" s="30"/>
    </row>
    <row r="24701" spans="13:13" s="60" customFormat="1" ht="15.75" hidden="1" x14ac:dyDescent="0.25">
      <c r="M24701" s="30"/>
    </row>
    <row r="24702" spans="13:13" s="60" customFormat="1" ht="15.75" hidden="1" x14ac:dyDescent="0.25">
      <c r="M24702" s="30"/>
    </row>
    <row r="24703" spans="13:13" s="60" customFormat="1" ht="15.75" hidden="1" x14ac:dyDescent="0.25">
      <c r="M24703" s="30"/>
    </row>
    <row r="24704" spans="13:13" s="60" customFormat="1" ht="15.75" hidden="1" x14ac:dyDescent="0.25">
      <c r="M24704" s="30"/>
    </row>
    <row r="24705" spans="13:13" s="60" customFormat="1" ht="15.75" hidden="1" x14ac:dyDescent="0.25">
      <c r="M24705" s="30"/>
    </row>
    <row r="24706" spans="13:13" s="60" customFormat="1" ht="15.75" hidden="1" x14ac:dyDescent="0.25">
      <c r="M24706" s="30"/>
    </row>
    <row r="24707" spans="13:13" s="60" customFormat="1" ht="15.75" hidden="1" x14ac:dyDescent="0.25">
      <c r="M24707" s="30"/>
    </row>
    <row r="24708" spans="13:13" s="60" customFormat="1" ht="15.75" hidden="1" x14ac:dyDescent="0.25">
      <c r="M24708" s="30"/>
    </row>
    <row r="24709" spans="13:13" s="60" customFormat="1" ht="15.75" hidden="1" x14ac:dyDescent="0.25">
      <c r="M24709" s="30"/>
    </row>
    <row r="24710" spans="13:13" s="60" customFormat="1" ht="15.75" hidden="1" x14ac:dyDescent="0.25">
      <c r="M24710" s="30"/>
    </row>
    <row r="24711" spans="13:13" s="60" customFormat="1" ht="15.75" hidden="1" x14ac:dyDescent="0.25">
      <c r="M24711" s="30"/>
    </row>
    <row r="24712" spans="13:13" s="60" customFormat="1" ht="15.75" hidden="1" x14ac:dyDescent="0.25">
      <c r="M24712" s="30"/>
    </row>
    <row r="24713" spans="13:13" s="60" customFormat="1" ht="15.75" hidden="1" x14ac:dyDescent="0.25">
      <c r="M24713" s="30"/>
    </row>
    <row r="24714" spans="13:13" s="60" customFormat="1" ht="15.75" hidden="1" x14ac:dyDescent="0.25">
      <c r="M24714" s="30"/>
    </row>
    <row r="24715" spans="13:13" s="60" customFormat="1" ht="15.75" hidden="1" x14ac:dyDescent="0.25">
      <c r="M24715" s="30"/>
    </row>
    <row r="24716" spans="13:13" s="60" customFormat="1" ht="15.75" hidden="1" x14ac:dyDescent="0.25">
      <c r="M24716" s="30"/>
    </row>
    <row r="24717" spans="13:13" s="60" customFormat="1" ht="15.75" hidden="1" x14ac:dyDescent="0.25">
      <c r="M24717" s="30"/>
    </row>
    <row r="24718" spans="13:13" s="60" customFormat="1" ht="15.75" hidden="1" x14ac:dyDescent="0.25">
      <c r="M24718" s="30"/>
    </row>
    <row r="24719" spans="13:13" s="60" customFormat="1" ht="15.75" hidden="1" x14ac:dyDescent="0.25">
      <c r="M24719" s="30"/>
    </row>
    <row r="24720" spans="13:13" s="60" customFormat="1" ht="15.75" hidden="1" x14ac:dyDescent="0.25">
      <c r="M24720" s="30"/>
    </row>
    <row r="24721" spans="13:13" s="60" customFormat="1" ht="15.75" hidden="1" x14ac:dyDescent="0.25">
      <c r="M24721" s="30"/>
    </row>
    <row r="24722" spans="13:13" s="60" customFormat="1" ht="15.75" hidden="1" x14ac:dyDescent="0.25">
      <c r="M24722" s="30"/>
    </row>
    <row r="24723" spans="13:13" s="60" customFormat="1" ht="15.75" hidden="1" x14ac:dyDescent="0.25">
      <c r="M24723" s="30"/>
    </row>
    <row r="24724" spans="13:13" s="60" customFormat="1" ht="15.75" hidden="1" x14ac:dyDescent="0.25">
      <c r="M24724" s="30"/>
    </row>
    <row r="24725" spans="13:13" s="60" customFormat="1" ht="15.75" hidden="1" x14ac:dyDescent="0.25">
      <c r="M24725" s="30"/>
    </row>
    <row r="24726" spans="13:13" s="60" customFormat="1" ht="15.75" hidden="1" x14ac:dyDescent="0.25">
      <c r="M24726" s="30"/>
    </row>
    <row r="24727" spans="13:13" s="60" customFormat="1" ht="15.75" hidden="1" x14ac:dyDescent="0.25">
      <c r="M24727" s="30"/>
    </row>
    <row r="24728" spans="13:13" s="60" customFormat="1" ht="15.75" hidden="1" x14ac:dyDescent="0.25">
      <c r="M24728" s="30"/>
    </row>
    <row r="24729" spans="13:13" s="60" customFormat="1" ht="15.75" hidden="1" x14ac:dyDescent="0.25">
      <c r="M24729" s="30"/>
    </row>
    <row r="24730" spans="13:13" s="60" customFormat="1" ht="15.75" hidden="1" x14ac:dyDescent="0.25">
      <c r="M24730" s="30"/>
    </row>
    <row r="24731" spans="13:13" s="60" customFormat="1" ht="15.75" hidden="1" x14ac:dyDescent="0.25">
      <c r="M24731" s="30"/>
    </row>
    <row r="24732" spans="13:13" s="60" customFormat="1" ht="15.75" hidden="1" x14ac:dyDescent="0.25">
      <c r="M24732" s="30"/>
    </row>
    <row r="24733" spans="13:13" s="60" customFormat="1" ht="15.75" hidden="1" x14ac:dyDescent="0.25">
      <c r="M24733" s="30"/>
    </row>
    <row r="24734" spans="13:13" s="60" customFormat="1" ht="15.75" hidden="1" x14ac:dyDescent="0.25">
      <c r="M24734" s="30"/>
    </row>
    <row r="24735" spans="13:13" s="60" customFormat="1" ht="15.75" hidden="1" x14ac:dyDescent="0.25">
      <c r="M24735" s="30"/>
    </row>
    <row r="24736" spans="13:13" s="60" customFormat="1" ht="15.75" hidden="1" x14ac:dyDescent="0.25">
      <c r="M24736" s="30"/>
    </row>
    <row r="24737" spans="13:13" s="60" customFormat="1" ht="15.75" hidden="1" x14ac:dyDescent="0.25">
      <c r="M24737" s="30"/>
    </row>
    <row r="24738" spans="13:13" s="60" customFormat="1" ht="15.75" hidden="1" x14ac:dyDescent="0.25">
      <c r="M24738" s="30"/>
    </row>
    <row r="24739" spans="13:13" s="60" customFormat="1" ht="15.75" hidden="1" x14ac:dyDescent="0.25">
      <c r="M24739" s="30"/>
    </row>
    <row r="24740" spans="13:13" s="60" customFormat="1" ht="15.75" hidden="1" x14ac:dyDescent="0.25">
      <c r="M24740" s="30"/>
    </row>
    <row r="24741" spans="13:13" s="60" customFormat="1" ht="15.75" hidden="1" x14ac:dyDescent="0.25">
      <c r="M24741" s="30"/>
    </row>
    <row r="24742" spans="13:13" s="60" customFormat="1" ht="15.75" hidden="1" x14ac:dyDescent="0.25">
      <c r="M24742" s="30"/>
    </row>
    <row r="24743" spans="13:13" s="60" customFormat="1" ht="15.75" hidden="1" x14ac:dyDescent="0.25">
      <c r="M24743" s="30"/>
    </row>
    <row r="24744" spans="13:13" s="60" customFormat="1" ht="15.75" hidden="1" x14ac:dyDescent="0.25">
      <c r="M24744" s="30"/>
    </row>
    <row r="24745" spans="13:13" s="60" customFormat="1" ht="15.75" hidden="1" x14ac:dyDescent="0.25">
      <c r="M24745" s="30"/>
    </row>
    <row r="24746" spans="13:13" s="60" customFormat="1" ht="15.75" hidden="1" x14ac:dyDescent="0.25">
      <c r="M24746" s="30"/>
    </row>
    <row r="24747" spans="13:13" s="60" customFormat="1" ht="15.75" hidden="1" x14ac:dyDescent="0.25">
      <c r="M24747" s="30"/>
    </row>
    <row r="24748" spans="13:13" s="60" customFormat="1" ht="15.75" hidden="1" x14ac:dyDescent="0.25">
      <c r="M24748" s="30"/>
    </row>
    <row r="24749" spans="13:13" s="60" customFormat="1" ht="15.75" hidden="1" x14ac:dyDescent="0.25">
      <c r="M24749" s="30"/>
    </row>
    <row r="24750" spans="13:13" s="60" customFormat="1" ht="15.75" hidden="1" x14ac:dyDescent="0.25">
      <c r="M24750" s="30"/>
    </row>
    <row r="24751" spans="13:13" s="60" customFormat="1" ht="15.75" hidden="1" x14ac:dyDescent="0.25">
      <c r="M24751" s="30"/>
    </row>
    <row r="24752" spans="13:13" s="60" customFormat="1" ht="15.75" hidden="1" x14ac:dyDescent="0.25">
      <c r="M24752" s="30"/>
    </row>
    <row r="24753" spans="13:13" s="60" customFormat="1" ht="15.75" hidden="1" x14ac:dyDescent="0.25">
      <c r="M24753" s="30"/>
    </row>
    <row r="24754" spans="13:13" s="60" customFormat="1" ht="15.75" hidden="1" x14ac:dyDescent="0.25">
      <c r="M24754" s="30"/>
    </row>
    <row r="24755" spans="13:13" s="60" customFormat="1" ht="15.75" hidden="1" x14ac:dyDescent="0.25">
      <c r="M24755" s="30"/>
    </row>
    <row r="24756" spans="13:13" s="60" customFormat="1" ht="15.75" hidden="1" x14ac:dyDescent="0.25">
      <c r="M24756" s="30"/>
    </row>
    <row r="24757" spans="13:13" s="60" customFormat="1" ht="15.75" hidden="1" x14ac:dyDescent="0.25">
      <c r="M24757" s="30"/>
    </row>
    <row r="24758" spans="13:13" s="60" customFormat="1" ht="15.75" hidden="1" x14ac:dyDescent="0.25">
      <c r="M24758" s="30"/>
    </row>
    <row r="24759" spans="13:13" s="60" customFormat="1" ht="15.75" hidden="1" x14ac:dyDescent="0.25">
      <c r="M24759" s="30"/>
    </row>
    <row r="24760" spans="13:13" s="60" customFormat="1" ht="15.75" hidden="1" x14ac:dyDescent="0.25">
      <c r="M24760" s="30"/>
    </row>
    <row r="24761" spans="13:13" s="60" customFormat="1" ht="15.75" hidden="1" x14ac:dyDescent="0.25">
      <c r="M24761" s="30"/>
    </row>
    <row r="24762" spans="13:13" s="60" customFormat="1" ht="15.75" hidden="1" x14ac:dyDescent="0.25">
      <c r="M24762" s="30"/>
    </row>
    <row r="24763" spans="13:13" s="60" customFormat="1" ht="15.75" hidden="1" x14ac:dyDescent="0.25">
      <c r="M24763" s="30"/>
    </row>
    <row r="24764" spans="13:13" s="60" customFormat="1" ht="15.75" hidden="1" x14ac:dyDescent="0.25">
      <c r="M24764" s="30"/>
    </row>
    <row r="24765" spans="13:13" s="60" customFormat="1" ht="15.75" hidden="1" x14ac:dyDescent="0.25">
      <c r="M24765" s="30"/>
    </row>
    <row r="24766" spans="13:13" s="60" customFormat="1" ht="15.75" hidden="1" x14ac:dyDescent="0.25">
      <c r="M24766" s="30"/>
    </row>
    <row r="24767" spans="13:13" s="60" customFormat="1" ht="15.75" hidden="1" x14ac:dyDescent="0.25">
      <c r="M24767" s="30"/>
    </row>
    <row r="24768" spans="13:13" s="60" customFormat="1" ht="15.75" hidden="1" x14ac:dyDescent="0.25">
      <c r="M24768" s="30"/>
    </row>
    <row r="24769" spans="13:13" s="60" customFormat="1" ht="15.75" hidden="1" x14ac:dyDescent="0.25">
      <c r="M24769" s="30"/>
    </row>
    <row r="24770" spans="13:13" s="60" customFormat="1" ht="15.75" hidden="1" x14ac:dyDescent="0.25">
      <c r="M24770" s="30"/>
    </row>
    <row r="24771" spans="13:13" s="60" customFormat="1" ht="15.75" hidden="1" x14ac:dyDescent="0.25">
      <c r="M24771" s="30"/>
    </row>
    <row r="24772" spans="13:13" s="60" customFormat="1" ht="15.75" hidden="1" x14ac:dyDescent="0.25">
      <c r="M24772" s="30"/>
    </row>
    <row r="24773" spans="13:13" s="60" customFormat="1" ht="15.75" hidden="1" x14ac:dyDescent="0.25">
      <c r="M24773" s="30"/>
    </row>
    <row r="24774" spans="13:13" s="60" customFormat="1" ht="15.75" hidden="1" x14ac:dyDescent="0.25">
      <c r="M24774" s="30"/>
    </row>
    <row r="24775" spans="13:13" s="60" customFormat="1" ht="15.75" hidden="1" x14ac:dyDescent="0.25">
      <c r="M24775" s="30"/>
    </row>
    <row r="24776" spans="13:13" s="60" customFormat="1" ht="15.75" hidden="1" x14ac:dyDescent="0.25">
      <c r="M24776" s="30"/>
    </row>
    <row r="24777" spans="13:13" s="60" customFormat="1" ht="15.75" hidden="1" x14ac:dyDescent="0.25">
      <c r="M24777" s="30"/>
    </row>
    <row r="24778" spans="13:13" s="60" customFormat="1" ht="15.75" hidden="1" x14ac:dyDescent="0.25">
      <c r="M24778" s="30"/>
    </row>
    <row r="24779" spans="13:13" s="60" customFormat="1" ht="15.75" hidden="1" x14ac:dyDescent="0.25">
      <c r="M24779" s="30"/>
    </row>
    <row r="24780" spans="13:13" s="60" customFormat="1" ht="15.75" hidden="1" x14ac:dyDescent="0.25">
      <c r="M24780" s="30"/>
    </row>
    <row r="24781" spans="13:13" s="60" customFormat="1" ht="15.75" hidden="1" x14ac:dyDescent="0.25">
      <c r="M24781" s="30"/>
    </row>
    <row r="24782" spans="13:13" s="60" customFormat="1" ht="15.75" hidden="1" x14ac:dyDescent="0.25">
      <c r="M24782" s="30"/>
    </row>
    <row r="24783" spans="13:13" s="60" customFormat="1" ht="15.75" hidden="1" x14ac:dyDescent="0.25">
      <c r="M24783" s="30"/>
    </row>
    <row r="24784" spans="13:13" s="60" customFormat="1" ht="15.75" hidden="1" x14ac:dyDescent="0.25">
      <c r="M24784" s="30"/>
    </row>
    <row r="24785" spans="13:13" s="60" customFormat="1" ht="15.75" hidden="1" x14ac:dyDescent="0.25">
      <c r="M24785" s="30"/>
    </row>
    <row r="24786" spans="13:13" s="60" customFormat="1" ht="15.75" hidden="1" x14ac:dyDescent="0.25">
      <c r="M24786" s="30"/>
    </row>
    <row r="24787" spans="13:13" s="60" customFormat="1" ht="15.75" hidden="1" x14ac:dyDescent="0.25">
      <c r="M24787" s="30"/>
    </row>
    <row r="24788" spans="13:13" s="60" customFormat="1" ht="15.75" hidden="1" x14ac:dyDescent="0.25">
      <c r="M24788" s="30"/>
    </row>
    <row r="24789" spans="13:13" s="60" customFormat="1" ht="15.75" hidden="1" x14ac:dyDescent="0.25">
      <c r="M24789" s="30"/>
    </row>
    <row r="24790" spans="13:13" s="60" customFormat="1" ht="15.75" hidden="1" x14ac:dyDescent="0.25">
      <c r="M24790" s="30"/>
    </row>
    <row r="24791" spans="13:13" s="60" customFormat="1" ht="15.75" hidden="1" x14ac:dyDescent="0.25">
      <c r="M24791" s="30"/>
    </row>
    <row r="24792" spans="13:13" s="60" customFormat="1" ht="15.75" hidden="1" x14ac:dyDescent="0.25">
      <c r="M24792" s="30"/>
    </row>
    <row r="24793" spans="13:13" s="60" customFormat="1" ht="15.75" hidden="1" x14ac:dyDescent="0.25">
      <c r="M24793" s="30"/>
    </row>
    <row r="24794" spans="13:13" s="60" customFormat="1" ht="15.75" hidden="1" x14ac:dyDescent="0.25">
      <c r="M24794" s="30"/>
    </row>
    <row r="24795" spans="13:13" s="60" customFormat="1" ht="15.75" hidden="1" x14ac:dyDescent="0.25">
      <c r="M24795" s="30"/>
    </row>
    <row r="24796" spans="13:13" s="60" customFormat="1" ht="15.75" hidden="1" x14ac:dyDescent="0.25">
      <c r="M24796" s="30"/>
    </row>
    <row r="24797" spans="13:13" s="60" customFormat="1" ht="15.75" hidden="1" x14ac:dyDescent="0.25">
      <c r="M24797" s="30"/>
    </row>
    <row r="24798" spans="13:13" s="60" customFormat="1" ht="15.75" hidden="1" x14ac:dyDescent="0.25">
      <c r="M24798" s="30"/>
    </row>
    <row r="24799" spans="13:13" s="60" customFormat="1" ht="15.75" hidden="1" x14ac:dyDescent="0.25">
      <c r="M24799" s="30"/>
    </row>
    <row r="24800" spans="13:13" s="60" customFormat="1" ht="15.75" hidden="1" x14ac:dyDescent="0.25">
      <c r="M24800" s="30"/>
    </row>
    <row r="24801" spans="13:13" s="60" customFormat="1" ht="15.75" hidden="1" x14ac:dyDescent="0.25">
      <c r="M24801" s="30"/>
    </row>
    <row r="24802" spans="13:13" s="60" customFormat="1" ht="15.75" hidden="1" x14ac:dyDescent="0.25">
      <c r="M24802" s="30"/>
    </row>
    <row r="24803" spans="13:13" s="60" customFormat="1" ht="15.75" hidden="1" x14ac:dyDescent="0.25">
      <c r="M24803" s="30"/>
    </row>
    <row r="24804" spans="13:13" s="60" customFormat="1" ht="15.75" hidden="1" x14ac:dyDescent="0.25">
      <c r="M24804" s="30"/>
    </row>
    <row r="24805" spans="13:13" s="60" customFormat="1" ht="15.75" hidden="1" x14ac:dyDescent="0.25">
      <c r="M24805" s="30"/>
    </row>
    <row r="24806" spans="13:13" s="60" customFormat="1" ht="15.75" hidden="1" x14ac:dyDescent="0.25">
      <c r="M24806" s="30"/>
    </row>
    <row r="24807" spans="13:13" s="60" customFormat="1" ht="15.75" hidden="1" x14ac:dyDescent="0.25">
      <c r="M24807" s="30"/>
    </row>
    <row r="24808" spans="13:13" s="60" customFormat="1" ht="15.75" hidden="1" x14ac:dyDescent="0.25">
      <c r="M24808" s="30"/>
    </row>
    <row r="24809" spans="13:13" s="60" customFormat="1" ht="15.75" hidden="1" x14ac:dyDescent="0.25">
      <c r="M24809" s="30"/>
    </row>
    <row r="24810" spans="13:13" s="60" customFormat="1" ht="15.75" hidden="1" x14ac:dyDescent="0.25">
      <c r="M24810" s="30"/>
    </row>
    <row r="24811" spans="13:13" s="60" customFormat="1" ht="15.75" hidden="1" x14ac:dyDescent="0.25">
      <c r="M24811" s="30"/>
    </row>
    <row r="24812" spans="13:13" s="60" customFormat="1" ht="15.75" hidden="1" x14ac:dyDescent="0.25">
      <c r="M24812" s="30"/>
    </row>
    <row r="24813" spans="13:13" s="60" customFormat="1" ht="15.75" hidden="1" x14ac:dyDescent="0.25">
      <c r="M24813" s="30"/>
    </row>
    <row r="24814" spans="13:13" s="60" customFormat="1" ht="15.75" hidden="1" x14ac:dyDescent="0.25">
      <c r="M24814" s="30"/>
    </row>
    <row r="24815" spans="13:13" s="60" customFormat="1" ht="15.75" hidden="1" x14ac:dyDescent="0.25">
      <c r="M24815" s="30"/>
    </row>
    <row r="24816" spans="13:13" s="60" customFormat="1" ht="15.75" hidden="1" x14ac:dyDescent="0.25">
      <c r="M24816" s="30"/>
    </row>
    <row r="24817" spans="13:13" s="60" customFormat="1" ht="15.75" hidden="1" x14ac:dyDescent="0.25">
      <c r="M24817" s="30"/>
    </row>
    <row r="24818" spans="13:13" s="60" customFormat="1" ht="15.75" hidden="1" x14ac:dyDescent="0.25">
      <c r="M24818" s="30"/>
    </row>
    <row r="24819" spans="13:13" s="60" customFormat="1" ht="15.75" hidden="1" x14ac:dyDescent="0.25">
      <c r="M24819" s="30"/>
    </row>
    <row r="24820" spans="13:13" s="60" customFormat="1" ht="15.75" hidden="1" x14ac:dyDescent="0.25">
      <c r="M24820" s="30"/>
    </row>
    <row r="24821" spans="13:13" s="60" customFormat="1" ht="15.75" hidden="1" x14ac:dyDescent="0.25">
      <c r="M24821" s="30"/>
    </row>
    <row r="24822" spans="13:13" s="60" customFormat="1" ht="15.75" hidden="1" x14ac:dyDescent="0.25">
      <c r="M24822" s="30"/>
    </row>
    <row r="24823" spans="13:13" s="60" customFormat="1" ht="15.75" hidden="1" x14ac:dyDescent="0.25">
      <c r="M24823" s="30"/>
    </row>
    <row r="24824" spans="13:13" s="60" customFormat="1" ht="15.75" hidden="1" x14ac:dyDescent="0.25">
      <c r="M24824" s="30"/>
    </row>
    <row r="24825" spans="13:13" s="60" customFormat="1" ht="15.75" hidden="1" x14ac:dyDescent="0.25">
      <c r="M24825" s="30"/>
    </row>
    <row r="24826" spans="13:13" s="60" customFormat="1" ht="15.75" hidden="1" x14ac:dyDescent="0.25">
      <c r="M24826" s="30"/>
    </row>
    <row r="24827" spans="13:13" s="60" customFormat="1" ht="15.75" hidden="1" x14ac:dyDescent="0.25">
      <c r="M24827" s="30"/>
    </row>
    <row r="24828" spans="13:13" s="60" customFormat="1" ht="15.75" hidden="1" x14ac:dyDescent="0.25">
      <c r="M24828" s="30"/>
    </row>
    <row r="24829" spans="13:13" s="60" customFormat="1" ht="15.75" hidden="1" x14ac:dyDescent="0.25">
      <c r="M24829" s="30"/>
    </row>
    <row r="24830" spans="13:13" s="60" customFormat="1" ht="15.75" hidden="1" x14ac:dyDescent="0.25">
      <c r="M24830" s="30"/>
    </row>
    <row r="24831" spans="13:13" s="60" customFormat="1" ht="15.75" hidden="1" x14ac:dyDescent="0.25">
      <c r="M24831" s="30"/>
    </row>
    <row r="24832" spans="13:13" s="60" customFormat="1" ht="15.75" hidden="1" x14ac:dyDescent="0.25">
      <c r="M24832" s="30"/>
    </row>
    <row r="24833" spans="13:13" s="60" customFormat="1" ht="15.75" hidden="1" x14ac:dyDescent="0.25">
      <c r="M24833" s="30"/>
    </row>
    <row r="24834" spans="13:13" s="60" customFormat="1" ht="15.75" hidden="1" x14ac:dyDescent="0.25">
      <c r="M24834" s="30"/>
    </row>
    <row r="24835" spans="13:13" s="60" customFormat="1" ht="15.75" hidden="1" x14ac:dyDescent="0.25">
      <c r="M24835" s="30"/>
    </row>
    <row r="24836" spans="13:13" s="60" customFormat="1" ht="15.75" hidden="1" x14ac:dyDescent="0.25">
      <c r="M24836" s="30"/>
    </row>
    <row r="24837" spans="13:13" s="60" customFormat="1" ht="15.75" hidden="1" x14ac:dyDescent="0.25">
      <c r="M24837" s="30"/>
    </row>
    <row r="24838" spans="13:13" s="60" customFormat="1" ht="15.75" hidden="1" x14ac:dyDescent="0.25">
      <c r="M24838" s="30"/>
    </row>
    <row r="24839" spans="13:13" s="60" customFormat="1" ht="15.75" hidden="1" x14ac:dyDescent="0.25">
      <c r="M24839" s="30"/>
    </row>
    <row r="24840" spans="13:13" s="60" customFormat="1" ht="15.75" hidden="1" x14ac:dyDescent="0.25">
      <c r="M24840" s="30"/>
    </row>
    <row r="24841" spans="13:13" s="60" customFormat="1" ht="15.75" hidden="1" x14ac:dyDescent="0.25">
      <c r="M24841" s="30"/>
    </row>
    <row r="24842" spans="13:13" s="60" customFormat="1" ht="15.75" hidden="1" x14ac:dyDescent="0.25">
      <c r="M24842" s="30"/>
    </row>
    <row r="24843" spans="13:13" s="60" customFormat="1" ht="15.75" hidden="1" x14ac:dyDescent="0.25">
      <c r="M24843" s="30"/>
    </row>
    <row r="24844" spans="13:13" s="60" customFormat="1" ht="15.75" hidden="1" x14ac:dyDescent="0.25">
      <c r="M24844" s="30"/>
    </row>
    <row r="24845" spans="13:13" s="60" customFormat="1" ht="15.75" hidden="1" x14ac:dyDescent="0.25">
      <c r="M24845" s="30"/>
    </row>
    <row r="24846" spans="13:13" s="60" customFormat="1" ht="15.75" hidden="1" x14ac:dyDescent="0.25">
      <c r="M24846" s="30"/>
    </row>
    <row r="24847" spans="13:13" s="60" customFormat="1" ht="15.75" hidden="1" x14ac:dyDescent="0.25">
      <c r="M24847" s="30"/>
    </row>
    <row r="24848" spans="13:13" s="60" customFormat="1" ht="15.75" hidden="1" x14ac:dyDescent="0.25">
      <c r="M24848" s="30"/>
    </row>
    <row r="24849" spans="13:13" s="60" customFormat="1" ht="15.75" hidden="1" x14ac:dyDescent="0.25">
      <c r="M24849" s="30"/>
    </row>
    <row r="24850" spans="13:13" s="60" customFormat="1" ht="15.75" hidden="1" x14ac:dyDescent="0.25">
      <c r="M24850" s="30"/>
    </row>
    <row r="24851" spans="13:13" s="60" customFormat="1" ht="15.75" hidden="1" x14ac:dyDescent="0.25">
      <c r="M24851" s="30"/>
    </row>
    <row r="24852" spans="13:13" s="60" customFormat="1" ht="15.75" hidden="1" x14ac:dyDescent="0.25">
      <c r="M24852" s="30"/>
    </row>
    <row r="24853" spans="13:13" s="60" customFormat="1" ht="15.75" hidden="1" x14ac:dyDescent="0.25">
      <c r="M24853" s="30"/>
    </row>
    <row r="24854" spans="13:13" s="60" customFormat="1" ht="15.75" hidden="1" x14ac:dyDescent="0.25">
      <c r="M24854" s="30"/>
    </row>
    <row r="24855" spans="13:13" s="60" customFormat="1" ht="15.75" hidden="1" x14ac:dyDescent="0.25">
      <c r="M24855" s="30"/>
    </row>
    <row r="24856" spans="13:13" s="60" customFormat="1" ht="15.75" hidden="1" x14ac:dyDescent="0.25">
      <c r="M24856" s="30"/>
    </row>
    <row r="24857" spans="13:13" s="60" customFormat="1" ht="15.75" hidden="1" x14ac:dyDescent="0.25">
      <c r="M24857" s="30"/>
    </row>
    <row r="24858" spans="13:13" s="60" customFormat="1" ht="15.75" hidden="1" x14ac:dyDescent="0.25">
      <c r="M24858" s="30"/>
    </row>
    <row r="24859" spans="13:13" s="60" customFormat="1" ht="15.75" hidden="1" x14ac:dyDescent="0.25">
      <c r="M24859" s="30"/>
    </row>
    <row r="24860" spans="13:13" s="60" customFormat="1" ht="15.75" hidden="1" x14ac:dyDescent="0.25">
      <c r="M24860" s="30"/>
    </row>
    <row r="24861" spans="13:13" s="60" customFormat="1" ht="15.75" hidden="1" x14ac:dyDescent="0.25">
      <c r="M24861" s="30"/>
    </row>
    <row r="24862" spans="13:13" s="60" customFormat="1" ht="15.75" hidden="1" x14ac:dyDescent="0.25">
      <c r="M24862" s="30"/>
    </row>
    <row r="24863" spans="13:13" s="60" customFormat="1" ht="15.75" hidden="1" x14ac:dyDescent="0.25">
      <c r="M24863" s="30"/>
    </row>
    <row r="24864" spans="13:13" s="60" customFormat="1" ht="15.75" hidden="1" x14ac:dyDescent="0.25">
      <c r="M24864" s="30"/>
    </row>
    <row r="24865" spans="13:13" s="60" customFormat="1" ht="15.75" hidden="1" x14ac:dyDescent="0.25">
      <c r="M24865" s="30"/>
    </row>
    <row r="24866" spans="13:13" s="60" customFormat="1" ht="15.75" hidden="1" x14ac:dyDescent="0.25">
      <c r="M24866" s="30"/>
    </row>
    <row r="24867" spans="13:13" s="60" customFormat="1" ht="15.75" hidden="1" x14ac:dyDescent="0.25">
      <c r="M24867" s="30"/>
    </row>
    <row r="24868" spans="13:13" s="60" customFormat="1" ht="15.75" hidden="1" x14ac:dyDescent="0.25">
      <c r="M24868" s="30"/>
    </row>
    <row r="24869" spans="13:13" s="60" customFormat="1" ht="15.75" hidden="1" x14ac:dyDescent="0.25">
      <c r="M24869" s="30"/>
    </row>
    <row r="24870" spans="13:13" s="60" customFormat="1" ht="15.75" hidden="1" x14ac:dyDescent="0.25">
      <c r="M24870" s="30"/>
    </row>
    <row r="24871" spans="13:13" s="60" customFormat="1" ht="15.75" hidden="1" x14ac:dyDescent="0.25">
      <c r="M24871" s="30"/>
    </row>
    <row r="24872" spans="13:13" s="60" customFormat="1" ht="15.75" hidden="1" x14ac:dyDescent="0.25">
      <c r="M24872" s="30"/>
    </row>
    <row r="24873" spans="13:13" s="60" customFormat="1" ht="15.75" hidden="1" x14ac:dyDescent="0.25">
      <c r="M24873" s="30"/>
    </row>
    <row r="24874" spans="13:13" s="60" customFormat="1" ht="15.75" hidden="1" x14ac:dyDescent="0.25">
      <c r="M24874" s="30"/>
    </row>
    <row r="24875" spans="13:13" s="60" customFormat="1" ht="15.75" hidden="1" x14ac:dyDescent="0.25">
      <c r="M24875" s="30"/>
    </row>
    <row r="24876" spans="13:13" s="60" customFormat="1" ht="15.75" hidden="1" x14ac:dyDescent="0.25">
      <c r="M24876" s="30"/>
    </row>
    <row r="24877" spans="13:13" s="60" customFormat="1" ht="15.75" hidden="1" x14ac:dyDescent="0.25">
      <c r="M24877" s="30"/>
    </row>
    <row r="24878" spans="13:13" s="60" customFormat="1" ht="15.75" hidden="1" x14ac:dyDescent="0.25">
      <c r="M24878" s="30"/>
    </row>
    <row r="24879" spans="13:13" s="60" customFormat="1" ht="15.75" hidden="1" x14ac:dyDescent="0.25">
      <c r="M24879" s="30"/>
    </row>
    <row r="24880" spans="13:13" s="60" customFormat="1" ht="15.75" hidden="1" x14ac:dyDescent="0.25">
      <c r="M24880" s="30"/>
    </row>
    <row r="24881" spans="13:13" s="60" customFormat="1" ht="15.75" hidden="1" x14ac:dyDescent="0.25">
      <c r="M24881" s="30"/>
    </row>
    <row r="24882" spans="13:13" s="60" customFormat="1" ht="15.75" hidden="1" x14ac:dyDescent="0.25">
      <c r="M24882" s="30"/>
    </row>
    <row r="24883" spans="13:13" s="60" customFormat="1" ht="15.75" hidden="1" x14ac:dyDescent="0.25">
      <c r="M24883" s="30"/>
    </row>
    <row r="24884" spans="13:13" s="60" customFormat="1" ht="15.75" hidden="1" x14ac:dyDescent="0.25">
      <c r="M24884" s="30"/>
    </row>
    <row r="24885" spans="13:13" s="60" customFormat="1" ht="15.75" hidden="1" x14ac:dyDescent="0.25">
      <c r="M24885" s="30"/>
    </row>
    <row r="24886" spans="13:13" s="60" customFormat="1" ht="15.75" hidden="1" x14ac:dyDescent="0.25">
      <c r="M24886" s="30"/>
    </row>
    <row r="24887" spans="13:13" s="60" customFormat="1" ht="15.75" hidden="1" x14ac:dyDescent="0.25">
      <c r="M24887" s="30"/>
    </row>
    <row r="24888" spans="13:13" s="60" customFormat="1" ht="15.75" hidden="1" x14ac:dyDescent="0.25">
      <c r="M24888" s="30"/>
    </row>
    <row r="24889" spans="13:13" s="60" customFormat="1" ht="15.75" hidden="1" x14ac:dyDescent="0.25">
      <c r="M24889" s="30"/>
    </row>
    <row r="24890" spans="13:13" s="60" customFormat="1" ht="15.75" hidden="1" x14ac:dyDescent="0.25">
      <c r="M24890" s="30"/>
    </row>
    <row r="24891" spans="13:13" s="60" customFormat="1" ht="15.75" hidden="1" x14ac:dyDescent="0.25">
      <c r="M24891" s="30"/>
    </row>
    <row r="24892" spans="13:13" s="60" customFormat="1" ht="15.75" hidden="1" x14ac:dyDescent="0.25">
      <c r="M24892" s="30"/>
    </row>
    <row r="24893" spans="13:13" s="60" customFormat="1" ht="15.75" hidden="1" x14ac:dyDescent="0.25">
      <c r="M24893" s="30"/>
    </row>
    <row r="24894" spans="13:13" s="60" customFormat="1" ht="15.75" hidden="1" x14ac:dyDescent="0.25">
      <c r="M24894" s="30"/>
    </row>
    <row r="24895" spans="13:13" s="60" customFormat="1" ht="15.75" hidden="1" x14ac:dyDescent="0.25">
      <c r="M24895" s="30"/>
    </row>
    <row r="24896" spans="13:13" s="60" customFormat="1" ht="15.75" hidden="1" x14ac:dyDescent="0.25">
      <c r="M24896" s="30"/>
    </row>
    <row r="24897" spans="13:13" s="60" customFormat="1" ht="15.75" hidden="1" x14ac:dyDescent="0.25">
      <c r="M24897" s="30"/>
    </row>
    <row r="24898" spans="13:13" s="60" customFormat="1" ht="15.75" hidden="1" x14ac:dyDescent="0.25">
      <c r="M24898" s="30"/>
    </row>
    <row r="24899" spans="13:13" s="60" customFormat="1" ht="15.75" hidden="1" x14ac:dyDescent="0.25">
      <c r="M24899" s="30"/>
    </row>
    <row r="24900" spans="13:13" s="60" customFormat="1" ht="15.75" hidden="1" x14ac:dyDescent="0.25">
      <c r="M24900" s="30"/>
    </row>
    <row r="24901" spans="13:13" s="60" customFormat="1" ht="15.75" hidden="1" x14ac:dyDescent="0.25">
      <c r="M24901" s="30"/>
    </row>
    <row r="24902" spans="13:13" s="60" customFormat="1" ht="15.75" hidden="1" x14ac:dyDescent="0.25">
      <c r="M24902" s="30"/>
    </row>
    <row r="24903" spans="13:13" s="60" customFormat="1" ht="15.75" hidden="1" x14ac:dyDescent="0.25">
      <c r="M24903" s="30"/>
    </row>
    <row r="24904" spans="13:13" s="60" customFormat="1" ht="15.75" hidden="1" x14ac:dyDescent="0.25">
      <c r="M24904" s="30"/>
    </row>
    <row r="24905" spans="13:13" s="60" customFormat="1" ht="15.75" hidden="1" x14ac:dyDescent="0.25">
      <c r="M24905" s="30"/>
    </row>
    <row r="24906" spans="13:13" s="60" customFormat="1" ht="15.75" hidden="1" x14ac:dyDescent="0.25">
      <c r="M24906" s="30"/>
    </row>
    <row r="24907" spans="13:13" s="60" customFormat="1" ht="15.75" hidden="1" x14ac:dyDescent="0.25">
      <c r="M24907" s="30"/>
    </row>
    <row r="24908" spans="13:13" s="60" customFormat="1" ht="15.75" hidden="1" x14ac:dyDescent="0.25">
      <c r="M24908" s="30"/>
    </row>
    <row r="24909" spans="13:13" s="60" customFormat="1" ht="15.75" hidden="1" x14ac:dyDescent="0.25">
      <c r="M24909" s="30"/>
    </row>
    <row r="24910" spans="13:13" s="60" customFormat="1" ht="15.75" hidden="1" x14ac:dyDescent="0.25">
      <c r="M24910" s="30"/>
    </row>
    <row r="24911" spans="13:13" s="60" customFormat="1" ht="15.75" hidden="1" x14ac:dyDescent="0.25">
      <c r="M24911" s="30"/>
    </row>
    <row r="24912" spans="13:13" s="60" customFormat="1" ht="15.75" hidden="1" x14ac:dyDescent="0.25">
      <c r="M24912" s="30"/>
    </row>
    <row r="24913" spans="13:13" s="60" customFormat="1" ht="15.75" hidden="1" x14ac:dyDescent="0.25">
      <c r="M24913" s="30"/>
    </row>
    <row r="24914" spans="13:13" s="60" customFormat="1" ht="15.75" hidden="1" x14ac:dyDescent="0.25">
      <c r="M24914" s="30"/>
    </row>
    <row r="24915" spans="13:13" s="60" customFormat="1" ht="15.75" hidden="1" x14ac:dyDescent="0.25">
      <c r="M24915" s="30"/>
    </row>
    <row r="24916" spans="13:13" s="60" customFormat="1" ht="15.75" hidden="1" x14ac:dyDescent="0.25">
      <c r="M24916" s="30"/>
    </row>
    <row r="24917" spans="13:13" s="60" customFormat="1" ht="15.75" hidden="1" x14ac:dyDescent="0.25">
      <c r="M24917" s="30"/>
    </row>
    <row r="24918" spans="13:13" s="60" customFormat="1" ht="15.75" hidden="1" x14ac:dyDescent="0.25">
      <c r="M24918" s="30"/>
    </row>
    <row r="24919" spans="13:13" s="60" customFormat="1" ht="15.75" hidden="1" x14ac:dyDescent="0.25">
      <c r="M24919" s="30"/>
    </row>
    <row r="24920" spans="13:13" s="60" customFormat="1" ht="15.75" hidden="1" x14ac:dyDescent="0.25">
      <c r="M24920" s="30"/>
    </row>
    <row r="24921" spans="13:13" s="60" customFormat="1" ht="15.75" hidden="1" x14ac:dyDescent="0.25">
      <c r="M24921" s="30"/>
    </row>
    <row r="24922" spans="13:13" s="60" customFormat="1" ht="15.75" hidden="1" x14ac:dyDescent="0.25">
      <c r="M24922" s="30"/>
    </row>
    <row r="24923" spans="13:13" s="60" customFormat="1" ht="15.75" hidden="1" x14ac:dyDescent="0.25">
      <c r="M24923" s="30"/>
    </row>
    <row r="24924" spans="13:13" s="60" customFormat="1" ht="15.75" hidden="1" x14ac:dyDescent="0.25">
      <c r="M24924" s="30"/>
    </row>
    <row r="24925" spans="13:13" s="60" customFormat="1" ht="15.75" hidden="1" x14ac:dyDescent="0.25">
      <c r="M24925" s="30"/>
    </row>
    <row r="24926" spans="13:13" s="60" customFormat="1" ht="15.75" hidden="1" x14ac:dyDescent="0.25">
      <c r="M24926" s="30"/>
    </row>
    <row r="24927" spans="13:13" s="60" customFormat="1" ht="15.75" hidden="1" x14ac:dyDescent="0.25">
      <c r="M24927" s="30"/>
    </row>
    <row r="24928" spans="13:13" s="60" customFormat="1" ht="15.75" hidden="1" x14ac:dyDescent="0.25">
      <c r="M24928" s="30"/>
    </row>
    <row r="24929" spans="13:13" s="60" customFormat="1" ht="15.75" hidden="1" x14ac:dyDescent="0.25">
      <c r="M24929" s="30"/>
    </row>
    <row r="24930" spans="13:13" s="60" customFormat="1" ht="15.75" hidden="1" x14ac:dyDescent="0.25">
      <c r="M24930" s="30"/>
    </row>
    <row r="24931" spans="13:13" s="60" customFormat="1" ht="15.75" hidden="1" x14ac:dyDescent="0.25">
      <c r="M24931" s="30"/>
    </row>
    <row r="24932" spans="13:13" s="60" customFormat="1" ht="15.75" hidden="1" x14ac:dyDescent="0.25">
      <c r="M24932" s="30"/>
    </row>
    <row r="24933" spans="13:13" s="60" customFormat="1" ht="15.75" hidden="1" x14ac:dyDescent="0.25">
      <c r="M24933" s="30"/>
    </row>
    <row r="24934" spans="13:13" s="60" customFormat="1" ht="15.75" hidden="1" x14ac:dyDescent="0.25">
      <c r="M24934" s="30"/>
    </row>
    <row r="24935" spans="13:13" s="60" customFormat="1" ht="15.75" hidden="1" x14ac:dyDescent="0.25">
      <c r="M24935" s="30"/>
    </row>
    <row r="24936" spans="13:13" s="60" customFormat="1" ht="15.75" hidden="1" x14ac:dyDescent="0.25">
      <c r="M24936" s="30"/>
    </row>
    <row r="24937" spans="13:13" s="60" customFormat="1" ht="15.75" hidden="1" x14ac:dyDescent="0.25">
      <c r="M24937" s="30"/>
    </row>
    <row r="24938" spans="13:13" s="60" customFormat="1" ht="15.75" hidden="1" x14ac:dyDescent="0.25">
      <c r="M24938" s="30"/>
    </row>
    <row r="24939" spans="13:13" s="60" customFormat="1" ht="15.75" hidden="1" x14ac:dyDescent="0.25">
      <c r="M24939" s="30"/>
    </row>
    <row r="24940" spans="13:13" s="60" customFormat="1" ht="15.75" hidden="1" x14ac:dyDescent="0.25">
      <c r="M24940" s="30"/>
    </row>
    <row r="24941" spans="13:13" s="60" customFormat="1" ht="15.75" hidden="1" x14ac:dyDescent="0.25">
      <c r="M24941" s="30"/>
    </row>
    <row r="24942" spans="13:13" s="60" customFormat="1" ht="15.75" hidden="1" x14ac:dyDescent="0.25">
      <c r="M24942" s="30"/>
    </row>
    <row r="24943" spans="13:13" s="60" customFormat="1" ht="15.75" hidden="1" x14ac:dyDescent="0.25">
      <c r="M24943" s="30"/>
    </row>
    <row r="24944" spans="13:13" s="60" customFormat="1" ht="15.75" hidden="1" x14ac:dyDescent="0.25">
      <c r="M24944" s="30"/>
    </row>
    <row r="24945" spans="13:13" s="60" customFormat="1" ht="15.75" hidden="1" x14ac:dyDescent="0.25">
      <c r="M24945" s="30"/>
    </row>
    <row r="24946" spans="13:13" s="60" customFormat="1" ht="15.75" hidden="1" x14ac:dyDescent="0.25">
      <c r="M24946" s="30"/>
    </row>
    <row r="24947" spans="13:13" s="60" customFormat="1" ht="15.75" hidden="1" x14ac:dyDescent="0.25">
      <c r="M24947" s="30"/>
    </row>
    <row r="24948" spans="13:13" s="60" customFormat="1" ht="15.75" hidden="1" x14ac:dyDescent="0.25">
      <c r="M24948" s="30"/>
    </row>
    <row r="24949" spans="13:13" s="60" customFormat="1" ht="15.75" hidden="1" x14ac:dyDescent="0.25">
      <c r="M24949" s="30"/>
    </row>
    <row r="24950" spans="13:13" s="60" customFormat="1" ht="15.75" hidden="1" x14ac:dyDescent="0.25">
      <c r="M24950" s="30"/>
    </row>
    <row r="24951" spans="13:13" s="60" customFormat="1" ht="15.75" hidden="1" x14ac:dyDescent="0.25">
      <c r="M24951" s="30"/>
    </row>
    <row r="24952" spans="13:13" s="60" customFormat="1" ht="15.75" hidden="1" x14ac:dyDescent="0.25">
      <c r="M24952" s="30"/>
    </row>
    <row r="24953" spans="13:13" s="60" customFormat="1" ht="15.75" hidden="1" x14ac:dyDescent="0.25">
      <c r="M24953" s="30"/>
    </row>
    <row r="24954" spans="13:13" s="60" customFormat="1" ht="15.75" hidden="1" x14ac:dyDescent="0.25">
      <c r="M24954" s="30"/>
    </row>
    <row r="24955" spans="13:13" s="60" customFormat="1" ht="15.75" hidden="1" x14ac:dyDescent="0.25">
      <c r="M24955" s="30"/>
    </row>
    <row r="24956" spans="13:13" s="60" customFormat="1" ht="15.75" hidden="1" x14ac:dyDescent="0.25">
      <c r="M24956" s="30"/>
    </row>
    <row r="24957" spans="13:13" s="60" customFormat="1" ht="15.75" hidden="1" x14ac:dyDescent="0.25">
      <c r="M24957" s="30"/>
    </row>
    <row r="24958" spans="13:13" s="60" customFormat="1" ht="15.75" hidden="1" x14ac:dyDescent="0.25">
      <c r="M24958" s="30"/>
    </row>
    <row r="24959" spans="13:13" s="60" customFormat="1" ht="15.75" hidden="1" x14ac:dyDescent="0.25">
      <c r="M24959" s="30"/>
    </row>
    <row r="24960" spans="13:13" s="60" customFormat="1" ht="15.75" hidden="1" x14ac:dyDescent="0.25">
      <c r="M24960" s="30"/>
    </row>
    <row r="24961" spans="13:13" s="60" customFormat="1" ht="15.75" hidden="1" x14ac:dyDescent="0.25">
      <c r="M24961" s="30"/>
    </row>
    <row r="24962" spans="13:13" s="60" customFormat="1" ht="15.75" hidden="1" x14ac:dyDescent="0.25">
      <c r="M24962" s="30"/>
    </row>
    <row r="24963" spans="13:13" s="60" customFormat="1" ht="15.75" hidden="1" x14ac:dyDescent="0.25">
      <c r="M24963" s="30"/>
    </row>
    <row r="24964" spans="13:13" s="60" customFormat="1" ht="15.75" hidden="1" x14ac:dyDescent="0.25">
      <c r="M24964" s="30"/>
    </row>
    <row r="24965" spans="13:13" s="60" customFormat="1" ht="15.75" hidden="1" x14ac:dyDescent="0.25">
      <c r="M24965" s="30"/>
    </row>
    <row r="24966" spans="13:13" s="60" customFormat="1" ht="15.75" hidden="1" x14ac:dyDescent="0.25">
      <c r="M24966" s="30"/>
    </row>
    <row r="24967" spans="13:13" s="60" customFormat="1" ht="15.75" hidden="1" x14ac:dyDescent="0.25">
      <c r="M24967" s="30"/>
    </row>
    <row r="24968" spans="13:13" s="60" customFormat="1" ht="15.75" hidden="1" x14ac:dyDescent="0.25">
      <c r="M24968" s="30"/>
    </row>
    <row r="24969" spans="13:13" s="60" customFormat="1" ht="15.75" hidden="1" x14ac:dyDescent="0.25">
      <c r="M24969" s="30"/>
    </row>
    <row r="24970" spans="13:13" s="60" customFormat="1" ht="15.75" hidden="1" x14ac:dyDescent="0.25">
      <c r="M24970" s="30"/>
    </row>
    <row r="24971" spans="13:13" s="60" customFormat="1" ht="15.75" hidden="1" x14ac:dyDescent="0.25">
      <c r="M24971" s="30"/>
    </row>
    <row r="24972" spans="13:13" s="60" customFormat="1" ht="15.75" hidden="1" x14ac:dyDescent="0.25">
      <c r="M24972" s="30"/>
    </row>
    <row r="24973" spans="13:13" s="60" customFormat="1" ht="15.75" hidden="1" x14ac:dyDescent="0.25">
      <c r="M24973" s="30"/>
    </row>
    <row r="24974" spans="13:13" s="60" customFormat="1" ht="15.75" hidden="1" x14ac:dyDescent="0.25">
      <c r="M24974" s="30"/>
    </row>
    <row r="24975" spans="13:13" s="60" customFormat="1" ht="15.75" hidden="1" x14ac:dyDescent="0.25">
      <c r="M24975" s="30"/>
    </row>
    <row r="24976" spans="13:13" s="60" customFormat="1" ht="15.75" hidden="1" x14ac:dyDescent="0.25">
      <c r="M24976" s="30"/>
    </row>
    <row r="24977" spans="13:13" s="60" customFormat="1" ht="15.75" hidden="1" x14ac:dyDescent="0.25">
      <c r="M24977" s="30"/>
    </row>
    <row r="24978" spans="13:13" s="60" customFormat="1" ht="15.75" hidden="1" x14ac:dyDescent="0.25">
      <c r="M24978" s="30"/>
    </row>
    <row r="24979" spans="13:13" s="60" customFormat="1" ht="15.75" hidden="1" x14ac:dyDescent="0.25">
      <c r="M24979" s="30"/>
    </row>
    <row r="24980" spans="13:13" s="60" customFormat="1" ht="15.75" hidden="1" x14ac:dyDescent="0.25">
      <c r="M24980" s="30"/>
    </row>
    <row r="24981" spans="13:13" s="60" customFormat="1" ht="15.75" hidden="1" x14ac:dyDescent="0.25">
      <c r="M24981" s="30"/>
    </row>
    <row r="24982" spans="13:13" s="60" customFormat="1" ht="15.75" hidden="1" x14ac:dyDescent="0.25">
      <c r="M24982" s="30"/>
    </row>
    <row r="24983" spans="13:13" s="60" customFormat="1" ht="15.75" hidden="1" x14ac:dyDescent="0.25">
      <c r="M24983" s="30"/>
    </row>
    <row r="24984" spans="13:13" s="60" customFormat="1" ht="15.75" hidden="1" x14ac:dyDescent="0.25">
      <c r="M24984" s="30"/>
    </row>
    <row r="24985" spans="13:13" s="60" customFormat="1" ht="15.75" hidden="1" x14ac:dyDescent="0.25">
      <c r="M24985" s="30"/>
    </row>
    <row r="24986" spans="13:13" s="60" customFormat="1" ht="15.75" hidden="1" x14ac:dyDescent="0.25">
      <c r="M24986" s="30"/>
    </row>
    <row r="24987" spans="13:13" s="60" customFormat="1" ht="15.75" hidden="1" x14ac:dyDescent="0.25">
      <c r="M24987" s="30"/>
    </row>
    <row r="24988" spans="13:13" s="60" customFormat="1" ht="15.75" hidden="1" x14ac:dyDescent="0.25">
      <c r="M24988" s="30"/>
    </row>
    <row r="24989" spans="13:13" s="60" customFormat="1" ht="15.75" hidden="1" x14ac:dyDescent="0.25">
      <c r="M24989" s="30"/>
    </row>
    <row r="24990" spans="13:13" s="60" customFormat="1" ht="15.75" hidden="1" x14ac:dyDescent="0.25">
      <c r="M24990" s="30"/>
    </row>
    <row r="24991" spans="13:13" s="60" customFormat="1" ht="15.75" hidden="1" x14ac:dyDescent="0.25">
      <c r="M24991" s="30"/>
    </row>
    <row r="24992" spans="13:13" s="60" customFormat="1" ht="15.75" hidden="1" x14ac:dyDescent="0.25">
      <c r="M24992" s="30"/>
    </row>
    <row r="24993" spans="13:13" s="60" customFormat="1" ht="15.75" hidden="1" x14ac:dyDescent="0.25">
      <c r="M24993" s="30"/>
    </row>
    <row r="24994" spans="13:13" s="60" customFormat="1" ht="15.75" hidden="1" x14ac:dyDescent="0.25">
      <c r="M24994" s="30"/>
    </row>
    <row r="24995" spans="13:13" s="60" customFormat="1" ht="15.75" hidden="1" x14ac:dyDescent="0.25">
      <c r="M24995" s="30"/>
    </row>
    <row r="24996" spans="13:13" s="60" customFormat="1" ht="15.75" hidden="1" x14ac:dyDescent="0.25">
      <c r="M24996" s="30"/>
    </row>
    <row r="24997" spans="13:13" s="60" customFormat="1" ht="15.75" hidden="1" x14ac:dyDescent="0.25">
      <c r="M24997" s="30"/>
    </row>
    <row r="24998" spans="13:13" s="60" customFormat="1" ht="15.75" hidden="1" x14ac:dyDescent="0.25">
      <c r="M24998" s="30"/>
    </row>
    <row r="24999" spans="13:13" s="60" customFormat="1" ht="15.75" hidden="1" x14ac:dyDescent="0.25">
      <c r="M24999" s="30"/>
    </row>
    <row r="25000" spans="13:13" s="60" customFormat="1" ht="15.75" hidden="1" x14ac:dyDescent="0.25">
      <c r="M25000" s="30"/>
    </row>
    <row r="25001" spans="13:13" s="60" customFormat="1" ht="15.75" hidden="1" x14ac:dyDescent="0.25">
      <c r="M25001" s="30"/>
    </row>
    <row r="25002" spans="13:13" s="60" customFormat="1" ht="15.75" hidden="1" x14ac:dyDescent="0.25">
      <c r="M25002" s="30"/>
    </row>
    <row r="25003" spans="13:13" s="60" customFormat="1" ht="15.75" hidden="1" x14ac:dyDescent="0.25">
      <c r="M25003" s="30"/>
    </row>
    <row r="25004" spans="13:13" s="60" customFormat="1" ht="15.75" hidden="1" x14ac:dyDescent="0.25">
      <c r="M25004" s="30"/>
    </row>
    <row r="25005" spans="13:13" s="60" customFormat="1" ht="15.75" hidden="1" x14ac:dyDescent="0.25">
      <c r="M25005" s="30"/>
    </row>
    <row r="25006" spans="13:13" s="60" customFormat="1" ht="15.75" hidden="1" x14ac:dyDescent="0.25">
      <c r="M25006" s="30"/>
    </row>
    <row r="25007" spans="13:13" s="60" customFormat="1" ht="15.75" hidden="1" x14ac:dyDescent="0.25">
      <c r="M25007" s="30"/>
    </row>
    <row r="25008" spans="13:13" s="60" customFormat="1" ht="15.75" hidden="1" x14ac:dyDescent="0.25">
      <c r="M25008" s="30"/>
    </row>
    <row r="25009" spans="13:13" s="60" customFormat="1" ht="15.75" hidden="1" x14ac:dyDescent="0.25">
      <c r="M25009" s="30"/>
    </row>
    <row r="25010" spans="13:13" s="60" customFormat="1" ht="15.75" hidden="1" x14ac:dyDescent="0.25">
      <c r="M25010" s="30"/>
    </row>
    <row r="25011" spans="13:13" s="60" customFormat="1" ht="15.75" hidden="1" x14ac:dyDescent="0.25">
      <c r="M25011" s="30"/>
    </row>
    <row r="25012" spans="13:13" s="60" customFormat="1" ht="15.75" hidden="1" x14ac:dyDescent="0.25">
      <c r="M25012" s="30"/>
    </row>
    <row r="25013" spans="13:13" s="60" customFormat="1" ht="15.75" hidden="1" x14ac:dyDescent="0.25">
      <c r="M25013" s="30"/>
    </row>
    <row r="25014" spans="13:13" s="60" customFormat="1" ht="15.75" hidden="1" x14ac:dyDescent="0.25">
      <c r="M25014" s="30"/>
    </row>
    <row r="25015" spans="13:13" s="60" customFormat="1" ht="15.75" hidden="1" x14ac:dyDescent="0.25">
      <c r="M25015" s="30"/>
    </row>
    <row r="25016" spans="13:13" s="60" customFormat="1" ht="15.75" hidden="1" x14ac:dyDescent="0.25">
      <c r="M25016" s="30"/>
    </row>
    <row r="25017" spans="13:13" s="60" customFormat="1" ht="15.75" hidden="1" x14ac:dyDescent="0.25">
      <c r="M25017" s="30"/>
    </row>
    <row r="25018" spans="13:13" s="60" customFormat="1" ht="15.75" hidden="1" x14ac:dyDescent="0.25">
      <c r="M25018" s="30"/>
    </row>
    <row r="25019" spans="13:13" s="60" customFormat="1" ht="15.75" hidden="1" x14ac:dyDescent="0.25">
      <c r="M25019" s="30"/>
    </row>
    <row r="25020" spans="13:13" s="60" customFormat="1" ht="15.75" hidden="1" x14ac:dyDescent="0.25">
      <c r="M25020" s="30"/>
    </row>
    <row r="25021" spans="13:13" s="60" customFormat="1" ht="15.75" hidden="1" x14ac:dyDescent="0.25">
      <c r="M25021" s="30"/>
    </row>
    <row r="25022" spans="13:13" s="60" customFormat="1" ht="15.75" hidden="1" x14ac:dyDescent="0.25">
      <c r="M25022" s="30"/>
    </row>
    <row r="25023" spans="13:13" s="60" customFormat="1" ht="15.75" hidden="1" x14ac:dyDescent="0.25">
      <c r="M25023" s="30"/>
    </row>
    <row r="25024" spans="13:13" s="60" customFormat="1" ht="15.75" hidden="1" x14ac:dyDescent="0.25">
      <c r="M25024" s="30"/>
    </row>
    <row r="25025" spans="13:13" s="60" customFormat="1" ht="15.75" hidden="1" x14ac:dyDescent="0.25">
      <c r="M25025" s="30"/>
    </row>
    <row r="25026" spans="13:13" s="60" customFormat="1" ht="15.75" hidden="1" x14ac:dyDescent="0.25">
      <c r="M25026" s="30"/>
    </row>
    <row r="25027" spans="13:13" s="60" customFormat="1" ht="15.75" hidden="1" x14ac:dyDescent="0.25">
      <c r="M25027" s="30"/>
    </row>
    <row r="25028" spans="13:13" s="60" customFormat="1" ht="15.75" hidden="1" x14ac:dyDescent="0.25">
      <c r="M25028" s="30"/>
    </row>
    <row r="25029" spans="13:13" s="60" customFormat="1" ht="15.75" hidden="1" x14ac:dyDescent="0.25">
      <c r="M25029" s="30"/>
    </row>
    <row r="25030" spans="13:13" s="60" customFormat="1" ht="15.75" hidden="1" x14ac:dyDescent="0.25">
      <c r="M25030" s="30"/>
    </row>
    <row r="25031" spans="13:13" s="60" customFormat="1" ht="15.75" hidden="1" x14ac:dyDescent="0.25">
      <c r="M25031" s="30"/>
    </row>
    <row r="25032" spans="13:13" s="60" customFormat="1" ht="15.75" hidden="1" x14ac:dyDescent="0.25">
      <c r="M25032" s="30"/>
    </row>
    <row r="25033" spans="13:13" s="60" customFormat="1" ht="15.75" hidden="1" x14ac:dyDescent="0.25">
      <c r="M25033" s="30"/>
    </row>
    <row r="25034" spans="13:13" s="60" customFormat="1" ht="15.75" hidden="1" x14ac:dyDescent="0.25">
      <c r="M25034" s="30"/>
    </row>
    <row r="25035" spans="13:13" s="60" customFormat="1" ht="15.75" hidden="1" x14ac:dyDescent="0.25">
      <c r="M25035" s="30"/>
    </row>
    <row r="25036" spans="13:13" s="60" customFormat="1" ht="15.75" hidden="1" x14ac:dyDescent="0.25">
      <c r="M25036" s="30"/>
    </row>
    <row r="25037" spans="13:13" s="60" customFormat="1" ht="15.75" hidden="1" x14ac:dyDescent="0.25">
      <c r="M25037" s="30"/>
    </row>
    <row r="25038" spans="13:13" s="60" customFormat="1" ht="15.75" hidden="1" x14ac:dyDescent="0.25">
      <c r="M25038" s="30"/>
    </row>
    <row r="25039" spans="13:13" s="60" customFormat="1" ht="15.75" hidden="1" x14ac:dyDescent="0.25">
      <c r="M25039" s="30"/>
    </row>
    <row r="25040" spans="13:13" s="60" customFormat="1" ht="15.75" hidden="1" x14ac:dyDescent="0.25">
      <c r="M25040" s="30"/>
    </row>
    <row r="25041" spans="13:13" s="60" customFormat="1" ht="15.75" hidden="1" x14ac:dyDescent="0.25">
      <c r="M25041" s="30"/>
    </row>
    <row r="25042" spans="13:13" s="60" customFormat="1" ht="15.75" hidden="1" x14ac:dyDescent="0.25">
      <c r="M25042" s="30"/>
    </row>
    <row r="25043" spans="13:13" s="60" customFormat="1" ht="15.75" hidden="1" x14ac:dyDescent="0.25">
      <c r="M25043" s="30"/>
    </row>
    <row r="25044" spans="13:13" s="60" customFormat="1" ht="15.75" hidden="1" x14ac:dyDescent="0.25">
      <c r="M25044" s="30"/>
    </row>
    <row r="25045" spans="13:13" s="60" customFormat="1" ht="15.75" hidden="1" x14ac:dyDescent="0.25">
      <c r="M25045" s="30"/>
    </row>
    <row r="25046" spans="13:13" s="60" customFormat="1" ht="15.75" hidden="1" x14ac:dyDescent="0.25">
      <c r="M25046" s="30"/>
    </row>
    <row r="25047" spans="13:13" s="60" customFormat="1" ht="15.75" hidden="1" x14ac:dyDescent="0.25">
      <c r="M25047" s="30"/>
    </row>
    <row r="25048" spans="13:13" s="60" customFormat="1" ht="15.75" hidden="1" x14ac:dyDescent="0.25">
      <c r="M25048" s="30"/>
    </row>
    <row r="25049" spans="13:13" s="60" customFormat="1" ht="15.75" hidden="1" x14ac:dyDescent="0.25">
      <c r="M25049" s="30"/>
    </row>
    <row r="25050" spans="13:13" s="60" customFormat="1" ht="15.75" hidden="1" x14ac:dyDescent="0.25">
      <c r="M25050" s="30"/>
    </row>
    <row r="25051" spans="13:13" s="60" customFormat="1" ht="15.75" hidden="1" x14ac:dyDescent="0.25">
      <c r="M25051" s="30"/>
    </row>
    <row r="25052" spans="13:13" s="60" customFormat="1" ht="15.75" hidden="1" x14ac:dyDescent="0.25">
      <c r="M25052" s="30"/>
    </row>
    <row r="25053" spans="13:13" s="60" customFormat="1" ht="15.75" hidden="1" x14ac:dyDescent="0.25">
      <c r="M25053" s="30"/>
    </row>
    <row r="25054" spans="13:13" s="60" customFormat="1" ht="15.75" hidden="1" x14ac:dyDescent="0.25">
      <c r="M25054" s="30"/>
    </row>
    <row r="25055" spans="13:13" s="60" customFormat="1" ht="15.75" hidden="1" x14ac:dyDescent="0.25">
      <c r="M25055" s="30"/>
    </row>
    <row r="25056" spans="13:13" s="60" customFormat="1" ht="15.75" hidden="1" x14ac:dyDescent="0.25">
      <c r="M25056" s="30"/>
    </row>
    <row r="25057" spans="13:13" s="60" customFormat="1" ht="15.75" hidden="1" x14ac:dyDescent="0.25">
      <c r="M25057" s="30"/>
    </row>
    <row r="25058" spans="13:13" s="60" customFormat="1" ht="15.75" hidden="1" x14ac:dyDescent="0.25">
      <c r="M25058" s="30"/>
    </row>
    <row r="25059" spans="13:13" s="60" customFormat="1" ht="15.75" hidden="1" x14ac:dyDescent="0.25">
      <c r="M25059" s="30"/>
    </row>
    <row r="25060" spans="13:13" s="60" customFormat="1" ht="15.75" hidden="1" x14ac:dyDescent="0.25">
      <c r="M25060" s="30"/>
    </row>
    <row r="25061" spans="13:13" s="60" customFormat="1" ht="15.75" hidden="1" x14ac:dyDescent="0.25">
      <c r="M25061" s="30"/>
    </row>
    <row r="25062" spans="13:13" s="60" customFormat="1" ht="15.75" hidden="1" x14ac:dyDescent="0.25">
      <c r="M25062" s="30"/>
    </row>
    <row r="25063" spans="13:13" s="60" customFormat="1" ht="15.75" hidden="1" x14ac:dyDescent="0.25">
      <c r="M25063" s="30"/>
    </row>
    <row r="25064" spans="13:13" s="60" customFormat="1" ht="15.75" hidden="1" x14ac:dyDescent="0.25">
      <c r="M25064" s="30"/>
    </row>
    <row r="25065" spans="13:13" s="60" customFormat="1" ht="15.75" hidden="1" x14ac:dyDescent="0.25">
      <c r="M25065" s="30"/>
    </row>
    <row r="25066" spans="13:13" s="60" customFormat="1" ht="15.75" hidden="1" x14ac:dyDescent="0.25">
      <c r="M25066" s="30"/>
    </row>
    <row r="25067" spans="13:13" s="60" customFormat="1" ht="15.75" hidden="1" x14ac:dyDescent="0.25">
      <c r="M25067" s="30"/>
    </row>
    <row r="25068" spans="13:13" s="60" customFormat="1" ht="15.75" hidden="1" x14ac:dyDescent="0.25">
      <c r="M25068" s="30"/>
    </row>
    <row r="25069" spans="13:13" s="60" customFormat="1" ht="15.75" hidden="1" x14ac:dyDescent="0.25">
      <c r="M25069" s="30"/>
    </row>
    <row r="25070" spans="13:13" s="60" customFormat="1" ht="15.75" hidden="1" x14ac:dyDescent="0.25">
      <c r="M25070" s="30"/>
    </row>
    <row r="25071" spans="13:13" s="60" customFormat="1" ht="15.75" hidden="1" x14ac:dyDescent="0.25">
      <c r="M25071" s="30"/>
    </row>
    <row r="25072" spans="13:13" s="60" customFormat="1" ht="15.75" hidden="1" x14ac:dyDescent="0.25">
      <c r="M25072" s="30"/>
    </row>
    <row r="25073" spans="13:13" s="60" customFormat="1" ht="15.75" hidden="1" x14ac:dyDescent="0.25">
      <c r="M25073" s="30"/>
    </row>
    <row r="25074" spans="13:13" s="60" customFormat="1" ht="15.75" hidden="1" x14ac:dyDescent="0.25">
      <c r="M25074" s="30"/>
    </row>
    <row r="25075" spans="13:13" s="60" customFormat="1" ht="15.75" hidden="1" x14ac:dyDescent="0.25">
      <c r="M25075" s="30"/>
    </row>
    <row r="25076" spans="13:13" s="60" customFormat="1" ht="15.75" hidden="1" x14ac:dyDescent="0.25">
      <c r="M25076" s="30"/>
    </row>
    <row r="25077" spans="13:13" s="60" customFormat="1" ht="15.75" hidden="1" x14ac:dyDescent="0.25">
      <c r="M25077" s="30"/>
    </row>
    <row r="25078" spans="13:13" s="60" customFormat="1" ht="15.75" hidden="1" x14ac:dyDescent="0.25">
      <c r="M25078" s="30"/>
    </row>
    <row r="25079" spans="13:13" s="60" customFormat="1" ht="15.75" hidden="1" x14ac:dyDescent="0.25">
      <c r="M25079" s="30"/>
    </row>
    <row r="25080" spans="13:13" s="60" customFormat="1" ht="15.75" hidden="1" x14ac:dyDescent="0.25">
      <c r="M25080" s="30"/>
    </row>
    <row r="25081" spans="13:13" s="60" customFormat="1" ht="15.75" hidden="1" x14ac:dyDescent="0.25">
      <c r="M25081" s="30"/>
    </row>
    <row r="25082" spans="13:13" s="60" customFormat="1" ht="15.75" hidden="1" x14ac:dyDescent="0.25">
      <c r="M25082" s="30"/>
    </row>
    <row r="25083" spans="13:13" s="60" customFormat="1" ht="15.75" hidden="1" x14ac:dyDescent="0.25">
      <c r="M25083" s="30"/>
    </row>
    <row r="25084" spans="13:13" s="60" customFormat="1" ht="15.75" hidden="1" x14ac:dyDescent="0.25">
      <c r="M25084" s="30"/>
    </row>
    <row r="25085" spans="13:13" s="60" customFormat="1" ht="15.75" hidden="1" x14ac:dyDescent="0.25">
      <c r="M25085" s="30"/>
    </row>
    <row r="25086" spans="13:13" s="60" customFormat="1" ht="15.75" hidden="1" x14ac:dyDescent="0.25">
      <c r="M25086" s="30"/>
    </row>
    <row r="25087" spans="13:13" s="60" customFormat="1" ht="15.75" hidden="1" x14ac:dyDescent="0.25">
      <c r="M25087" s="30"/>
    </row>
    <row r="25088" spans="13:13" s="60" customFormat="1" ht="15.75" hidden="1" x14ac:dyDescent="0.25">
      <c r="M25088" s="30"/>
    </row>
    <row r="25089" spans="13:13" s="60" customFormat="1" ht="15.75" hidden="1" x14ac:dyDescent="0.25">
      <c r="M25089" s="30"/>
    </row>
    <row r="25090" spans="13:13" s="60" customFormat="1" ht="15.75" hidden="1" x14ac:dyDescent="0.25">
      <c r="M25090" s="30"/>
    </row>
    <row r="25091" spans="13:13" s="60" customFormat="1" ht="15.75" hidden="1" x14ac:dyDescent="0.25">
      <c r="M25091" s="30"/>
    </row>
    <row r="25092" spans="13:13" s="60" customFormat="1" ht="15.75" hidden="1" x14ac:dyDescent="0.25">
      <c r="M25092" s="30"/>
    </row>
    <row r="25093" spans="13:13" s="60" customFormat="1" ht="15.75" hidden="1" x14ac:dyDescent="0.25">
      <c r="M25093" s="30"/>
    </row>
    <row r="25094" spans="13:13" s="60" customFormat="1" ht="15.75" hidden="1" x14ac:dyDescent="0.25">
      <c r="M25094" s="30"/>
    </row>
    <row r="25095" spans="13:13" s="60" customFormat="1" ht="15.75" hidden="1" x14ac:dyDescent="0.25">
      <c r="M25095" s="30"/>
    </row>
    <row r="25096" spans="13:13" s="60" customFormat="1" ht="15.75" hidden="1" x14ac:dyDescent="0.25">
      <c r="M25096" s="30"/>
    </row>
    <row r="25097" spans="13:13" s="60" customFormat="1" ht="15.75" hidden="1" x14ac:dyDescent="0.25">
      <c r="M25097" s="30"/>
    </row>
    <row r="25098" spans="13:13" s="60" customFormat="1" ht="15.75" hidden="1" x14ac:dyDescent="0.25">
      <c r="M25098" s="30"/>
    </row>
    <row r="25099" spans="13:13" s="60" customFormat="1" ht="15.75" hidden="1" x14ac:dyDescent="0.25">
      <c r="M25099" s="30"/>
    </row>
    <row r="25100" spans="13:13" s="60" customFormat="1" ht="15.75" hidden="1" x14ac:dyDescent="0.25">
      <c r="M25100" s="30"/>
    </row>
    <row r="25101" spans="13:13" s="60" customFormat="1" ht="15.75" hidden="1" x14ac:dyDescent="0.25">
      <c r="M25101" s="30"/>
    </row>
    <row r="25102" spans="13:13" s="60" customFormat="1" ht="15.75" hidden="1" x14ac:dyDescent="0.25">
      <c r="M25102" s="30"/>
    </row>
    <row r="25103" spans="13:13" s="60" customFormat="1" ht="15.75" hidden="1" x14ac:dyDescent="0.25">
      <c r="M25103" s="30"/>
    </row>
    <row r="25104" spans="13:13" s="60" customFormat="1" ht="15.75" hidden="1" x14ac:dyDescent="0.25">
      <c r="M25104" s="30"/>
    </row>
    <row r="25105" spans="13:13" s="60" customFormat="1" ht="15.75" hidden="1" x14ac:dyDescent="0.25">
      <c r="M25105" s="30"/>
    </row>
    <row r="25106" spans="13:13" s="60" customFormat="1" ht="15.75" hidden="1" x14ac:dyDescent="0.25">
      <c r="M25106" s="30"/>
    </row>
    <row r="25107" spans="13:13" s="60" customFormat="1" ht="15.75" hidden="1" x14ac:dyDescent="0.25">
      <c r="M25107" s="30"/>
    </row>
    <row r="25108" spans="13:13" s="60" customFormat="1" ht="15.75" hidden="1" x14ac:dyDescent="0.25">
      <c r="M25108" s="30"/>
    </row>
    <row r="25109" spans="13:13" s="60" customFormat="1" ht="15.75" hidden="1" x14ac:dyDescent="0.25">
      <c r="M25109" s="30"/>
    </row>
    <row r="25110" spans="13:13" s="60" customFormat="1" ht="15.75" hidden="1" x14ac:dyDescent="0.25">
      <c r="M25110" s="30"/>
    </row>
    <row r="25111" spans="13:13" s="60" customFormat="1" ht="15.75" hidden="1" x14ac:dyDescent="0.25">
      <c r="M25111" s="30"/>
    </row>
    <row r="25112" spans="13:13" s="60" customFormat="1" ht="15.75" hidden="1" x14ac:dyDescent="0.25">
      <c r="M25112" s="30"/>
    </row>
    <row r="25113" spans="13:13" s="60" customFormat="1" ht="15.75" hidden="1" x14ac:dyDescent="0.25">
      <c r="M25113" s="30"/>
    </row>
    <row r="25114" spans="13:13" s="60" customFormat="1" ht="15.75" hidden="1" x14ac:dyDescent="0.25">
      <c r="M25114" s="30"/>
    </row>
    <row r="25115" spans="13:13" s="60" customFormat="1" ht="15.75" hidden="1" x14ac:dyDescent="0.25">
      <c r="M25115" s="30"/>
    </row>
    <row r="25116" spans="13:13" s="60" customFormat="1" ht="15.75" hidden="1" x14ac:dyDescent="0.25">
      <c r="M25116" s="30"/>
    </row>
    <row r="25117" spans="13:13" s="60" customFormat="1" ht="15.75" hidden="1" x14ac:dyDescent="0.25">
      <c r="M25117" s="30"/>
    </row>
    <row r="25118" spans="13:13" s="60" customFormat="1" ht="15.75" hidden="1" x14ac:dyDescent="0.25">
      <c r="M25118" s="30"/>
    </row>
    <row r="25119" spans="13:13" s="60" customFormat="1" ht="15.75" hidden="1" x14ac:dyDescent="0.25">
      <c r="M25119" s="30"/>
    </row>
    <row r="25120" spans="13:13" s="60" customFormat="1" ht="15.75" hidden="1" x14ac:dyDescent="0.25">
      <c r="M25120" s="30"/>
    </row>
    <row r="25121" spans="13:13" s="60" customFormat="1" ht="15.75" hidden="1" x14ac:dyDescent="0.25">
      <c r="M25121" s="30"/>
    </row>
    <row r="25122" spans="13:13" s="60" customFormat="1" ht="15.75" hidden="1" x14ac:dyDescent="0.25">
      <c r="M25122" s="30"/>
    </row>
    <row r="25123" spans="13:13" s="60" customFormat="1" ht="15.75" hidden="1" x14ac:dyDescent="0.25">
      <c r="M25123" s="30"/>
    </row>
    <row r="25124" spans="13:13" s="60" customFormat="1" ht="15.75" hidden="1" x14ac:dyDescent="0.25">
      <c r="M25124" s="30"/>
    </row>
    <row r="25125" spans="13:13" s="60" customFormat="1" ht="15.75" hidden="1" x14ac:dyDescent="0.25">
      <c r="M25125" s="30"/>
    </row>
    <row r="25126" spans="13:13" s="60" customFormat="1" ht="15.75" hidden="1" x14ac:dyDescent="0.25">
      <c r="M25126" s="30"/>
    </row>
    <row r="25127" spans="13:13" s="60" customFormat="1" ht="15.75" hidden="1" x14ac:dyDescent="0.25">
      <c r="M25127" s="30"/>
    </row>
    <row r="25128" spans="13:13" s="60" customFormat="1" ht="15.75" hidden="1" x14ac:dyDescent="0.25">
      <c r="M25128" s="30"/>
    </row>
    <row r="25129" spans="13:13" s="60" customFormat="1" ht="15.75" hidden="1" x14ac:dyDescent="0.25">
      <c r="M25129" s="30"/>
    </row>
    <row r="25130" spans="13:13" s="60" customFormat="1" ht="15.75" hidden="1" x14ac:dyDescent="0.25">
      <c r="M25130" s="30"/>
    </row>
    <row r="25131" spans="13:13" s="60" customFormat="1" ht="15.75" hidden="1" x14ac:dyDescent="0.25">
      <c r="M25131" s="30"/>
    </row>
    <row r="25132" spans="13:13" s="60" customFormat="1" ht="15.75" hidden="1" x14ac:dyDescent="0.25">
      <c r="M25132" s="30"/>
    </row>
    <row r="25133" spans="13:13" s="60" customFormat="1" ht="15.75" hidden="1" x14ac:dyDescent="0.25">
      <c r="M25133" s="30"/>
    </row>
    <row r="25134" spans="13:13" s="60" customFormat="1" ht="15.75" hidden="1" x14ac:dyDescent="0.25">
      <c r="M25134" s="30"/>
    </row>
    <row r="25135" spans="13:13" s="60" customFormat="1" ht="15.75" hidden="1" x14ac:dyDescent="0.25">
      <c r="M25135" s="30"/>
    </row>
    <row r="25136" spans="13:13" s="60" customFormat="1" ht="15.75" hidden="1" x14ac:dyDescent="0.25">
      <c r="M25136" s="30"/>
    </row>
    <row r="25137" spans="13:13" s="60" customFormat="1" ht="15.75" hidden="1" x14ac:dyDescent="0.25">
      <c r="M25137" s="30"/>
    </row>
    <row r="25138" spans="13:13" s="60" customFormat="1" ht="15.75" hidden="1" x14ac:dyDescent="0.25">
      <c r="M25138" s="30"/>
    </row>
    <row r="25139" spans="13:13" s="60" customFormat="1" ht="15.75" hidden="1" x14ac:dyDescent="0.25">
      <c r="M25139" s="30"/>
    </row>
    <row r="25140" spans="13:13" s="60" customFormat="1" ht="15.75" hidden="1" x14ac:dyDescent="0.25">
      <c r="M25140" s="30"/>
    </row>
    <row r="25141" spans="13:13" s="60" customFormat="1" ht="15.75" hidden="1" x14ac:dyDescent="0.25">
      <c r="M25141" s="30"/>
    </row>
    <row r="25142" spans="13:13" s="60" customFormat="1" ht="15.75" hidden="1" x14ac:dyDescent="0.25">
      <c r="M25142" s="30"/>
    </row>
    <row r="25143" spans="13:13" s="60" customFormat="1" ht="15.75" hidden="1" x14ac:dyDescent="0.25">
      <c r="M25143" s="30"/>
    </row>
    <row r="25144" spans="13:13" s="60" customFormat="1" ht="15.75" hidden="1" x14ac:dyDescent="0.25">
      <c r="M25144" s="30"/>
    </row>
    <row r="25145" spans="13:13" s="60" customFormat="1" ht="15.75" hidden="1" x14ac:dyDescent="0.25">
      <c r="M25145" s="30"/>
    </row>
    <row r="25146" spans="13:13" s="60" customFormat="1" ht="15.75" hidden="1" x14ac:dyDescent="0.25">
      <c r="M25146" s="30"/>
    </row>
    <row r="25147" spans="13:13" s="60" customFormat="1" ht="15.75" hidden="1" x14ac:dyDescent="0.25">
      <c r="M25147" s="30"/>
    </row>
    <row r="25148" spans="13:13" s="60" customFormat="1" ht="15.75" hidden="1" x14ac:dyDescent="0.25">
      <c r="M25148" s="30"/>
    </row>
    <row r="25149" spans="13:13" s="60" customFormat="1" ht="15.75" hidden="1" x14ac:dyDescent="0.25">
      <c r="M25149" s="30"/>
    </row>
    <row r="25150" spans="13:13" s="60" customFormat="1" ht="15.75" hidden="1" x14ac:dyDescent="0.25">
      <c r="M25150" s="30"/>
    </row>
    <row r="25151" spans="13:13" s="60" customFormat="1" ht="15.75" hidden="1" x14ac:dyDescent="0.25">
      <c r="M25151" s="30"/>
    </row>
    <row r="25152" spans="13:13" s="60" customFormat="1" ht="15.75" hidden="1" x14ac:dyDescent="0.25">
      <c r="M25152" s="30"/>
    </row>
    <row r="25153" spans="13:13" s="60" customFormat="1" ht="15.75" hidden="1" x14ac:dyDescent="0.25">
      <c r="M25153" s="30"/>
    </row>
    <row r="25154" spans="13:13" s="60" customFormat="1" ht="15.75" hidden="1" x14ac:dyDescent="0.25">
      <c r="M25154" s="30"/>
    </row>
    <row r="25155" spans="13:13" s="60" customFormat="1" ht="15.75" hidden="1" x14ac:dyDescent="0.25">
      <c r="M25155" s="30"/>
    </row>
    <row r="25156" spans="13:13" s="60" customFormat="1" ht="15.75" hidden="1" x14ac:dyDescent="0.25">
      <c r="M25156" s="30"/>
    </row>
    <row r="25157" spans="13:13" s="60" customFormat="1" ht="15.75" hidden="1" x14ac:dyDescent="0.25">
      <c r="M25157" s="30"/>
    </row>
    <row r="25158" spans="13:13" s="60" customFormat="1" ht="15.75" hidden="1" x14ac:dyDescent="0.25">
      <c r="M25158" s="30"/>
    </row>
    <row r="25159" spans="13:13" s="60" customFormat="1" ht="15.75" hidden="1" x14ac:dyDescent="0.25">
      <c r="M25159" s="30"/>
    </row>
    <row r="25160" spans="13:13" s="60" customFormat="1" ht="15.75" hidden="1" x14ac:dyDescent="0.25">
      <c r="M25160" s="30"/>
    </row>
    <row r="25161" spans="13:13" s="60" customFormat="1" ht="15.75" hidden="1" x14ac:dyDescent="0.25">
      <c r="M25161" s="30"/>
    </row>
    <row r="25162" spans="13:13" s="60" customFormat="1" ht="15.75" hidden="1" x14ac:dyDescent="0.25">
      <c r="M25162" s="30"/>
    </row>
    <row r="25163" spans="13:13" s="60" customFormat="1" ht="15.75" hidden="1" x14ac:dyDescent="0.25">
      <c r="M25163" s="30"/>
    </row>
    <row r="25164" spans="13:13" s="60" customFormat="1" ht="15.75" hidden="1" x14ac:dyDescent="0.25">
      <c r="M25164" s="30"/>
    </row>
    <row r="25165" spans="13:13" s="60" customFormat="1" ht="15.75" hidden="1" x14ac:dyDescent="0.25">
      <c r="M25165" s="30"/>
    </row>
    <row r="25166" spans="13:13" s="60" customFormat="1" ht="15.75" hidden="1" x14ac:dyDescent="0.25">
      <c r="M25166" s="30"/>
    </row>
    <row r="25167" spans="13:13" s="60" customFormat="1" ht="15.75" hidden="1" x14ac:dyDescent="0.25">
      <c r="M25167" s="30"/>
    </row>
    <row r="25168" spans="13:13" s="60" customFormat="1" ht="15.75" hidden="1" x14ac:dyDescent="0.25">
      <c r="M25168" s="30"/>
    </row>
    <row r="25169" spans="13:13" s="60" customFormat="1" ht="15.75" hidden="1" x14ac:dyDescent="0.25">
      <c r="M25169" s="30"/>
    </row>
    <row r="25170" spans="13:13" s="60" customFormat="1" ht="15.75" hidden="1" x14ac:dyDescent="0.25">
      <c r="M25170" s="30"/>
    </row>
    <row r="25171" spans="13:13" s="60" customFormat="1" ht="15.75" hidden="1" x14ac:dyDescent="0.25">
      <c r="M25171" s="30"/>
    </row>
    <row r="25172" spans="13:13" s="60" customFormat="1" ht="15.75" hidden="1" x14ac:dyDescent="0.25">
      <c r="M25172" s="30"/>
    </row>
    <row r="25173" spans="13:13" s="60" customFormat="1" ht="15.75" hidden="1" x14ac:dyDescent="0.25">
      <c r="M25173" s="30"/>
    </row>
    <row r="25174" spans="13:13" s="60" customFormat="1" ht="15.75" hidden="1" x14ac:dyDescent="0.25">
      <c r="M25174" s="30"/>
    </row>
    <row r="25175" spans="13:13" s="60" customFormat="1" ht="15.75" hidden="1" x14ac:dyDescent="0.25">
      <c r="M25175" s="30"/>
    </row>
    <row r="25176" spans="13:13" s="60" customFormat="1" ht="15.75" hidden="1" x14ac:dyDescent="0.25">
      <c r="M25176" s="30"/>
    </row>
    <row r="25177" spans="13:13" s="60" customFormat="1" ht="15.75" hidden="1" x14ac:dyDescent="0.25">
      <c r="M25177" s="30"/>
    </row>
    <row r="25178" spans="13:13" s="60" customFormat="1" ht="15.75" hidden="1" x14ac:dyDescent="0.25">
      <c r="M25178" s="30"/>
    </row>
    <row r="25179" spans="13:13" s="60" customFormat="1" ht="15.75" hidden="1" x14ac:dyDescent="0.25">
      <c r="M25179" s="30"/>
    </row>
    <row r="25180" spans="13:13" s="60" customFormat="1" ht="15.75" hidden="1" x14ac:dyDescent="0.25">
      <c r="M25180" s="30"/>
    </row>
    <row r="25181" spans="13:13" s="60" customFormat="1" ht="15.75" hidden="1" x14ac:dyDescent="0.25">
      <c r="M25181" s="30"/>
    </row>
    <row r="25182" spans="13:13" s="60" customFormat="1" ht="15.75" hidden="1" x14ac:dyDescent="0.25">
      <c r="M25182" s="30"/>
    </row>
    <row r="25183" spans="13:13" s="60" customFormat="1" ht="15.75" hidden="1" x14ac:dyDescent="0.25">
      <c r="M25183" s="30"/>
    </row>
    <row r="25184" spans="13:13" s="60" customFormat="1" ht="15.75" hidden="1" x14ac:dyDescent="0.25">
      <c r="M25184" s="30"/>
    </row>
    <row r="25185" spans="13:13" s="60" customFormat="1" ht="15.75" hidden="1" x14ac:dyDescent="0.25">
      <c r="M25185" s="30"/>
    </row>
    <row r="25186" spans="13:13" s="60" customFormat="1" ht="15.75" hidden="1" x14ac:dyDescent="0.25">
      <c r="M25186" s="30"/>
    </row>
    <row r="25187" spans="13:13" s="60" customFormat="1" ht="15.75" hidden="1" x14ac:dyDescent="0.25">
      <c r="M25187" s="30"/>
    </row>
    <row r="25188" spans="13:13" s="60" customFormat="1" ht="15.75" hidden="1" x14ac:dyDescent="0.25">
      <c r="M25188" s="30"/>
    </row>
    <row r="25189" spans="13:13" s="60" customFormat="1" ht="15.75" hidden="1" x14ac:dyDescent="0.25">
      <c r="M25189" s="30"/>
    </row>
    <row r="25190" spans="13:13" s="60" customFormat="1" ht="15.75" hidden="1" x14ac:dyDescent="0.25">
      <c r="M25190" s="30"/>
    </row>
    <row r="25191" spans="13:13" s="60" customFormat="1" ht="15.75" hidden="1" x14ac:dyDescent="0.25">
      <c r="M25191" s="30"/>
    </row>
    <row r="25192" spans="13:13" s="60" customFormat="1" ht="15.75" hidden="1" x14ac:dyDescent="0.25">
      <c r="M25192" s="30"/>
    </row>
    <row r="25193" spans="13:13" s="60" customFormat="1" ht="15.75" hidden="1" x14ac:dyDescent="0.25">
      <c r="M25193" s="30"/>
    </row>
    <row r="25194" spans="13:13" s="60" customFormat="1" ht="15.75" hidden="1" x14ac:dyDescent="0.25">
      <c r="M25194" s="30"/>
    </row>
    <row r="25195" spans="13:13" s="60" customFormat="1" ht="15.75" hidden="1" x14ac:dyDescent="0.25">
      <c r="M25195" s="30"/>
    </row>
    <row r="25196" spans="13:13" s="60" customFormat="1" ht="15.75" hidden="1" x14ac:dyDescent="0.25">
      <c r="M25196" s="30"/>
    </row>
    <row r="25197" spans="13:13" s="60" customFormat="1" ht="15.75" hidden="1" x14ac:dyDescent="0.25">
      <c r="M25197" s="30"/>
    </row>
    <row r="25198" spans="13:13" s="60" customFormat="1" ht="15.75" hidden="1" x14ac:dyDescent="0.25">
      <c r="M25198" s="30"/>
    </row>
    <row r="25199" spans="13:13" s="60" customFormat="1" ht="15.75" hidden="1" x14ac:dyDescent="0.25">
      <c r="M25199" s="30"/>
    </row>
    <row r="25200" spans="13:13" s="60" customFormat="1" ht="15.75" hidden="1" x14ac:dyDescent="0.25">
      <c r="M25200" s="30"/>
    </row>
    <row r="25201" spans="13:13" s="60" customFormat="1" ht="15.75" hidden="1" x14ac:dyDescent="0.25">
      <c r="M25201" s="30"/>
    </row>
    <row r="25202" spans="13:13" s="60" customFormat="1" ht="15.75" hidden="1" x14ac:dyDescent="0.25">
      <c r="M25202" s="30"/>
    </row>
    <row r="25203" spans="13:13" s="60" customFormat="1" ht="15.75" hidden="1" x14ac:dyDescent="0.25">
      <c r="M25203" s="30"/>
    </row>
    <row r="25204" spans="13:13" s="60" customFormat="1" ht="15.75" hidden="1" x14ac:dyDescent="0.25">
      <c r="M25204" s="30"/>
    </row>
    <row r="25205" spans="13:13" s="60" customFormat="1" ht="15.75" hidden="1" x14ac:dyDescent="0.25">
      <c r="M25205" s="30"/>
    </row>
    <row r="25206" spans="13:13" s="60" customFormat="1" ht="15.75" hidden="1" x14ac:dyDescent="0.25">
      <c r="M25206" s="30"/>
    </row>
    <row r="25207" spans="13:13" s="60" customFormat="1" ht="15.75" hidden="1" x14ac:dyDescent="0.25">
      <c r="M25207" s="30"/>
    </row>
    <row r="25208" spans="13:13" s="60" customFormat="1" ht="15.75" hidden="1" x14ac:dyDescent="0.25">
      <c r="M25208" s="30"/>
    </row>
    <row r="25209" spans="13:13" s="60" customFormat="1" ht="15.75" hidden="1" x14ac:dyDescent="0.25">
      <c r="M25209" s="30"/>
    </row>
    <row r="25210" spans="13:13" s="60" customFormat="1" ht="15.75" hidden="1" x14ac:dyDescent="0.25">
      <c r="M25210" s="30"/>
    </row>
    <row r="25211" spans="13:13" s="60" customFormat="1" ht="15.75" hidden="1" x14ac:dyDescent="0.25">
      <c r="M25211" s="30"/>
    </row>
    <row r="25212" spans="13:13" s="60" customFormat="1" ht="15.75" hidden="1" x14ac:dyDescent="0.25">
      <c r="M25212" s="30"/>
    </row>
    <row r="25213" spans="13:13" s="60" customFormat="1" ht="15.75" hidden="1" x14ac:dyDescent="0.25">
      <c r="M25213" s="30"/>
    </row>
    <row r="25214" spans="13:13" s="60" customFormat="1" ht="15.75" hidden="1" x14ac:dyDescent="0.25">
      <c r="M25214" s="30"/>
    </row>
    <row r="25215" spans="13:13" s="60" customFormat="1" ht="15.75" hidden="1" x14ac:dyDescent="0.25">
      <c r="M25215" s="30"/>
    </row>
    <row r="25216" spans="13:13" s="60" customFormat="1" ht="15.75" hidden="1" x14ac:dyDescent="0.25">
      <c r="M25216" s="30"/>
    </row>
    <row r="25217" spans="13:13" s="60" customFormat="1" ht="15.75" hidden="1" x14ac:dyDescent="0.25">
      <c r="M25217" s="30"/>
    </row>
    <row r="25218" spans="13:13" s="60" customFormat="1" ht="15.75" hidden="1" x14ac:dyDescent="0.25">
      <c r="M25218" s="30"/>
    </row>
    <row r="25219" spans="13:13" s="60" customFormat="1" ht="15.75" hidden="1" x14ac:dyDescent="0.25">
      <c r="M25219" s="30"/>
    </row>
    <row r="25220" spans="13:13" s="60" customFormat="1" ht="15.75" hidden="1" x14ac:dyDescent="0.25">
      <c r="M25220" s="30"/>
    </row>
    <row r="25221" spans="13:13" s="60" customFormat="1" ht="15.75" hidden="1" x14ac:dyDescent="0.25">
      <c r="M25221" s="30"/>
    </row>
    <row r="25222" spans="13:13" s="60" customFormat="1" ht="15.75" hidden="1" x14ac:dyDescent="0.25">
      <c r="M25222" s="30"/>
    </row>
    <row r="25223" spans="13:13" s="60" customFormat="1" ht="15.75" hidden="1" x14ac:dyDescent="0.25">
      <c r="M25223" s="30"/>
    </row>
    <row r="25224" spans="13:13" s="60" customFormat="1" ht="15.75" hidden="1" x14ac:dyDescent="0.25">
      <c r="M25224" s="30"/>
    </row>
    <row r="25225" spans="13:13" s="60" customFormat="1" ht="15.75" hidden="1" x14ac:dyDescent="0.25">
      <c r="M25225" s="30"/>
    </row>
    <row r="25226" spans="13:13" s="60" customFormat="1" ht="15.75" hidden="1" x14ac:dyDescent="0.25">
      <c r="M25226" s="30"/>
    </row>
    <row r="25227" spans="13:13" s="60" customFormat="1" ht="15.75" hidden="1" x14ac:dyDescent="0.25">
      <c r="M25227" s="30"/>
    </row>
    <row r="25228" spans="13:13" s="60" customFormat="1" ht="15.75" hidden="1" x14ac:dyDescent="0.25">
      <c r="M25228" s="30"/>
    </row>
    <row r="25229" spans="13:13" s="60" customFormat="1" ht="15.75" hidden="1" x14ac:dyDescent="0.25">
      <c r="M25229" s="30"/>
    </row>
    <row r="25230" spans="13:13" s="60" customFormat="1" ht="15.75" hidden="1" x14ac:dyDescent="0.25">
      <c r="M25230" s="30"/>
    </row>
    <row r="25231" spans="13:13" s="60" customFormat="1" ht="15.75" hidden="1" x14ac:dyDescent="0.25">
      <c r="M25231" s="30"/>
    </row>
    <row r="25232" spans="13:13" s="60" customFormat="1" ht="15.75" hidden="1" x14ac:dyDescent="0.25">
      <c r="M25232" s="30"/>
    </row>
    <row r="25233" spans="13:13" s="60" customFormat="1" ht="15.75" hidden="1" x14ac:dyDescent="0.25">
      <c r="M25233" s="30"/>
    </row>
    <row r="25234" spans="13:13" s="60" customFormat="1" ht="15.75" hidden="1" x14ac:dyDescent="0.25">
      <c r="M25234" s="30"/>
    </row>
    <row r="25235" spans="13:13" s="60" customFormat="1" ht="15.75" hidden="1" x14ac:dyDescent="0.25">
      <c r="M25235" s="30"/>
    </row>
    <row r="25236" spans="13:13" s="60" customFormat="1" ht="15.75" hidden="1" x14ac:dyDescent="0.25">
      <c r="M25236" s="30"/>
    </row>
    <row r="25237" spans="13:13" s="60" customFormat="1" ht="15.75" hidden="1" x14ac:dyDescent="0.25">
      <c r="M25237" s="30"/>
    </row>
    <row r="25238" spans="13:13" s="60" customFormat="1" ht="15.75" hidden="1" x14ac:dyDescent="0.25">
      <c r="M25238" s="30"/>
    </row>
    <row r="25239" spans="13:13" s="60" customFormat="1" ht="15.75" hidden="1" x14ac:dyDescent="0.25">
      <c r="M25239" s="30"/>
    </row>
    <row r="25240" spans="13:13" s="60" customFormat="1" ht="15.75" hidden="1" x14ac:dyDescent="0.25">
      <c r="M25240" s="30"/>
    </row>
    <row r="25241" spans="13:13" s="60" customFormat="1" ht="15.75" hidden="1" x14ac:dyDescent="0.25">
      <c r="M25241" s="30"/>
    </row>
    <row r="25242" spans="13:13" s="60" customFormat="1" ht="15.75" hidden="1" x14ac:dyDescent="0.25">
      <c r="M25242" s="30"/>
    </row>
    <row r="25243" spans="13:13" s="60" customFormat="1" ht="15.75" hidden="1" x14ac:dyDescent="0.25">
      <c r="M25243" s="30"/>
    </row>
    <row r="25244" spans="13:13" s="60" customFormat="1" ht="15.75" hidden="1" x14ac:dyDescent="0.25">
      <c r="M25244" s="30"/>
    </row>
    <row r="25245" spans="13:13" s="60" customFormat="1" ht="15.75" hidden="1" x14ac:dyDescent="0.25">
      <c r="M25245" s="30"/>
    </row>
    <row r="25246" spans="13:13" s="60" customFormat="1" ht="15.75" hidden="1" x14ac:dyDescent="0.25">
      <c r="M25246" s="30"/>
    </row>
    <row r="25247" spans="13:13" s="60" customFormat="1" ht="15.75" hidden="1" x14ac:dyDescent="0.25">
      <c r="M25247" s="30"/>
    </row>
    <row r="25248" spans="13:13" s="60" customFormat="1" ht="15.75" hidden="1" x14ac:dyDescent="0.25">
      <c r="M25248" s="30"/>
    </row>
    <row r="25249" spans="13:13" s="60" customFormat="1" ht="15.75" hidden="1" x14ac:dyDescent="0.25">
      <c r="M25249" s="30"/>
    </row>
    <row r="25250" spans="13:13" s="60" customFormat="1" ht="15.75" hidden="1" x14ac:dyDescent="0.25">
      <c r="M25250" s="30"/>
    </row>
    <row r="25251" spans="13:13" s="60" customFormat="1" ht="15.75" hidden="1" x14ac:dyDescent="0.25">
      <c r="M25251" s="30"/>
    </row>
    <row r="25252" spans="13:13" s="60" customFormat="1" ht="15.75" hidden="1" x14ac:dyDescent="0.25">
      <c r="M25252" s="30"/>
    </row>
    <row r="25253" spans="13:13" s="60" customFormat="1" ht="15.75" hidden="1" x14ac:dyDescent="0.25">
      <c r="M25253" s="30"/>
    </row>
    <row r="25254" spans="13:13" s="60" customFormat="1" ht="15.75" hidden="1" x14ac:dyDescent="0.25">
      <c r="M25254" s="30"/>
    </row>
    <row r="25255" spans="13:13" s="60" customFormat="1" ht="15.75" hidden="1" x14ac:dyDescent="0.25">
      <c r="M25255" s="30"/>
    </row>
    <row r="25256" spans="13:13" s="60" customFormat="1" ht="15.75" hidden="1" x14ac:dyDescent="0.25">
      <c r="M25256" s="30"/>
    </row>
    <row r="25257" spans="13:13" s="60" customFormat="1" ht="15.75" hidden="1" x14ac:dyDescent="0.25">
      <c r="M25257" s="30"/>
    </row>
    <row r="25258" spans="13:13" s="60" customFormat="1" ht="15.75" hidden="1" x14ac:dyDescent="0.25">
      <c r="M25258" s="30"/>
    </row>
    <row r="25259" spans="13:13" s="60" customFormat="1" ht="15.75" hidden="1" x14ac:dyDescent="0.25">
      <c r="M25259" s="30"/>
    </row>
    <row r="25260" spans="13:13" s="60" customFormat="1" ht="15.75" hidden="1" x14ac:dyDescent="0.25">
      <c r="M25260" s="30"/>
    </row>
    <row r="25261" spans="13:13" s="60" customFormat="1" ht="15.75" hidden="1" x14ac:dyDescent="0.25">
      <c r="M25261" s="30"/>
    </row>
    <row r="25262" spans="13:13" s="60" customFormat="1" ht="15.75" hidden="1" x14ac:dyDescent="0.25">
      <c r="M25262" s="30"/>
    </row>
    <row r="25263" spans="13:13" s="60" customFormat="1" ht="15.75" hidden="1" x14ac:dyDescent="0.25">
      <c r="M25263" s="30"/>
    </row>
    <row r="25264" spans="13:13" s="60" customFormat="1" ht="15.75" hidden="1" x14ac:dyDescent="0.25">
      <c r="M25264" s="30"/>
    </row>
    <row r="25265" spans="13:13" s="60" customFormat="1" ht="15.75" hidden="1" x14ac:dyDescent="0.25">
      <c r="M25265" s="30"/>
    </row>
    <row r="25266" spans="13:13" s="60" customFormat="1" ht="15.75" hidden="1" x14ac:dyDescent="0.25">
      <c r="M25266" s="30"/>
    </row>
    <row r="25267" spans="13:13" s="60" customFormat="1" ht="15.75" hidden="1" x14ac:dyDescent="0.25">
      <c r="M25267" s="30"/>
    </row>
    <row r="25268" spans="13:13" s="60" customFormat="1" ht="15.75" hidden="1" x14ac:dyDescent="0.25">
      <c r="M25268" s="30"/>
    </row>
    <row r="25269" spans="13:13" s="60" customFormat="1" ht="15.75" hidden="1" x14ac:dyDescent="0.25">
      <c r="M25269" s="30"/>
    </row>
    <row r="25270" spans="13:13" s="60" customFormat="1" ht="15.75" hidden="1" x14ac:dyDescent="0.25">
      <c r="M25270" s="30"/>
    </row>
    <row r="25271" spans="13:13" s="60" customFormat="1" ht="15.75" hidden="1" x14ac:dyDescent="0.25">
      <c r="M25271" s="30"/>
    </row>
    <row r="25272" spans="13:13" s="60" customFormat="1" ht="15.75" hidden="1" x14ac:dyDescent="0.25">
      <c r="M25272" s="30"/>
    </row>
    <row r="25273" spans="13:13" s="60" customFormat="1" ht="15.75" hidden="1" x14ac:dyDescent="0.25">
      <c r="M25273" s="30"/>
    </row>
    <row r="25274" spans="13:13" s="60" customFormat="1" ht="15.75" hidden="1" x14ac:dyDescent="0.25">
      <c r="M25274" s="30"/>
    </row>
    <row r="25275" spans="13:13" s="60" customFormat="1" ht="15.75" hidden="1" x14ac:dyDescent="0.25">
      <c r="M25275" s="30"/>
    </row>
    <row r="25276" spans="13:13" s="60" customFormat="1" ht="15.75" hidden="1" x14ac:dyDescent="0.25">
      <c r="M25276" s="30"/>
    </row>
    <row r="25277" spans="13:13" s="60" customFormat="1" ht="15.75" hidden="1" x14ac:dyDescent="0.25">
      <c r="M25277" s="30"/>
    </row>
    <row r="25278" spans="13:13" s="60" customFormat="1" ht="15.75" hidden="1" x14ac:dyDescent="0.25">
      <c r="M25278" s="30"/>
    </row>
    <row r="25279" spans="13:13" s="60" customFormat="1" ht="15.75" hidden="1" x14ac:dyDescent="0.25">
      <c r="M25279" s="30"/>
    </row>
    <row r="25280" spans="13:13" s="60" customFormat="1" ht="15.75" hidden="1" x14ac:dyDescent="0.25">
      <c r="M25280" s="30"/>
    </row>
    <row r="25281" spans="13:13" s="60" customFormat="1" ht="15.75" hidden="1" x14ac:dyDescent="0.25">
      <c r="M25281" s="30"/>
    </row>
    <row r="25282" spans="13:13" s="60" customFormat="1" ht="15.75" hidden="1" x14ac:dyDescent="0.25">
      <c r="M25282" s="30"/>
    </row>
    <row r="25283" spans="13:13" s="60" customFormat="1" ht="15.75" hidden="1" x14ac:dyDescent="0.25">
      <c r="M25283" s="30"/>
    </row>
    <row r="25284" spans="13:13" s="60" customFormat="1" ht="15.75" hidden="1" x14ac:dyDescent="0.25">
      <c r="M25284" s="30"/>
    </row>
    <row r="25285" spans="13:13" s="60" customFormat="1" ht="15.75" hidden="1" x14ac:dyDescent="0.25">
      <c r="M25285" s="30"/>
    </row>
    <row r="25286" spans="13:13" s="60" customFormat="1" ht="15.75" hidden="1" x14ac:dyDescent="0.25">
      <c r="M25286" s="30"/>
    </row>
    <row r="25287" spans="13:13" s="60" customFormat="1" ht="15.75" hidden="1" x14ac:dyDescent="0.25">
      <c r="M25287" s="30"/>
    </row>
    <row r="25288" spans="13:13" s="60" customFormat="1" ht="15.75" hidden="1" x14ac:dyDescent="0.25">
      <c r="M25288" s="30"/>
    </row>
    <row r="25289" spans="13:13" s="60" customFormat="1" ht="15.75" hidden="1" x14ac:dyDescent="0.25">
      <c r="M25289" s="30"/>
    </row>
    <row r="25290" spans="13:13" s="60" customFormat="1" ht="15.75" hidden="1" x14ac:dyDescent="0.25">
      <c r="M25290" s="30"/>
    </row>
    <row r="25291" spans="13:13" s="60" customFormat="1" ht="15.75" hidden="1" x14ac:dyDescent="0.25">
      <c r="M25291" s="30"/>
    </row>
    <row r="25292" spans="13:13" s="60" customFormat="1" ht="15.75" hidden="1" x14ac:dyDescent="0.25">
      <c r="M25292" s="30"/>
    </row>
    <row r="25293" spans="13:13" s="60" customFormat="1" ht="15.75" hidden="1" x14ac:dyDescent="0.25">
      <c r="M25293" s="30"/>
    </row>
    <row r="25294" spans="13:13" s="60" customFormat="1" ht="15.75" hidden="1" x14ac:dyDescent="0.25">
      <c r="M25294" s="30"/>
    </row>
    <row r="25295" spans="13:13" s="60" customFormat="1" ht="15.75" hidden="1" x14ac:dyDescent="0.25">
      <c r="M25295" s="30"/>
    </row>
    <row r="25296" spans="13:13" s="60" customFormat="1" ht="15.75" hidden="1" x14ac:dyDescent="0.25">
      <c r="M25296" s="30"/>
    </row>
    <row r="25297" spans="13:13" s="60" customFormat="1" ht="15.75" hidden="1" x14ac:dyDescent="0.25">
      <c r="M25297" s="30"/>
    </row>
    <row r="25298" spans="13:13" s="60" customFormat="1" ht="15.75" hidden="1" x14ac:dyDescent="0.25">
      <c r="M25298" s="30"/>
    </row>
    <row r="25299" spans="13:13" s="60" customFormat="1" ht="15.75" hidden="1" x14ac:dyDescent="0.25">
      <c r="M25299" s="30"/>
    </row>
    <row r="25300" spans="13:13" s="60" customFormat="1" ht="15.75" hidden="1" x14ac:dyDescent="0.25">
      <c r="M25300" s="30"/>
    </row>
    <row r="25301" spans="13:13" s="60" customFormat="1" ht="15.75" hidden="1" x14ac:dyDescent="0.25">
      <c r="M25301" s="30"/>
    </row>
    <row r="25302" spans="13:13" s="60" customFormat="1" ht="15.75" hidden="1" x14ac:dyDescent="0.25">
      <c r="M25302" s="30"/>
    </row>
    <row r="25303" spans="13:13" s="60" customFormat="1" ht="15.75" hidden="1" x14ac:dyDescent="0.25">
      <c r="M25303" s="30"/>
    </row>
    <row r="25304" spans="13:13" s="60" customFormat="1" ht="15.75" hidden="1" x14ac:dyDescent="0.25">
      <c r="M25304" s="30"/>
    </row>
    <row r="25305" spans="13:13" s="60" customFormat="1" ht="15.75" hidden="1" x14ac:dyDescent="0.25">
      <c r="M25305" s="30"/>
    </row>
    <row r="25306" spans="13:13" s="60" customFormat="1" ht="15.75" hidden="1" x14ac:dyDescent="0.25">
      <c r="M25306" s="30"/>
    </row>
    <row r="25307" spans="13:13" s="60" customFormat="1" ht="15.75" hidden="1" x14ac:dyDescent="0.25">
      <c r="M25307" s="30"/>
    </row>
    <row r="25308" spans="13:13" s="60" customFormat="1" ht="15.75" hidden="1" x14ac:dyDescent="0.25">
      <c r="M25308" s="30"/>
    </row>
    <row r="25309" spans="13:13" s="60" customFormat="1" ht="15.75" hidden="1" x14ac:dyDescent="0.25">
      <c r="M25309" s="30"/>
    </row>
    <row r="25310" spans="13:13" s="60" customFormat="1" ht="15.75" hidden="1" x14ac:dyDescent="0.25">
      <c r="M25310" s="30"/>
    </row>
    <row r="25311" spans="13:13" s="60" customFormat="1" ht="15.75" hidden="1" x14ac:dyDescent="0.25">
      <c r="M25311" s="30"/>
    </row>
    <row r="25312" spans="13:13" s="60" customFormat="1" ht="15.75" hidden="1" x14ac:dyDescent="0.25">
      <c r="M25312" s="30"/>
    </row>
    <row r="25313" spans="13:13" s="60" customFormat="1" ht="15.75" hidden="1" x14ac:dyDescent="0.25">
      <c r="M25313" s="30"/>
    </row>
    <row r="25314" spans="13:13" s="60" customFormat="1" ht="15.75" hidden="1" x14ac:dyDescent="0.25">
      <c r="M25314" s="30"/>
    </row>
    <row r="25315" spans="13:13" s="60" customFormat="1" ht="15.75" hidden="1" x14ac:dyDescent="0.25">
      <c r="M25315" s="30"/>
    </row>
    <row r="25316" spans="13:13" s="60" customFormat="1" ht="15.75" hidden="1" x14ac:dyDescent="0.25">
      <c r="M25316" s="30"/>
    </row>
    <row r="25317" spans="13:13" s="60" customFormat="1" ht="15.75" hidden="1" x14ac:dyDescent="0.25">
      <c r="M25317" s="30"/>
    </row>
    <row r="25318" spans="13:13" s="60" customFormat="1" ht="15.75" hidden="1" x14ac:dyDescent="0.25">
      <c r="M25318" s="30"/>
    </row>
    <row r="25319" spans="13:13" s="60" customFormat="1" ht="15.75" hidden="1" x14ac:dyDescent="0.25">
      <c r="M25319" s="30"/>
    </row>
    <row r="25320" spans="13:13" s="60" customFormat="1" ht="15.75" hidden="1" x14ac:dyDescent="0.25">
      <c r="M25320" s="30"/>
    </row>
    <row r="25321" spans="13:13" s="60" customFormat="1" ht="15.75" hidden="1" x14ac:dyDescent="0.25">
      <c r="M25321" s="30"/>
    </row>
    <row r="25322" spans="13:13" s="60" customFormat="1" ht="15.75" hidden="1" x14ac:dyDescent="0.25">
      <c r="M25322" s="30"/>
    </row>
    <row r="25323" spans="13:13" s="60" customFormat="1" ht="15.75" hidden="1" x14ac:dyDescent="0.25">
      <c r="M25323" s="30"/>
    </row>
    <row r="25324" spans="13:13" s="60" customFormat="1" ht="15.75" hidden="1" x14ac:dyDescent="0.25">
      <c r="M25324" s="30"/>
    </row>
    <row r="25325" spans="13:13" s="60" customFormat="1" ht="15.75" hidden="1" x14ac:dyDescent="0.25">
      <c r="M25325" s="30"/>
    </row>
    <row r="25326" spans="13:13" s="60" customFormat="1" ht="15.75" hidden="1" x14ac:dyDescent="0.25">
      <c r="M25326" s="30"/>
    </row>
    <row r="25327" spans="13:13" s="60" customFormat="1" ht="15.75" hidden="1" x14ac:dyDescent="0.25">
      <c r="M25327" s="30"/>
    </row>
    <row r="25328" spans="13:13" s="60" customFormat="1" ht="15.75" hidden="1" x14ac:dyDescent="0.25">
      <c r="M25328" s="30"/>
    </row>
    <row r="25329" spans="13:13" s="60" customFormat="1" ht="15.75" hidden="1" x14ac:dyDescent="0.25">
      <c r="M25329" s="30"/>
    </row>
    <row r="25330" spans="13:13" s="60" customFormat="1" ht="15.75" hidden="1" x14ac:dyDescent="0.25">
      <c r="M25330" s="30"/>
    </row>
    <row r="25331" spans="13:13" s="60" customFormat="1" ht="15.75" hidden="1" x14ac:dyDescent="0.25">
      <c r="M25331" s="30"/>
    </row>
    <row r="25332" spans="13:13" s="60" customFormat="1" ht="15.75" hidden="1" x14ac:dyDescent="0.25">
      <c r="M25332" s="30"/>
    </row>
    <row r="25333" spans="13:13" s="60" customFormat="1" ht="15.75" hidden="1" x14ac:dyDescent="0.25">
      <c r="M25333" s="30"/>
    </row>
    <row r="25334" spans="13:13" s="60" customFormat="1" ht="15.75" hidden="1" x14ac:dyDescent="0.25">
      <c r="M25334" s="30"/>
    </row>
    <row r="25335" spans="13:13" s="60" customFormat="1" ht="15.75" hidden="1" x14ac:dyDescent="0.25">
      <c r="M25335" s="30"/>
    </row>
    <row r="25336" spans="13:13" s="60" customFormat="1" ht="15.75" hidden="1" x14ac:dyDescent="0.25">
      <c r="M25336" s="30"/>
    </row>
    <row r="25337" spans="13:13" s="60" customFormat="1" ht="15.75" hidden="1" x14ac:dyDescent="0.25">
      <c r="M25337" s="30"/>
    </row>
    <row r="25338" spans="13:13" s="60" customFormat="1" ht="15.75" hidden="1" x14ac:dyDescent="0.25">
      <c r="M25338" s="30"/>
    </row>
    <row r="25339" spans="13:13" s="60" customFormat="1" ht="15.75" hidden="1" x14ac:dyDescent="0.25">
      <c r="M25339" s="30"/>
    </row>
    <row r="25340" spans="13:13" s="60" customFormat="1" ht="15.75" hidden="1" x14ac:dyDescent="0.25">
      <c r="M25340" s="30"/>
    </row>
    <row r="25341" spans="13:13" s="60" customFormat="1" ht="15.75" hidden="1" x14ac:dyDescent="0.25">
      <c r="M25341" s="30"/>
    </row>
    <row r="25342" spans="13:13" s="60" customFormat="1" ht="15.75" hidden="1" x14ac:dyDescent="0.25">
      <c r="M25342" s="30"/>
    </row>
    <row r="25343" spans="13:13" s="60" customFormat="1" ht="15.75" hidden="1" x14ac:dyDescent="0.25">
      <c r="M25343" s="30"/>
    </row>
    <row r="25344" spans="13:13" s="60" customFormat="1" ht="15.75" hidden="1" x14ac:dyDescent="0.25">
      <c r="M25344" s="30"/>
    </row>
    <row r="25345" spans="13:13" s="60" customFormat="1" ht="15.75" hidden="1" x14ac:dyDescent="0.25">
      <c r="M25345" s="30"/>
    </row>
    <row r="25346" spans="13:13" s="60" customFormat="1" ht="15.75" hidden="1" x14ac:dyDescent="0.25">
      <c r="M25346" s="30"/>
    </row>
    <row r="25347" spans="13:13" s="60" customFormat="1" ht="15.75" hidden="1" x14ac:dyDescent="0.25">
      <c r="M25347" s="30"/>
    </row>
    <row r="25348" spans="13:13" s="60" customFormat="1" ht="15.75" hidden="1" x14ac:dyDescent="0.25">
      <c r="M25348" s="30"/>
    </row>
    <row r="25349" spans="13:13" s="60" customFormat="1" ht="15.75" hidden="1" x14ac:dyDescent="0.25">
      <c r="M25349" s="30"/>
    </row>
    <row r="25350" spans="13:13" s="60" customFormat="1" ht="15.75" hidden="1" x14ac:dyDescent="0.25">
      <c r="M25350" s="30"/>
    </row>
    <row r="25351" spans="13:13" s="60" customFormat="1" ht="15.75" hidden="1" x14ac:dyDescent="0.25">
      <c r="M25351" s="30"/>
    </row>
    <row r="25352" spans="13:13" s="60" customFormat="1" ht="15.75" hidden="1" x14ac:dyDescent="0.25">
      <c r="M25352" s="30"/>
    </row>
    <row r="25353" spans="13:13" s="60" customFormat="1" ht="15.75" hidden="1" x14ac:dyDescent="0.25">
      <c r="M25353" s="30"/>
    </row>
    <row r="25354" spans="13:13" s="60" customFormat="1" ht="15.75" hidden="1" x14ac:dyDescent="0.25">
      <c r="M25354" s="30"/>
    </row>
    <row r="25355" spans="13:13" s="60" customFormat="1" ht="15.75" hidden="1" x14ac:dyDescent="0.25">
      <c r="M25355" s="30"/>
    </row>
    <row r="25356" spans="13:13" s="60" customFormat="1" ht="15.75" hidden="1" x14ac:dyDescent="0.25">
      <c r="M25356" s="30"/>
    </row>
    <row r="25357" spans="13:13" s="60" customFormat="1" ht="15.75" hidden="1" x14ac:dyDescent="0.25">
      <c r="M25357" s="30"/>
    </row>
    <row r="25358" spans="13:13" s="60" customFormat="1" ht="15.75" hidden="1" x14ac:dyDescent="0.25">
      <c r="M25358" s="30"/>
    </row>
    <row r="25359" spans="13:13" s="60" customFormat="1" ht="15.75" hidden="1" x14ac:dyDescent="0.25">
      <c r="M25359" s="30"/>
    </row>
    <row r="25360" spans="13:13" s="60" customFormat="1" ht="15.75" hidden="1" x14ac:dyDescent="0.25">
      <c r="M25360" s="30"/>
    </row>
    <row r="25361" spans="13:13" s="60" customFormat="1" ht="15.75" hidden="1" x14ac:dyDescent="0.25">
      <c r="M25361" s="30"/>
    </row>
    <row r="25362" spans="13:13" s="60" customFormat="1" ht="15.75" hidden="1" x14ac:dyDescent="0.25">
      <c r="M25362" s="30"/>
    </row>
    <row r="25363" spans="13:13" s="60" customFormat="1" ht="15.75" hidden="1" x14ac:dyDescent="0.25">
      <c r="M25363" s="30"/>
    </row>
    <row r="25364" spans="13:13" s="60" customFormat="1" ht="15.75" hidden="1" x14ac:dyDescent="0.25">
      <c r="M25364" s="30"/>
    </row>
    <row r="25365" spans="13:13" s="60" customFormat="1" ht="15.75" hidden="1" x14ac:dyDescent="0.25">
      <c r="M25365" s="30"/>
    </row>
    <row r="25366" spans="13:13" s="60" customFormat="1" ht="15.75" hidden="1" x14ac:dyDescent="0.25">
      <c r="M25366" s="30"/>
    </row>
    <row r="25367" spans="13:13" s="60" customFormat="1" ht="15.75" hidden="1" x14ac:dyDescent="0.25">
      <c r="M25367" s="30"/>
    </row>
    <row r="25368" spans="13:13" s="60" customFormat="1" ht="15.75" hidden="1" x14ac:dyDescent="0.25">
      <c r="M25368" s="30"/>
    </row>
    <row r="25369" spans="13:13" s="60" customFormat="1" ht="15.75" hidden="1" x14ac:dyDescent="0.25">
      <c r="M25369" s="30"/>
    </row>
    <row r="25370" spans="13:13" s="60" customFormat="1" ht="15.75" hidden="1" x14ac:dyDescent="0.25">
      <c r="M25370" s="30"/>
    </row>
    <row r="25371" spans="13:13" s="60" customFormat="1" ht="15.75" hidden="1" x14ac:dyDescent="0.25">
      <c r="M25371" s="30"/>
    </row>
    <row r="25372" spans="13:13" s="60" customFormat="1" ht="15.75" hidden="1" x14ac:dyDescent="0.25">
      <c r="M25372" s="30"/>
    </row>
    <row r="25373" spans="13:13" s="60" customFormat="1" ht="15.75" hidden="1" x14ac:dyDescent="0.25">
      <c r="M25373" s="30"/>
    </row>
    <row r="25374" spans="13:13" s="60" customFormat="1" ht="15.75" hidden="1" x14ac:dyDescent="0.25">
      <c r="M25374" s="30"/>
    </row>
    <row r="25375" spans="13:13" s="60" customFormat="1" ht="15.75" hidden="1" x14ac:dyDescent="0.25">
      <c r="M25375" s="30"/>
    </row>
    <row r="25376" spans="13:13" s="60" customFormat="1" ht="15.75" hidden="1" x14ac:dyDescent="0.25">
      <c r="M25376" s="30"/>
    </row>
    <row r="25377" spans="13:13" s="60" customFormat="1" ht="15.75" hidden="1" x14ac:dyDescent="0.25">
      <c r="M25377" s="30"/>
    </row>
    <row r="25378" spans="13:13" s="60" customFormat="1" ht="15.75" hidden="1" x14ac:dyDescent="0.25">
      <c r="M25378" s="30"/>
    </row>
    <row r="25379" spans="13:13" s="60" customFormat="1" ht="15.75" hidden="1" x14ac:dyDescent="0.25">
      <c r="M25379" s="30"/>
    </row>
    <row r="25380" spans="13:13" s="60" customFormat="1" ht="15.75" hidden="1" x14ac:dyDescent="0.25">
      <c r="M25380" s="30"/>
    </row>
    <row r="25381" spans="13:13" s="60" customFormat="1" ht="15.75" hidden="1" x14ac:dyDescent="0.25">
      <c r="M25381" s="30"/>
    </row>
    <row r="25382" spans="13:13" s="60" customFormat="1" ht="15.75" hidden="1" x14ac:dyDescent="0.25">
      <c r="M25382" s="30"/>
    </row>
    <row r="25383" spans="13:13" s="60" customFormat="1" ht="15.75" hidden="1" x14ac:dyDescent="0.25">
      <c r="M25383" s="30"/>
    </row>
    <row r="25384" spans="13:13" s="60" customFormat="1" ht="15.75" hidden="1" x14ac:dyDescent="0.25">
      <c r="M25384" s="30"/>
    </row>
    <row r="25385" spans="13:13" s="60" customFormat="1" ht="15.75" hidden="1" x14ac:dyDescent="0.25">
      <c r="M25385" s="30"/>
    </row>
    <row r="25386" spans="13:13" s="60" customFormat="1" ht="15.75" hidden="1" x14ac:dyDescent="0.25">
      <c r="M25386" s="30"/>
    </row>
    <row r="25387" spans="13:13" s="60" customFormat="1" ht="15.75" hidden="1" x14ac:dyDescent="0.25">
      <c r="M25387" s="30"/>
    </row>
    <row r="25388" spans="13:13" s="60" customFormat="1" ht="15.75" hidden="1" x14ac:dyDescent="0.25">
      <c r="M25388" s="30"/>
    </row>
    <row r="25389" spans="13:13" s="60" customFormat="1" ht="15.75" hidden="1" x14ac:dyDescent="0.25">
      <c r="M25389" s="30"/>
    </row>
    <row r="25390" spans="13:13" s="60" customFormat="1" ht="15.75" hidden="1" x14ac:dyDescent="0.25">
      <c r="M25390" s="30"/>
    </row>
    <row r="25391" spans="13:13" s="60" customFormat="1" ht="15.75" hidden="1" x14ac:dyDescent="0.25">
      <c r="M25391" s="30"/>
    </row>
    <row r="25392" spans="13:13" s="60" customFormat="1" ht="15.75" hidden="1" x14ac:dyDescent="0.25">
      <c r="M25392" s="30"/>
    </row>
    <row r="25393" spans="13:13" s="60" customFormat="1" ht="15.75" hidden="1" x14ac:dyDescent="0.25">
      <c r="M25393" s="30"/>
    </row>
    <row r="25394" spans="13:13" s="60" customFormat="1" ht="15.75" hidden="1" x14ac:dyDescent="0.25">
      <c r="M25394" s="30"/>
    </row>
    <row r="25395" spans="13:13" s="60" customFormat="1" ht="15.75" hidden="1" x14ac:dyDescent="0.25">
      <c r="M25395" s="30"/>
    </row>
    <row r="25396" spans="13:13" s="60" customFormat="1" ht="15.75" hidden="1" x14ac:dyDescent="0.25">
      <c r="M25396" s="30"/>
    </row>
    <row r="25397" spans="13:13" s="60" customFormat="1" ht="15.75" hidden="1" x14ac:dyDescent="0.25">
      <c r="M25397" s="30"/>
    </row>
    <row r="25398" spans="13:13" s="60" customFormat="1" ht="15.75" hidden="1" x14ac:dyDescent="0.25">
      <c r="M25398" s="30"/>
    </row>
    <row r="25399" spans="13:13" s="60" customFormat="1" ht="15.75" hidden="1" x14ac:dyDescent="0.25">
      <c r="M25399" s="30"/>
    </row>
    <row r="25400" spans="13:13" s="60" customFormat="1" ht="15.75" hidden="1" x14ac:dyDescent="0.25">
      <c r="M25400" s="30"/>
    </row>
    <row r="25401" spans="13:13" s="60" customFormat="1" ht="15.75" hidden="1" x14ac:dyDescent="0.25">
      <c r="M25401" s="30"/>
    </row>
    <row r="25402" spans="13:13" s="60" customFormat="1" ht="15.75" hidden="1" x14ac:dyDescent="0.25">
      <c r="M25402" s="30"/>
    </row>
    <row r="25403" spans="13:13" s="60" customFormat="1" ht="15.75" hidden="1" x14ac:dyDescent="0.25">
      <c r="M25403" s="30"/>
    </row>
    <row r="25404" spans="13:13" s="60" customFormat="1" ht="15.75" hidden="1" x14ac:dyDescent="0.25">
      <c r="M25404" s="30"/>
    </row>
    <row r="25405" spans="13:13" s="60" customFormat="1" ht="15.75" hidden="1" x14ac:dyDescent="0.25">
      <c r="M25405" s="30"/>
    </row>
    <row r="25406" spans="13:13" s="60" customFormat="1" ht="15.75" hidden="1" x14ac:dyDescent="0.25">
      <c r="M25406" s="30"/>
    </row>
    <row r="25407" spans="13:13" s="60" customFormat="1" ht="15.75" hidden="1" x14ac:dyDescent="0.25">
      <c r="M25407" s="30"/>
    </row>
    <row r="25408" spans="13:13" s="60" customFormat="1" ht="15.75" hidden="1" x14ac:dyDescent="0.25">
      <c r="M25408" s="30"/>
    </row>
    <row r="25409" spans="13:13" s="60" customFormat="1" ht="15.75" hidden="1" x14ac:dyDescent="0.25">
      <c r="M25409" s="30"/>
    </row>
    <row r="25410" spans="13:13" s="60" customFormat="1" ht="15.75" hidden="1" x14ac:dyDescent="0.25">
      <c r="M25410" s="30"/>
    </row>
    <row r="25411" spans="13:13" s="60" customFormat="1" ht="15.75" hidden="1" x14ac:dyDescent="0.25">
      <c r="M25411" s="30"/>
    </row>
    <row r="25412" spans="13:13" s="60" customFormat="1" ht="15.75" hidden="1" x14ac:dyDescent="0.25">
      <c r="M25412" s="30"/>
    </row>
    <row r="25413" spans="13:13" s="60" customFormat="1" ht="15.75" hidden="1" x14ac:dyDescent="0.25">
      <c r="M25413" s="30"/>
    </row>
    <row r="25414" spans="13:13" s="60" customFormat="1" ht="15.75" hidden="1" x14ac:dyDescent="0.25">
      <c r="M25414" s="30"/>
    </row>
    <row r="25415" spans="13:13" s="60" customFormat="1" ht="15.75" hidden="1" x14ac:dyDescent="0.25">
      <c r="M25415" s="30"/>
    </row>
    <row r="25416" spans="13:13" s="60" customFormat="1" ht="15.75" hidden="1" x14ac:dyDescent="0.25">
      <c r="M25416" s="30"/>
    </row>
    <row r="25417" spans="13:13" s="60" customFormat="1" ht="15.75" hidden="1" x14ac:dyDescent="0.25">
      <c r="M25417" s="30"/>
    </row>
    <row r="25418" spans="13:13" s="60" customFormat="1" ht="15.75" hidden="1" x14ac:dyDescent="0.25">
      <c r="M25418" s="30"/>
    </row>
    <row r="25419" spans="13:13" s="60" customFormat="1" ht="15.75" hidden="1" x14ac:dyDescent="0.25">
      <c r="M25419" s="30"/>
    </row>
    <row r="25420" spans="13:13" s="60" customFormat="1" ht="15.75" hidden="1" x14ac:dyDescent="0.25">
      <c r="M25420" s="30"/>
    </row>
    <row r="25421" spans="13:13" s="60" customFormat="1" ht="15.75" hidden="1" x14ac:dyDescent="0.25">
      <c r="M25421" s="30"/>
    </row>
    <row r="25422" spans="13:13" s="60" customFormat="1" ht="15.75" hidden="1" x14ac:dyDescent="0.25">
      <c r="M25422" s="30"/>
    </row>
    <row r="25423" spans="13:13" s="60" customFormat="1" ht="15.75" hidden="1" x14ac:dyDescent="0.25">
      <c r="M25423" s="30"/>
    </row>
    <row r="25424" spans="13:13" s="60" customFormat="1" ht="15.75" hidden="1" x14ac:dyDescent="0.25">
      <c r="M25424" s="30"/>
    </row>
    <row r="25425" spans="13:13" s="60" customFormat="1" ht="15.75" hidden="1" x14ac:dyDescent="0.25">
      <c r="M25425" s="30"/>
    </row>
    <row r="25426" spans="13:13" s="60" customFormat="1" ht="15.75" hidden="1" x14ac:dyDescent="0.25">
      <c r="M25426" s="30"/>
    </row>
    <row r="25427" spans="13:13" s="60" customFormat="1" ht="15.75" hidden="1" x14ac:dyDescent="0.25">
      <c r="M25427" s="30"/>
    </row>
    <row r="25428" spans="13:13" s="60" customFormat="1" ht="15.75" hidden="1" x14ac:dyDescent="0.25">
      <c r="M25428" s="30"/>
    </row>
    <row r="25429" spans="13:13" s="60" customFormat="1" ht="15.75" hidden="1" x14ac:dyDescent="0.25">
      <c r="M25429" s="30"/>
    </row>
    <row r="25430" spans="13:13" s="60" customFormat="1" ht="15.75" hidden="1" x14ac:dyDescent="0.25">
      <c r="M25430" s="30"/>
    </row>
    <row r="25431" spans="13:13" s="60" customFormat="1" ht="15.75" hidden="1" x14ac:dyDescent="0.25">
      <c r="M25431" s="30"/>
    </row>
    <row r="25432" spans="13:13" s="60" customFormat="1" ht="15.75" hidden="1" x14ac:dyDescent="0.25">
      <c r="M25432" s="30"/>
    </row>
    <row r="25433" spans="13:13" s="60" customFormat="1" ht="15.75" hidden="1" x14ac:dyDescent="0.25">
      <c r="M25433" s="30"/>
    </row>
    <row r="25434" spans="13:13" s="60" customFormat="1" ht="15.75" hidden="1" x14ac:dyDescent="0.25">
      <c r="M25434" s="30"/>
    </row>
    <row r="25435" spans="13:13" s="60" customFormat="1" ht="15.75" hidden="1" x14ac:dyDescent="0.25">
      <c r="M25435" s="30"/>
    </row>
    <row r="25436" spans="13:13" s="60" customFormat="1" ht="15.75" hidden="1" x14ac:dyDescent="0.25">
      <c r="M25436" s="30"/>
    </row>
    <row r="25437" spans="13:13" s="60" customFormat="1" ht="15.75" hidden="1" x14ac:dyDescent="0.25">
      <c r="M25437" s="30"/>
    </row>
    <row r="25438" spans="13:13" s="60" customFormat="1" ht="15.75" hidden="1" x14ac:dyDescent="0.25">
      <c r="M25438" s="30"/>
    </row>
    <row r="25439" spans="13:13" s="60" customFormat="1" ht="15.75" hidden="1" x14ac:dyDescent="0.25">
      <c r="M25439" s="30"/>
    </row>
    <row r="25440" spans="13:13" s="60" customFormat="1" ht="15.75" hidden="1" x14ac:dyDescent="0.25">
      <c r="M25440" s="30"/>
    </row>
    <row r="25441" spans="13:13" s="60" customFormat="1" ht="15.75" hidden="1" x14ac:dyDescent="0.25">
      <c r="M25441" s="30"/>
    </row>
    <row r="25442" spans="13:13" s="60" customFormat="1" ht="15.75" hidden="1" x14ac:dyDescent="0.25">
      <c r="M25442" s="30"/>
    </row>
    <row r="25443" spans="13:13" s="60" customFormat="1" ht="15.75" hidden="1" x14ac:dyDescent="0.25">
      <c r="M25443" s="30"/>
    </row>
    <row r="25444" spans="13:13" s="60" customFormat="1" ht="15.75" hidden="1" x14ac:dyDescent="0.25">
      <c r="M25444" s="30"/>
    </row>
    <row r="25445" spans="13:13" s="60" customFormat="1" ht="15.75" hidden="1" x14ac:dyDescent="0.25">
      <c r="M25445" s="30"/>
    </row>
    <row r="25446" spans="13:13" s="60" customFormat="1" ht="15.75" hidden="1" x14ac:dyDescent="0.25">
      <c r="M25446" s="30"/>
    </row>
    <row r="25447" spans="13:13" s="60" customFormat="1" ht="15.75" hidden="1" x14ac:dyDescent="0.25">
      <c r="M25447" s="30"/>
    </row>
    <row r="25448" spans="13:13" s="60" customFormat="1" ht="15.75" hidden="1" x14ac:dyDescent="0.25">
      <c r="M25448" s="30"/>
    </row>
    <row r="25449" spans="13:13" s="60" customFormat="1" ht="15.75" hidden="1" x14ac:dyDescent="0.25">
      <c r="M25449" s="30"/>
    </row>
    <row r="25450" spans="13:13" s="60" customFormat="1" ht="15.75" hidden="1" x14ac:dyDescent="0.25">
      <c r="M25450" s="30"/>
    </row>
    <row r="25451" spans="13:13" s="60" customFormat="1" ht="15.75" hidden="1" x14ac:dyDescent="0.25">
      <c r="M25451" s="30"/>
    </row>
    <row r="25452" spans="13:13" s="60" customFormat="1" ht="15.75" hidden="1" x14ac:dyDescent="0.25">
      <c r="M25452" s="30"/>
    </row>
    <row r="25453" spans="13:13" s="60" customFormat="1" ht="15.75" hidden="1" x14ac:dyDescent="0.25">
      <c r="M25453" s="30"/>
    </row>
    <row r="25454" spans="13:13" s="60" customFormat="1" ht="15.75" hidden="1" x14ac:dyDescent="0.25">
      <c r="M25454" s="30"/>
    </row>
    <row r="25455" spans="13:13" s="60" customFormat="1" ht="15.75" hidden="1" x14ac:dyDescent="0.25">
      <c r="M25455" s="30"/>
    </row>
    <row r="25456" spans="13:13" s="60" customFormat="1" ht="15.75" hidden="1" x14ac:dyDescent="0.25">
      <c r="M25456" s="30"/>
    </row>
    <row r="25457" spans="13:13" s="60" customFormat="1" ht="15.75" hidden="1" x14ac:dyDescent="0.25">
      <c r="M25457" s="30"/>
    </row>
    <row r="25458" spans="13:13" s="60" customFormat="1" ht="15.75" hidden="1" x14ac:dyDescent="0.25">
      <c r="M25458" s="30"/>
    </row>
    <row r="25459" spans="13:13" s="60" customFormat="1" ht="15.75" hidden="1" x14ac:dyDescent="0.25">
      <c r="M25459" s="30"/>
    </row>
    <row r="25460" spans="13:13" s="60" customFormat="1" ht="15.75" hidden="1" x14ac:dyDescent="0.25">
      <c r="M25460" s="30"/>
    </row>
    <row r="25461" spans="13:13" s="60" customFormat="1" ht="15.75" hidden="1" x14ac:dyDescent="0.25">
      <c r="M25461" s="30"/>
    </row>
    <row r="25462" spans="13:13" s="60" customFormat="1" ht="15.75" hidden="1" x14ac:dyDescent="0.25">
      <c r="M25462" s="30"/>
    </row>
    <row r="25463" spans="13:13" s="60" customFormat="1" ht="15.75" hidden="1" x14ac:dyDescent="0.25">
      <c r="M25463" s="30"/>
    </row>
    <row r="25464" spans="13:13" s="60" customFormat="1" ht="15.75" hidden="1" x14ac:dyDescent="0.25">
      <c r="M25464" s="30"/>
    </row>
    <row r="25465" spans="13:13" s="60" customFormat="1" ht="15.75" hidden="1" x14ac:dyDescent="0.25">
      <c r="M25465" s="30"/>
    </row>
    <row r="25466" spans="13:13" s="60" customFormat="1" ht="15.75" hidden="1" x14ac:dyDescent="0.25">
      <c r="M25466" s="30"/>
    </row>
    <row r="25467" spans="13:13" s="60" customFormat="1" ht="15.75" hidden="1" x14ac:dyDescent="0.25">
      <c r="M25467" s="30"/>
    </row>
    <row r="25468" spans="13:13" s="60" customFormat="1" ht="15.75" hidden="1" x14ac:dyDescent="0.25">
      <c r="M25468" s="30"/>
    </row>
    <row r="25469" spans="13:13" s="60" customFormat="1" ht="15.75" hidden="1" x14ac:dyDescent="0.25">
      <c r="M25469" s="30"/>
    </row>
    <row r="25470" spans="13:13" s="60" customFormat="1" ht="15.75" hidden="1" x14ac:dyDescent="0.25">
      <c r="M25470" s="30"/>
    </row>
    <row r="25471" spans="13:13" s="60" customFormat="1" ht="15.75" hidden="1" x14ac:dyDescent="0.25">
      <c r="M25471" s="30"/>
    </row>
    <row r="25472" spans="13:13" s="60" customFormat="1" ht="15.75" hidden="1" x14ac:dyDescent="0.25">
      <c r="M25472" s="30"/>
    </row>
    <row r="25473" spans="13:13" s="60" customFormat="1" ht="15.75" hidden="1" x14ac:dyDescent="0.25">
      <c r="M25473" s="30"/>
    </row>
    <row r="25474" spans="13:13" s="60" customFormat="1" ht="15.75" hidden="1" x14ac:dyDescent="0.25">
      <c r="M25474" s="30"/>
    </row>
    <row r="25475" spans="13:13" s="60" customFormat="1" ht="15.75" hidden="1" x14ac:dyDescent="0.25">
      <c r="M25475" s="30"/>
    </row>
    <row r="25476" spans="13:13" s="60" customFormat="1" ht="15.75" hidden="1" x14ac:dyDescent="0.25">
      <c r="M25476" s="30"/>
    </row>
    <row r="25477" spans="13:13" s="60" customFormat="1" ht="15.75" hidden="1" x14ac:dyDescent="0.25">
      <c r="M25477" s="30"/>
    </row>
    <row r="25478" spans="13:13" s="60" customFormat="1" ht="15.75" hidden="1" x14ac:dyDescent="0.25">
      <c r="M25478" s="30"/>
    </row>
    <row r="25479" spans="13:13" s="60" customFormat="1" ht="15.75" hidden="1" x14ac:dyDescent="0.25">
      <c r="M25479" s="30"/>
    </row>
    <row r="25480" spans="13:13" s="60" customFormat="1" ht="15.75" hidden="1" x14ac:dyDescent="0.25">
      <c r="M25480" s="30"/>
    </row>
    <row r="25481" spans="13:13" s="60" customFormat="1" ht="15.75" hidden="1" x14ac:dyDescent="0.25">
      <c r="M25481" s="30"/>
    </row>
    <row r="25482" spans="13:13" s="60" customFormat="1" ht="15.75" hidden="1" x14ac:dyDescent="0.25">
      <c r="M25482" s="30"/>
    </row>
    <row r="25483" spans="13:13" s="60" customFormat="1" ht="15.75" hidden="1" x14ac:dyDescent="0.25">
      <c r="M25483" s="30"/>
    </row>
    <row r="25484" spans="13:13" s="60" customFormat="1" ht="15.75" hidden="1" x14ac:dyDescent="0.25">
      <c r="M25484" s="30"/>
    </row>
    <row r="25485" spans="13:13" s="60" customFormat="1" ht="15.75" hidden="1" x14ac:dyDescent="0.25">
      <c r="M25485" s="30"/>
    </row>
    <row r="25486" spans="13:13" s="60" customFormat="1" ht="15.75" hidden="1" x14ac:dyDescent="0.25">
      <c r="M25486" s="30"/>
    </row>
    <row r="25487" spans="13:13" s="60" customFormat="1" ht="15.75" hidden="1" x14ac:dyDescent="0.25">
      <c r="M25487" s="30"/>
    </row>
    <row r="25488" spans="13:13" s="60" customFormat="1" ht="15.75" hidden="1" x14ac:dyDescent="0.25">
      <c r="M25488" s="30"/>
    </row>
    <row r="25489" spans="13:13" s="60" customFormat="1" ht="15.75" hidden="1" x14ac:dyDescent="0.25">
      <c r="M25489" s="30"/>
    </row>
    <row r="25490" spans="13:13" s="60" customFormat="1" ht="15.75" hidden="1" x14ac:dyDescent="0.25">
      <c r="M25490" s="30"/>
    </row>
    <row r="25491" spans="13:13" s="60" customFormat="1" ht="15.75" hidden="1" x14ac:dyDescent="0.25">
      <c r="M25491" s="30"/>
    </row>
    <row r="25492" spans="13:13" s="60" customFormat="1" ht="15.75" hidden="1" x14ac:dyDescent="0.25">
      <c r="M25492" s="30"/>
    </row>
    <row r="25493" spans="13:13" s="60" customFormat="1" ht="15.75" hidden="1" x14ac:dyDescent="0.25">
      <c r="M25493" s="30"/>
    </row>
    <row r="25494" spans="13:13" s="60" customFormat="1" ht="15.75" hidden="1" x14ac:dyDescent="0.25">
      <c r="M25494" s="30"/>
    </row>
    <row r="25495" spans="13:13" s="60" customFormat="1" ht="15.75" hidden="1" x14ac:dyDescent="0.25">
      <c r="M25495" s="30"/>
    </row>
    <row r="25496" spans="13:13" s="60" customFormat="1" ht="15.75" hidden="1" x14ac:dyDescent="0.25">
      <c r="M25496" s="30"/>
    </row>
    <row r="25497" spans="13:13" s="60" customFormat="1" ht="15.75" hidden="1" x14ac:dyDescent="0.25">
      <c r="M25497" s="30"/>
    </row>
    <row r="25498" spans="13:13" s="60" customFormat="1" ht="15.75" hidden="1" x14ac:dyDescent="0.25">
      <c r="M25498" s="30"/>
    </row>
    <row r="25499" spans="13:13" s="60" customFormat="1" ht="15.75" hidden="1" x14ac:dyDescent="0.25">
      <c r="M25499" s="30"/>
    </row>
    <row r="25500" spans="13:13" s="60" customFormat="1" ht="15.75" hidden="1" x14ac:dyDescent="0.25">
      <c r="M25500" s="30"/>
    </row>
    <row r="25501" spans="13:13" s="60" customFormat="1" ht="15.75" hidden="1" x14ac:dyDescent="0.25">
      <c r="M25501" s="30"/>
    </row>
    <row r="25502" spans="13:13" s="60" customFormat="1" ht="15.75" hidden="1" x14ac:dyDescent="0.25">
      <c r="M25502" s="30"/>
    </row>
    <row r="25503" spans="13:13" s="60" customFormat="1" ht="15.75" hidden="1" x14ac:dyDescent="0.25">
      <c r="M25503" s="30"/>
    </row>
    <row r="25504" spans="13:13" s="60" customFormat="1" ht="15.75" hidden="1" x14ac:dyDescent="0.25">
      <c r="M25504" s="30"/>
    </row>
    <row r="25505" spans="13:13" s="60" customFormat="1" ht="15.75" hidden="1" x14ac:dyDescent="0.25">
      <c r="M25505" s="30"/>
    </row>
    <row r="25506" spans="13:13" s="60" customFormat="1" ht="15.75" hidden="1" x14ac:dyDescent="0.25">
      <c r="M25506" s="30"/>
    </row>
    <row r="25507" spans="13:13" s="60" customFormat="1" ht="15.75" hidden="1" x14ac:dyDescent="0.25">
      <c r="M25507" s="30"/>
    </row>
    <row r="25508" spans="13:13" s="60" customFormat="1" ht="15.75" hidden="1" x14ac:dyDescent="0.25">
      <c r="M25508" s="30"/>
    </row>
    <row r="25509" spans="13:13" s="60" customFormat="1" ht="15.75" hidden="1" x14ac:dyDescent="0.25">
      <c r="M25509" s="30"/>
    </row>
    <row r="25510" spans="13:13" s="60" customFormat="1" ht="15.75" hidden="1" x14ac:dyDescent="0.25">
      <c r="M25510" s="30"/>
    </row>
    <row r="25511" spans="13:13" s="60" customFormat="1" ht="15.75" hidden="1" x14ac:dyDescent="0.25">
      <c r="M25511" s="30"/>
    </row>
    <row r="25512" spans="13:13" s="60" customFormat="1" ht="15.75" hidden="1" x14ac:dyDescent="0.25">
      <c r="M25512" s="30"/>
    </row>
    <row r="25513" spans="13:13" s="60" customFormat="1" ht="15.75" hidden="1" x14ac:dyDescent="0.25">
      <c r="M25513" s="30"/>
    </row>
    <row r="25514" spans="13:13" s="60" customFormat="1" ht="15.75" hidden="1" x14ac:dyDescent="0.25">
      <c r="M25514" s="30"/>
    </row>
    <row r="25515" spans="13:13" s="60" customFormat="1" ht="15.75" hidden="1" x14ac:dyDescent="0.25">
      <c r="M25515" s="30"/>
    </row>
    <row r="25516" spans="13:13" s="60" customFormat="1" ht="15.75" hidden="1" x14ac:dyDescent="0.25">
      <c r="M25516" s="30"/>
    </row>
    <row r="25517" spans="13:13" s="60" customFormat="1" ht="15.75" hidden="1" x14ac:dyDescent="0.25">
      <c r="M25517" s="30"/>
    </row>
    <row r="25518" spans="13:13" s="60" customFormat="1" ht="15.75" hidden="1" x14ac:dyDescent="0.25">
      <c r="M25518" s="30"/>
    </row>
    <row r="25519" spans="13:13" s="60" customFormat="1" ht="15.75" hidden="1" x14ac:dyDescent="0.25">
      <c r="M25519" s="30"/>
    </row>
    <row r="25520" spans="13:13" s="60" customFormat="1" ht="15.75" hidden="1" x14ac:dyDescent="0.25">
      <c r="M25520" s="30"/>
    </row>
    <row r="25521" spans="13:13" s="60" customFormat="1" ht="15.75" hidden="1" x14ac:dyDescent="0.25">
      <c r="M25521" s="30"/>
    </row>
    <row r="25522" spans="13:13" s="60" customFormat="1" ht="15.75" hidden="1" x14ac:dyDescent="0.25">
      <c r="M25522" s="30"/>
    </row>
    <row r="25523" spans="13:13" s="60" customFormat="1" ht="15.75" hidden="1" x14ac:dyDescent="0.25">
      <c r="M25523" s="30"/>
    </row>
    <row r="25524" spans="13:13" s="60" customFormat="1" ht="15.75" hidden="1" x14ac:dyDescent="0.25">
      <c r="M25524" s="30"/>
    </row>
    <row r="25525" spans="13:13" s="60" customFormat="1" ht="15.75" hidden="1" x14ac:dyDescent="0.25">
      <c r="M25525" s="30"/>
    </row>
    <row r="25526" spans="13:13" s="60" customFormat="1" ht="15.75" hidden="1" x14ac:dyDescent="0.25">
      <c r="M25526" s="30"/>
    </row>
    <row r="25527" spans="13:13" s="60" customFormat="1" ht="15.75" hidden="1" x14ac:dyDescent="0.25">
      <c r="M25527" s="30"/>
    </row>
    <row r="25528" spans="13:13" s="60" customFormat="1" ht="15.75" hidden="1" x14ac:dyDescent="0.25">
      <c r="M25528" s="30"/>
    </row>
    <row r="25529" spans="13:13" s="60" customFormat="1" ht="15.75" hidden="1" x14ac:dyDescent="0.25">
      <c r="M25529" s="30"/>
    </row>
    <row r="25530" spans="13:13" s="60" customFormat="1" ht="15.75" hidden="1" x14ac:dyDescent="0.25">
      <c r="M25530" s="30"/>
    </row>
    <row r="25531" spans="13:13" s="60" customFormat="1" ht="15.75" hidden="1" x14ac:dyDescent="0.25">
      <c r="M25531" s="30"/>
    </row>
    <row r="25532" spans="13:13" s="60" customFormat="1" ht="15.75" hidden="1" x14ac:dyDescent="0.25">
      <c r="M25532" s="30"/>
    </row>
    <row r="25533" spans="13:13" s="60" customFormat="1" ht="15.75" hidden="1" x14ac:dyDescent="0.25">
      <c r="M25533" s="30"/>
    </row>
    <row r="25534" spans="13:13" s="60" customFormat="1" ht="15.75" hidden="1" x14ac:dyDescent="0.25">
      <c r="M25534" s="30"/>
    </row>
    <row r="25535" spans="13:13" s="60" customFormat="1" ht="15.75" hidden="1" x14ac:dyDescent="0.25">
      <c r="M25535" s="30"/>
    </row>
    <row r="25536" spans="13:13" s="60" customFormat="1" ht="15.75" hidden="1" x14ac:dyDescent="0.25">
      <c r="M25536" s="30"/>
    </row>
    <row r="25537" spans="13:13" s="60" customFormat="1" ht="15.75" hidden="1" x14ac:dyDescent="0.25">
      <c r="M25537" s="30"/>
    </row>
    <row r="25538" spans="13:13" s="60" customFormat="1" ht="15.75" hidden="1" x14ac:dyDescent="0.25">
      <c r="M25538" s="30"/>
    </row>
    <row r="25539" spans="13:13" s="60" customFormat="1" ht="15.75" hidden="1" x14ac:dyDescent="0.25">
      <c r="M25539" s="30"/>
    </row>
    <row r="25540" spans="13:13" s="60" customFormat="1" ht="15.75" hidden="1" x14ac:dyDescent="0.25">
      <c r="M25540" s="30"/>
    </row>
    <row r="25541" spans="13:13" s="60" customFormat="1" ht="15.75" hidden="1" x14ac:dyDescent="0.25">
      <c r="M25541" s="30"/>
    </row>
    <row r="25542" spans="13:13" s="60" customFormat="1" ht="15.75" hidden="1" x14ac:dyDescent="0.25">
      <c r="M25542" s="30"/>
    </row>
    <row r="25543" spans="13:13" s="60" customFormat="1" ht="15.75" hidden="1" x14ac:dyDescent="0.25">
      <c r="M25543" s="30"/>
    </row>
    <row r="25544" spans="13:13" s="60" customFormat="1" ht="15.75" hidden="1" x14ac:dyDescent="0.25">
      <c r="M25544" s="30"/>
    </row>
    <row r="25545" spans="13:13" s="60" customFormat="1" ht="15.75" hidden="1" x14ac:dyDescent="0.25">
      <c r="M25545" s="30"/>
    </row>
    <row r="25546" spans="13:13" s="60" customFormat="1" ht="15.75" hidden="1" x14ac:dyDescent="0.25">
      <c r="M25546" s="30"/>
    </row>
    <row r="25547" spans="13:13" s="60" customFormat="1" ht="15.75" hidden="1" x14ac:dyDescent="0.25">
      <c r="M25547" s="30"/>
    </row>
    <row r="25548" spans="13:13" s="60" customFormat="1" ht="15.75" hidden="1" x14ac:dyDescent="0.25">
      <c r="M25548" s="30"/>
    </row>
    <row r="25549" spans="13:13" s="60" customFormat="1" ht="15.75" hidden="1" x14ac:dyDescent="0.25">
      <c r="M25549" s="30"/>
    </row>
    <row r="25550" spans="13:13" s="60" customFormat="1" ht="15.75" hidden="1" x14ac:dyDescent="0.25">
      <c r="M25550" s="30"/>
    </row>
    <row r="25551" spans="13:13" s="60" customFormat="1" ht="15.75" hidden="1" x14ac:dyDescent="0.25">
      <c r="M25551" s="30"/>
    </row>
    <row r="25552" spans="13:13" s="60" customFormat="1" ht="15.75" hidden="1" x14ac:dyDescent="0.25">
      <c r="M25552" s="30"/>
    </row>
    <row r="25553" spans="13:13" s="60" customFormat="1" ht="15.75" hidden="1" x14ac:dyDescent="0.25">
      <c r="M25553" s="30"/>
    </row>
    <row r="25554" spans="13:13" s="60" customFormat="1" ht="15.75" hidden="1" x14ac:dyDescent="0.25">
      <c r="M25554" s="30"/>
    </row>
    <row r="25555" spans="13:13" s="60" customFormat="1" ht="15.75" hidden="1" x14ac:dyDescent="0.25">
      <c r="M25555" s="30"/>
    </row>
    <row r="25556" spans="13:13" s="60" customFormat="1" ht="15.75" hidden="1" x14ac:dyDescent="0.25">
      <c r="M25556" s="30"/>
    </row>
    <row r="25557" spans="13:13" s="60" customFormat="1" ht="15.75" hidden="1" x14ac:dyDescent="0.25">
      <c r="M25557" s="30"/>
    </row>
    <row r="25558" spans="13:13" s="60" customFormat="1" ht="15.75" hidden="1" x14ac:dyDescent="0.25">
      <c r="M25558" s="30"/>
    </row>
    <row r="25559" spans="13:13" s="60" customFormat="1" ht="15.75" hidden="1" x14ac:dyDescent="0.25">
      <c r="M25559" s="30"/>
    </row>
    <row r="25560" spans="13:13" s="60" customFormat="1" ht="15.75" hidden="1" x14ac:dyDescent="0.25">
      <c r="M25560" s="30"/>
    </row>
    <row r="25561" spans="13:13" s="60" customFormat="1" ht="15.75" hidden="1" x14ac:dyDescent="0.25">
      <c r="M25561" s="30"/>
    </row>
    <row r="25562" spans="13:13" s="60" customFormat="1" ht="15.75" hidden="1" x14ac:dyDescent="0.25">
      <c r="M25562" s="30"/>
    </row>
    <row r="25563" spans="13:13" s="60" customFormat="1" ht="15.75" hidden="1" x14ac:dyDescent="0.25">
      <c r="M25563" s="30"/>
    </row>
    <row r="25564" spans="13:13" s="60" customFormat="1" ht="15.75" hidden="1" x14ac:dyDescent="0.25">
      <c r="M25564" s="30"/>
    </row>
    <row r="25565" spans="13:13" s="60" customFormat="1" ht="15.75" hidden="1" x14ac:dyDescent="0.25">
      <c r="M25565" s="30"/>
    </row>
    <row r="25566" spans="13:13" s="60" customFormat="1" ht="15.75" hidden="1" x14ac:dyDescent="0.25">
      <c r="M25566" s="30"/>
    </row>
    <row r="25567" spans="13:13" s="60" customFormat="1" ht="15.75" hidden="1" x14ac:dyDescent="0.25">
      <c r="M25567" s="30"/>
    </row>
    <row r="25568" spans="13:13" s="60" customFormat="1" ht="15.75" hidden="1" x14ac:dyDescent="0.25">
      <c r="M25568" s="30"/>
    </row>
    <row r="25569" spans="13:13" s="60" customFormat="1" ht="15.75" hidden="1" x14ac:dyDescent="0.25">
      <c r="M25569" s="30"/>
    </row>
    <row r="25570" spans="13:13" s="60" customFormat="1" ht="15.75" hidden="1" x14ac:dyDescent="0.25">
      <c r="M25570" s="30"/>
    </row>
    <row r="25571" spans="13:13" s="60" customFormat="1" ht="15.75" hidden="1" x14ac:dyDescent="0.25">
      <c r="M25571" s="30"/>
    </row>
    <row r="25572" spans="13:13" s="60" customFormat="1" ht="15.75" hidden="1" x14ac:dyDescent="0.25">
      <c r="M25572" s="30"/>
    </row>
    <row r="25573" spans="13:13" s="60" customFormat="1" ht="15.75" hidden="1" x14ac:dyDescent="0.25">
      <c r="M25573" s="30"/>
    </row>
    <row r="25574" spans="13:13" s="60" customFormat="1" ht="15.75" hidden="1" x14ac:dyDescent="0.25">
      <c r="M25574" s="30"/>
    </row>
    <row r="25575" spans="13:13" s="60" customFormat="1" ht="15.75" hidden="1" x14ac:dyDescent="0.25">
      <c r="M25575" s="30"/>
    </row>
    <row r="25576" spans="13:13" s="60" customFormat="1" ht="15.75" hidden="1" x14ac:dyDescent="0.25">
      <c r="M25576" s="30"/>
    </row>
    <row r="25577" spans="13:13" s="60" customFormat="1" ht="15.75" hidden="1" x14ac:dyDescent="0.25">
      <c r="M25577" s="30"/>
    </row>
    <row r="25578" spans="13:13" s="60" customFormat="1" ht="15.75" hidden="1" x14ac:dyDescent="0.25">
      <c r="M25578" s="30"/>
    </row>
    <row r="25579" spans="13:13" s="60" customFormat="1" ht="15.75" hidden="1" x14ac:dyDescent="0.25">
      <c r="M25579" s="30"/>
    </row>
    <row r="25580" spans="13:13" s="60" customFormat="1" ht="15.75" hidden="1" x14ac:dyDescent="0.25">
      <c r="M25580" s="30"/>
    </row>
    <row r="25581" spans="13:13" s="60" customFormat="1" ht="15.75" hidden="1" x14ac:dyDescent="0.25">
      <c r="M25581" s="30"/>
    </row>
    <row r="25582" spans="13:13" s="60" customFormat="1" ht="15.75" hidden="1" x14ac:dyDescent="0.25">
      <c r="M25582" s="30"/>
    </row>
    <row r="25583" spans="13:13" s="60" customFormat="1" ht="15.75" hidden="1" x14ac:dyDescent="0.25">
      <c r="M25583" s="30"/>
    </row>
    <row r="25584" spans="13:13" s="60" customFormat="1" ht="15.75" hidden="1" x14ac:dyDescent="0.25">
      <c r="M25584" s="30"/>
    </row>
    <row r="25585" spans="13:13" s="60" customFormat="1" ht="15.75" hidden="1" x14ac:dyDescent="0.25">
      <c r="M25585" s="30"/>
    </row>
    <row r="25586" spans="13:13" s="60" customFormat="1" ht="15.75" hidden="1" x14ac:dyDescent="0.25">
      <c r="M25586" s="30"/>
    </row>
    <row r="25587" spans="13:13" s="60" customFormat="1" ht="15.75" hidden="1" x14ac:dyDescent="0.25">
      <c r="M25587" s="30"/>
    </row>
    <row r="25588" spans="13:13" s="60" customFormat="1" ht="15.75" hidden="1" x14ac:dyDescent="0.25">
      <c r="M25588" s="30"/>
    </row>
    <row r="25589" spans="13:13" s="60" customFormat="1" ht="15.75" hidden="1" x14ac:dyDescent="0.25">
      <c r="M25589" s="30"/>
    </row>
    <row r="25590" spans="13:13" s="60" customFormat="1" ht="15.75" hidden="1" x14ac:dyDescent="0.25">
      <c r="M25590" s="30"/>
    </row>
    <row r="25591" spans="13:13" s="60" customFormat="1" ht="15.75" hidden="1" x14ac:dyDescent="0.25">
      <c r="M25591" s="30"/>
    </row>
    <row r="25592" spans="13:13" s="60" customFormat="1" ht="15.75" hidden="1" x14ac:dyDescent="0.25">
      <c r="M25592" s="30"/>
    </row>
    <row r="25593" spans="13:13" s="60" customFormat="1" ht="15.75" hidden="1" x14ac:dyDescent="0.25">
      <c r="M25593" s="30"/>
    </row>
    <row r="25594" spans="13:13" s="60" customFormat="1" ht="15.75" hidden="1" x14ac:dyDescent="0.25">
      <c r="M25594" s="30"/>
    </row>
    <row r="25595" spans="13:13" s="60" customFormat="1" ht="15.75" hidden="1" x14ac:dyDescent="0.25">
      <c r="M25595" s="30"/>
    </row>
    <row r="25596" spans="13:13" s="60" customFormat="1" ht="15.75" hidden="1" x14ac:dyDescent="0.25">
      <c r="M25596" s="30"/>
    </row>
    <row r="25597" spans="13:13" s="60" customFormat="1" ht="15.75" hidden="1" x14ac:dyDescent="0.25">
      <c r="M25597" s="30"/>
    </row>
    <row r="25598" spans="13:13" s="60" customFormat="1" ht="15.75" hidden="1" x14ac:dyDescent="0.25">
      <c r="M25598" s="30"/>
    </row>
    <row r="25599" spans="13:13" s="60" customFormat="1" ht="15.75" hidden="1" x14ac:dyDescent="0.25">
      <c r="M25599" s="30"/>
    </row>
    <row r="25600" spans="13:13" s="60" customFormat="1" ht="15.75" hidden="1" x14ac:dyDescent="0.25">
      <c r="M25600" s="30"/>
    </row>
    <row r="25601" spans="13:13" s="60" customFormat="1" ht="15.75" hidden="1" x14ac:dyDescent="0.25">
      <c r="M25601" s="30"/>
    </row>
    <row r="25602" spans="13:13" s="60" customFormat="1" ht="15.75" hidden="1" x14ac:dyDescent="0.25">
      <c r="M25602" s="30"/>
    </row>
    <row r="25603" spans="13:13" s="60" customFormat="1" ht="15.75" hidden="1" x14ac:dyDescent="0.25">
      <c r="M25603" s="30"/>
    </row>
    <row r="25604" spans="13:13" s="60" customFormat="1" ht="15.75" hidden="1" x14ac:dyDescent="0.25">
      <c r="M25604" s="30"/>
    </row>
    <row r="25605" spans="13:13" s="60" customFormat="1" ht="15.75" hidden="1" x14ac:dyDescent="0.25">
      <c r="M25605" s="30"/>
    </row>
    <row r="25606" spans="13:13" s="60" customFormat="1" ht="15.75" hidden="1" x14ac:dyDescent="0.25">
      <c r="M25606" s="30"/>
    </row>
    <row r="25607" spans="13:13" s="60" customFormat="1" ht="15.75" hidden="1" x14ac:dyDescent="0.25">
      <c r="M25607" s="30"/>
    </row>
    <row r="25608" spans="13:13" s="60" customFormat="1" ht="15.75" hidden="1" x14ac:dyDescent="0.25">
      <c r="M25608" s="30"/>
    </row>
    <row r="25609" spans="13:13" s="60" customFormat="1" ht="15.75" hidden="1" x14ac:dyDescent="0.25">
      <c r="M25609" s="30"/>
    </row>
    <row r="25610" spans="13:13" s="60" customFormat="1" ht="15.75" hidden="1" x14ac:dyDescent="0.25">
      <c r="M25610" s="30"/>
    </row>
    <row r="25611" spans="13:13" s="60" customFormat="1" ht="15.75" hidden="1" x14ac:dyDescent="0.25">
      <c r="M25611" s="30"/>
    </row>
    <row r="25612" spans="13:13" s="60" customFormat="1" ht="15.75" hidden="1" x14ac:dyDescent="0.25">
      <c r="M25612" s="30"/>
    </row>
    <row r="25613" spans="13:13" s="60" customFormat="1" ht="15.75" hidden="1" x14ac:dyDescent="0.25">
      <c r="M25613" s="30"/>
    </row>
    <row r="25614" spans="13:13" s="60" customFormat="1" ht="15.75" hidden="1" x14ac:dyDescent="0.25">
      <c r="M25614" s="30"/>
    </row>
    <row r="25615" spans="13:13" s="60" customFormat="1" ht="15.75" hidden="1" x14ac:dyDescent="0.25">
      <c r="M25615" s="30"/>
    </row>
    <row r="25616" spans="13:13" s="60" customFormat="1" ht="15.75" hidden="1" x14ac:dyDescent="0.25">
      <c r="M25616" s="30"/>
    </row>
    <row r="25617" spans="13:13" s="60" customFormat="1" ht="15.75" hidden="1" x14ac:dyDescent="0.25">
      <c r="M25617" s="30"/>
    </row>
    <row r="25618" spans="13:13" s="60" customFormat="1" ht="15.75" hidden="1" x14ac:dyDescent="0.25">
      <c r="M25618" s="30"/>
    </row>
    <row r="25619" spans="13:13" s="60" customFormat="1" ht="15.75" hidden="1" x14ac:dyDescent="0.25">
      <c r="M25619" s="30"/>
    </row>
    <row r="25620" spans="13:13" s="60" customFormat="1" ht="15.75" hidden="1" x14ac:dyDescent="0.25">
      <c r="M25620" s="30"/>
    </row>
    <row r="25621" spans="13:13" s="60" customFormat="1" ht="15.75" hidden="1" x14ac:dyDescent="0.25">
      <c r="M25621" s="30"/>
    </row>
    <row r="25622" spans="13:13" s="60" customFormat="1" ht="15.75" hidden="1" x14ac:dyDescent="0.25">
      <c r="M25622" s="30"/>
    </row>
    <row r="25623" spans="13:13" s="60" customFormat="1" ht="15.75" hidden="1" x14ac:dyDescent="0.25">
      <c r="M25623" s="30"/>
    </row>
    <row r="25624" spans="13:13" s="60" customFormat="1" ht="15.75" hidden="1" x14ac:dyDescent="0.25">
      <c r="M25624" s="30"/>
    </row>
    <row r="25625" spans="13:13" s="60" customFormat="1" ht="15.75" hidden="1" x14ac:dyDescent="0.25">
      <c r="M25625" s="30"/>
    </row>
    <row r="25626" spans="13:13" s="60" customFormat="1" ht="15.75" hidden="1" x14ac:dyDescent="0.25">
      <c r="M25626" s="30"/>
    </row>
    <row r="25627" spans="13:13" s="60" customFormat="1" ht="15.75" hidden="1" x14ac:dyDescent="0.25">
      <c r="M25627" s="30"/>
    </row>
    <row r="25628" spans="13:13" s="60" customFormat="1" ht="15.75" hidden="1" x14ac:dyDescent="0.25">
      <c r="M25628" s="30"/>
    </row>
    <row r="25629" spans="13:13" s="60" customFormat="1" ht="15.75" hidden="1" x14ac:dyDescent="0.25">
      <c r="M25629" s="30"/>
    </row>
    <row r="25630" spans="13:13" s="60" customFormat="1" ht="15.75" hidden="1" x14ac:dyDescent="0.25">
      <c r="M25630" s="30"/>
    </row>
    <row r="25631" spans="13:13" s="60" customFormat="1" ht="15.75" hidden="1" x14ac:dyDescent="0.25">
      <c r="M25631" s="30"/>
    </row>
    <row r="25632" spans="13:13" s="60" customFormat="1" ht="15.75" hidden="1" x14ac:dyDescent="0.25">
      <c r="M25632" s="30"/>
    </row>
    <row r="25633" spans="13:13" s="60" customFormat="1" ht="15.75" hidden="1" x14ac:dyDescent="0.25">
      <c r="M25633" s="30"/>
    </row>
    <row r="25634" spans="13:13" s="60" customFormat="1" ht="15.75" hidden="1" x14ac:dyDescent="0.25">
      <c r="M25634" s="30"/>
    </row>
    <row r="25635" spans="13:13" s="60" customFormat="1" ht="15.75" hidden="1" x14ac:dyDescent="0.25">
      <c r="M25635" s="30"/>
    </row>
    <row r="25636" spans="13:13" s="60" customFormat="1" ht="15.75" hidden="1" x14ac:dyDescent="0.25">
      <c r="M25636" s="30"/>
    </row>
    <row r="25637" spans="13:13" s="60" customFormat="1" ht="15.75" hidden="1" x14ac:dyDescent="0.25">
      <c r="M25637" s="30"/>
    </row>
    <row r="25638" spans="13:13" s="60" customFormat="1" ht="15.75" hidden="1" x14ac:dyDescent="0.25">
      <c r="M25638" s="30"/>
    </row>
    <row r="25639" spans="13:13" s="60" customFormat="1" ht="15.75" hidden="1" x14ac:dyDescent="0.25">
      <c r="M25639" s="30"/>
    </row>
    <row r="25640" spans="13:13" s="60" customFormat="1" ht="15.75" hidden="1" x14ac:dyDescent="0.25">
      <c r="M25640" s="30"/>
    </row>
    <row r="25641" spans="13:13" s="60" customFormat="1" ht="15.75" hidden="1" x14ac:dyDescent="0.25">
      <c r="M25641" s="30"/>
    </row>
    <row r="25642" spans="13:13" s="60" customFormat="1" ht="15.75" hidden="1" x14ac:dyDescent="0.25">
      <c r="M25642" s="30"/>
    </row>
    <row r="25643" spans="13:13" s="60" customFormat="1" ht="15.75" hidden="1" x14ac:dyDescent="0.25">
      <c r="M25643" s="30"/>
    </row>
    <row r="25644" spans="13:13" s="60" customFormat="1" ht="15.75" hidden="1" x14ac:dyDescent="0.25">
      <c r="M25644" s="30"/>
    </row>
    <row r="25645" spans="13:13" s="60" customFormat="1" ht="15.75" hidden="1" x14ac:dyDescent="0.25">
      <c r="M25645" s="30"/>
    </row>
    <row r="25646" spans="13:13" s="60" customFormat="1" ht="15.75" hidden="1" x14ac:dyDescent="0.25">
      <c r="M25646" s="30"/>
    </row>
    <row r="25647" spans="13:13" s="60" customFormat="1" ht="15.75" hidden="1" x14ac:dyDescent="0.25">
      <c r="M25647" s="30"/>
    </row>
    <row r="25648" spans="13:13" s="60" customFormat="1" ht="15.75" hidden="1" x14ac:dyDescent="0.25">
      <c r="M25648" s="30"/>
    </row>
    <row r="25649" spans="13:13" s="60" customFormat="1" ht="15.75" hidden="1" x14ac:dyDescent="0.25">
      <c r="M25649" s="30"/>
    </row>
    <row r="25650" spans="13:13" s="60" customFormat="1" ht="15.75" hidden="1" x14ac:dyDescent="0.25">
      <c r="M25650" s="30"/>
    </row>
    <row r="25651" spans="13:13" s="60" customFormat="1" ht="15.75" hidden="1" x14ac:dyDescent="0.25">
      <c r="M25651" s="30"/>
    </row>
    <row r="25652" spans="13:13" s="60" customFormat="1" ht="15.75" hidden="1" x14ac:dyDescent="0.25">
      <c r="M25652" s="30"/>
    </row>
    <row r="25653" spans="13:13" s="60" customFormat="1" ht="15.75" hidden="1" x14ac:dyDescent="0.25">
      <c r="M25653" s="30"/>
    </row>
    <row r="25654" spans="13:13" s="60" customFormat="1" ht="15.75" hidden="1" x14ac:dyDescent="0.25">
      <c r="M25654" s="30"/>
    </row>
    <row r="25655" spans="13:13" s="60" customFormat="1" ht="15.75" hidden="1" x14ac:dyDescent="0.25">
      <c r="M25655" s="30"/>
    </row>
    <row r="25656" spans="13:13" s="60" customFormat="1" ht="15.75" hidden="1" x14ac:dyDescent="0.25">
      <c r="M25656" s="30"/>
    </row>
    <row r="25657" spans="13:13" s="60" customFormat="1" ht="15.75" hidden="1" x14ac:dyDescent="0.25">
      <c r="M25657" s="30"/>
    </row>
    <row r="25658" spans="13:13" s="60" customFormat="1" ht="15.75" hidden="1" x14ac:dyDescent="0.25">
      <c r="M25658" s="30"/>
    </row>
    <row r="25659" spans="13:13" s="60" customFormat="1" ht="15.75" hidden="1" x14ac:dyDescent="0.25">
      <c r="M25659" s="30"/>
    </row>
    <row r="25660" spans="13:13" s="60" customFormat="1" ht="15.75" hidden="1" x14ac:dyDescent="0.25">
      <c r="M25660" s="30"/>
    </row>
    <row r="25661" spans="13:13" s="60" customFormat="1" ht="15.75" hidden="1" x14ac:dyDescent="0.25">
      <c r="M25661" s="30"/>
    </row>
    <row r="25662" spans="13:13" s="60" customFormat="1" ht="15.75" hidden="1" x14ac:dyDescent="0.25">
      <c r="M25662" s="30"/>
    </row>
    <row r="25663" spans="13:13" s="60" customFormat="1" ht="15.75" hidden="1" x14ac:dyDescent="0.25">
      <c r="M25663" s="30"/>
    </row>
    <row r="25664" spans="13:13" s="60" customFormat="1" ht="15.75" hidden="1" x14ac:dyDescent="0.25">
      <c r="M25664" s="30"/>
    </row>
    <row r="25665" spans="13:13" s="60" customFormat="1" ht="15.75" hidden="1" x14ac:dyDescent="0.25">
      <c r="M25665" s="30"/>
    </row>
    <row r="25666" spans="13:13" s="60" customFormat="1" ht="15.75" hidden="1" x14ac:dyDescent="0.25">
      <c r="M25666" s="30"/>
    </row>
    <row r="25667" spans="13:13" s="60" customFormat="1" ht="15.75" hidden="1" x14ac:dyDescent="0.25">
      <c r="M25667" s="30"/>
    </row>
    <row r="25668" spans="13:13" s="60" customFormat="1" ht="15.75" hidden="1" x14ac:dyDescent="0.25">
      <c r="M25668" s="30"/>
    </row>
    <row r="25669" spans="13:13" s="60" customFormat="1" ht="15.75" hidden="1" x14ac:dyDescent="0.25">
      <c r="M25669" s="30"/>
    </row>
    <row r="25670" spans="13:13" s="60" customFormat="1" ht="15.75" hidden="1" x14ac:dyDescent="0.25">
      <c r="M25670" s="30"/>
    </row>
    <row r="25671" spans="13:13" s="60" customFormat="1" ht="15.75" hidden="1" x14ac:dyDescent="0.25">
      <c r="M25671" s="30"/>
    </row>
    <row r="25672" spans="13:13" s="60" customFormat="1" ht="15.75" hidden="1" x14ac:dyDescent="0.25">
      <c r="M25672" s="30"/>
    </row>
    <row r="25673" spans="13:13" s="60" customFormat="1" ht="15.75" hidden="1" x14ac:dyDescent="0.25">
      <c r="M25673" s="30"/>
    </row>
    <row r="25674" spans="13:13" s="60" customFormat="1" ht="15.75" hidden="1" x14ac:dyDescent="0.25">
      <c r="M25674" s="30"/>
    </row>
    <row r="25675" spans="13:13" s="60" customFormat="1" ht="15.75" hidden="1" x14ac:dyDescent="0.25">
      <c r="M25675" s="30"/>
    </row>
    <row r="25676" spans="13:13" s="60" customFormat="1" ht="15.75" hidden="1" x14ac:dyDescent="0.25">
      <c r="M25676" s="30"/>
    </row>
    <row r="25677" spans="13:13" s="60" customFormat="1" ht="15.75" hidden="1" x14ac:dyDescent="0.25">
      <c r="M25677" s="30"/>
    </row>
    <row r="25678" spans="13:13" s="60" customFormat="1" ht="15.75" hidden="1" x14ac:dyDescent="0.25">
      <c r="M25678" s="30"/>
    </row>
    <row r="25679" spans="13:13" s="60" customFormat="1" ht="15.75" hidden="1" x14ac:dyDescent="0.25">
      <c r="M25679" s="30"/>
    </row>
    <row r="25680" spans="13:13" s="60" customFormat="1" ht="15.75" hidden="1" x14ac:dyDescent="0.25">
      <c r="M25680" s="30"/>
    </row>
    <row r="25681" spans="13:13" s="60" customFormat="1" ht="15.75" hidden="1" x14ac:dyDescent="0.25">
      <c r="M25681" s="30"/>
    </row>
    <row r="25682" spans="13:13" s="60" customFormat="1" ht="15.75" hidden="1" x14ac:dyDescent="0.25">
      <c r="M25682" s="30"/>
    </row>
    <row r="25683" spans="13:13" s="60" customFormat="1" ht="15.75" hidden="1" x14ac:dyDescent="0.25">
      <c r="M25683" s="30"/>
    </row>
    <row r="25684" spans="13:13" s="60" customFormat="1" ht="15.75" hidden="1" x14ac:dyDescent="0.25">
      <c r="M25684" s="30"/>
    </row>
    <row r="25685" spans="13:13" s="60" customFormat="1" ht="15.75" hidden="1" x14ac:dyDescent="0.25">
      <c r="M25685" s="30"/>
    </row>
    <row r="25686" spans="13:13" s="60" customFormat="1" ht="15.75" hidden="1" x14ac:dyDescent="0.25">
      <c r="M25686" s="30"/>
    </row>
    <row r="25687" spans="13:13" s="60" customFormat="1" ht="15.75" hidden="1" x14ac:dyDescent="0.25">
      <c r="M25687" s="30"/>
    </row>
    <row r="25688" spans="13:13" s="60" customFormat="1" ht="15.75" hidden="1" x14ac:dyDescent="0.25">
      <c r="M25688" s="30"/>
    </row>
    <row r="25689" spans="13:13" s="60" customFormat="1" ht="15.75" hidden="1" x14ac:dyDescent="0.25">
      <c r="M25689" s="30"/>
    </row>
    <row r="25690" spans="13:13" s="60" customFormat="1" ht="15.75" hidden="1" x14ac:dyDescent="0.25">
      <c r="M25690" s="30"/>
    </row>
    <row r="25691" spans="13:13" s="60" customFormat="1" ht="15.75" hidden="1" x14ac:dyDescent="0.25">
      <c r="M25691" s="30"/>
    </row>
    <row r="25692" spans="13:13" s="60" customFormat="1" ht="15.75" hidden="1" x14ac:dyDescent="0.25">
      <c r="M25692" s="30"/>
    </row>
    <row r="25693" spans="13:13" s="60" customFormat="1" ht="15.75" hidden="1" x14ac:dyDescent="0.25">
      <c r="M25693" s="30"/>
    </row>
    <row r="25694" spans="13:13" s="60" customFormat="1" ht="15.75" hidden="1" x14ac:dyDescent="0.25">
      <c r="M25694" s="30"/>
    </row>
    <row r="25695" spans="13:13" s="60" customFormat="1" ht="15.75" hidden="1" x14ac:dyDescent="0.25">
      <c r="M25695" s="30"/>
    </row>
    <row r="25696" spans="13:13" s="60" customFormat="1" ht="15.75" hidden="1" x14ac:dyDescent="0.25">
      <c r="M25696" s="30"/>
    </row>
    <row r="25697" spans="13:13" s="60" customFormat="1" ht="15.75" hidden="1" x14ac:dyDescent="0.25">
      <c r="M25697" s="30"/>
    </row>
    <row r="25698" spans="13:13" s="60" customFormat="1" ht="15.75" hidden="1" x14ac:dyDescent="0.25">
      <c r="M25698" s="30"/>
    </row>
    <row r="25699" spans="13:13" s="60" customFormat="1" ht="15.75" hidden="1" x14ac:dyDescent="0.25">
      <c r="M25699" s="30"/>
    </row>
    <row r="25700" spans="13:13" s="60" customFormat="1" ht="15.75" hidden="1" x14ac:dyDescent="0.25">
      <c r="M25700" s="30"/>
    </row>
    <row r="25701" spans="13:13" s="60" customFormat="1" ht="15.75" hidden="1" x14ac:dyDescent="0.25">
      <c r="M25701" s="30"/>
    </row>
    <row r="25702" spans="13:13" s="60" customFormat="1" ht="15.75" hidden="1" x14ac:dyDescent="0.25">
      <c r="M25702" s="30"/>
    </row>
    <row r="25703" spans="13:13" s="60" customFormat="1" ht="15.75" hidden="1" x14ac:dyDescent="0.25">
      <c r="M25703" s="30"/>
    </row>
    <row r="25704" spans="13:13" s="60" customFormat="1" ht="15.75" hidden="1" x14ac:dyDescent="0.25">
      <c r="M25704" s="30"/>
    </row>
    <row r="25705" spans="13:13" s="60" customFormat="1" ht="15.75" hidden="1" x14ac:dyDescent="0.25">
      <c r="M25705" s="30"/>
    </row>
    <row r="25706" spans="13:13" s="60" customFormat="1" ht="15.75" hidden="1" x14ac:dyDescent="0.25">
      <c r="M25706" s="30"/>
    </row>
    <row r="25707" spans="13:13" s="60" customFormat="1" ht="15.75" hidden="1" x14ac:dyDescent="0.25">
      <c r="M25707" s="30"/>
    </row>
    <row r="25708" spans="13:13" s="60" customFormat="1" ht="15.75" hidden="1" x14ac:dyDescent="0.25">
      <c r="M25708" s="30"/>
    </row>
    <row r="25709" spans="13:13" s="60" customFormat="1" ht="15.75" hidden="1" x14ac:dyDescent="0.25">
      <c r="M25709" s="30"/>
    </row>
    <row r="25710" spans="13:13" s="60" customFormat="1" ht="15.75" hidden="1" x14ac:dyDescent="0.25">
      <c r="M25710" s="30"/>
    </row>
    <row r="25711" spans="13:13" s="60" customFormat="1" ht="15.75" hidden="1" x14ac:dyDescent="0.25">
      <c r="M25711" s="30"/>
    </row>
    <row r="25712" spans="13:13" s="60" customFormat="1" ht="15.75" hidden="1" x14ac:dyDescent="0.25">
      <c r="M25712" s="30"/>
    </row>
    <row r="25713" spans="13:13" s="60" customFormat="1" ht="15.75" hidden="1" x14ac:dyDescent="0.25">
      <c r="M25713" s="30"/>
    </row>
    <row r="25714" spans="13:13" s="60" customFormat="1" ht="15.75" hidden="1" x14ac:dyDescent="0.25">
      <c r="M25714" s="30"/>
    </row>
    <row r="25715" spans="13:13" s="60" customFormat="1" ht="15.75" hidden="1" x14ac:dyDescent="0.25">
      <c r="M25715" s="30"/>
    </row>
    <row r="25716" spans="13:13" s="60" customFormat="1" ht="15.75" hidden="1" x14ac:dyDescent="0.25">
      <c r="M25716" s="30"/>
    </row>
    <row r="25717" spans="13:13" s="60" customFormat="1" ht="15.75" hidden="1" x14ac:dyDescent="0.25">
      <c r="M25717" s="30"/>
    </row>
    <row r="25718" spans="13:13" s="60" customFormat="1" ht="15.75" hidden="1" x14ac:dyDescent="0.25">
      <c r="M25718" s="30"/>
    </row>
    <row r="25719" spans="13:13" s="60" customFormat="1" ht="15.75" hidden="1" x14ac:dyDescent="0.25">
      <c r="M25719" s="30"/>
    </row>
    <row r="25720" spans="13:13" s="60" customFormat="1" ht="15.75" hidden="1" x14ac:dyDescent="0.25">
      <c r="M25720" s="30"/>
    </row>
    <row r="25721" spans="13:13" s="60" customFormat="1" ht="15.75" hidden="1" x14ac:dyDescent="0.25">
      <c r="M25721" s="30"/>
    </row>
    <row r="25722" spans="13:13" s="60" customFormat="1" ht="15.75" hidden="1" x14ac:dyDescent="0.25">
      <c r="M25722" s="30"/>
    </row>
    <row r="25723" spans="13:13" s="60" customFormat="1" ht="15.75" hidden="1" x14ac:dyDescent="0.25">
      <c r="M25723" s="30"/>
    </row>
    <row r="25724" spans="13:13" s="60" customFormat="1" ht="15.75" hidden="1" x14ac:dyDescent="0.25">
      <c r="M25724" s="30"/>
    </row>
    <row r="25725" spans="13:13" s="60" customFormat="1" ht="15.75" hidden="1" x14ac:dyDescent="0.25">
      <c r="M25725" s="30"/>
    </row>
    <row r="25726" spans="13:13" s="60" customFormat="1" ht="15.75" hidden="1" x14ac:dyDescent="0.25">
      <c r="M25726" s="30"/>
    </row>
    <row r="25727" spans="13:13" s="60" customFormat="1" ht="15.75" hidden="1" x14ac:dyDescent="0.25">
      <c r="M25727" s="30"/>
    </row>
    <row r="25728" spans="13:13" s="60" customFormat="1" ht="15.75" hidden="1" x14ac:dyDescent="0.25">
      <c r="M25728" s="30"/>
    </row>
    <row r="25729" spans="13:13" s="60" customFormat="1" ht="15.75" hidden="1" x14ac:dyDescent="0.25">
      <c r="M25729" s="30"/>
    </row>
    <row r="25730" spans="13:13" s="60" customFormat="1" ht="15.75" hidden="1" x14ac:dyDescent="0.25">
      <c r="M25730" s="30"/>
    </row>
    <row r="25731" spans="13:13" s="60" customFormat="1" ht="15.75" hidden="1" x14ac:dyDescent="0.25">
      <c r="M25731" s="30"/>
    </row>
    <row r="25732" spans="13:13" s="60" customFormat="1" ht="15.75" hidden="1" x14ac:dyDescent="0.25">
      <c r="M25732" s="30"/>
    </row>
    <row r="25733" spans="13:13" s="60" customFormat="1" ht="15.75" hidden="1" x14ac:dyDescent="0.25">
      <c r="M25733" s="30"/>
    </row>
    <row r="25734" spans="13:13" s="60" customFormat="1" ht="15.75" hidden="1" x14ac:dyDescent="0.25">
      <c r="M25734" s="30"/>
    </row>
    <row r="25735" spans="13:13" s="60" customFormat="1" ht="15.75" hidden="1" x14ac:dyDescent="0.25">
      <c r="M25735" s="30"/>
    </row>
    <row r="25736" spans="13:13" s="60" customFormat="1" ht="15.75" hidden="1" x14ac:dyDescent="0.25">
      <c r="M25736" s="30"/>
    </row>
    <row r="25737" spans="13:13" s="60" customFormat="1" ht="15.75" hidden="1" x14ac:dyDescent="0.25">
      <c r="M25737" s="30"/>
    </row>
    <row r="25738" spans="13:13" s="60" customFormat="1" ht="15.75" hidden="1" x14ac:dyDescent="0.25">
      <c r="M25738" s="30"/>
    </row>
    <row r="25739" spans="13:13" s="60" customFormat="1" ht="15.75" hidden="1" x14ac:dyDescent="0.25">
      <c r="M25739" s="30"/>
    </row>
    <row r="25740" spans="13:13" s="60" customFormat="1" ht="15.75" hidden="1" x14ac:dyDescent="0.25">
      <c r="M25740" s="30"/>
    </row>
    <row r="25741" spans="13:13" s="60" customFormat="1" ht="15.75" hidden="1" x14ac:dyDescent="0.25">
      <c r="M25741" s="30"/>
    </row>
    <row r="25742" spans="13:13" s="60" customFormat="1" ht="15.75" hidden="1" x14ac:dyDescent="0.25">
      <c r="M25742" s="30"/>
    </row>
    <row r="25743" spans="13:13" s="60" customFormat="1" ht="15.75" hidden="1" x14ac:dyDescent="0.25">
      <c r="M25743" s="30"/>
    </row>
    <row r="25744" spans="13:13" s="60" customFormat="1" ht="15.75" hidden="1" x14ac:dyDescent="0.25">
      <c r="M25744" s="30"/>
    </row>
    <row r="25745" spans="13:13" s="60" customFormat="1" ht="15.75" hidden="1" x14ac:dyDescent="0.25">
      <c r="M25745" s="30"/>
    </row>
    <row r="25746" spans="13:13" s="60" customFormat="1" ht="15.75" hidden="1" x14ac:dyDescent="0.25">
      <c r="M25746" s="30"/>
    </row>
    <row r="25747" spans="13:13" s="60" customFormat="1" ht="15.75" hidden="1" x14ac:dyDescent="0.25">
      <c r="M25747" s="30"/>
    </row>
    <row r="25748" spans="13:13" s="60" customFormat="1" ht="15.75" hidden="1" x14ac:dyDescent="0.25">
      <c r="M25748" s="30"/>
    </row>
    <row r="25749" spans="13:13" s="60" customFormat="1" ht="15.75" hidden="1" x14ac:dyDescent="0.25">
      <c r="M25749" s="30"/>
    </row>
    <row r="25750" spans="13:13" s="60" customFormat="1" ht="15.75" hidden="1" x14ac:dyDescent="0.25">
      <c r="M25750" s="30"/>
    </row>
    <row r="25751" spans="13:13" s="60" customFormat="1" ht="15.75" hidden="1" x14ac:dyDescent="0.25">
      <c r="M25751" s="30"/>
    </row>
    <row r="25752" spans="13:13" s="60" customFormat="1" ht="15.75" hidden="1" x14ac:dyDescent="0.25">
      <c r="M25752" s="30"/>
    </row>
    <row r="25753" spans="13:13" s="60" customFormat="1" ht="15.75" hidden="1" x14ac:dyDescent="0.25">
      <c r="M25753" s="30"/>
    </row>
    <row r="25754" spans="13:13" s="60" customFormat="1" ht="15.75" hidden="1" x14ac:dyDescent="0.25">
      <c r="M25754" s="30"/>
    </row>
    <row r="25755" spans="13:13" s="60" customFormat="1" ht="15.75" hidden="1" x14ac:dyDescent="0.25">
      <c r="M25755" s="30"/>
    </row>
    <row r="25756" spans="13:13" s="60" customFormat="1" ht="15.75" hidden="1" x14ac:dyDescent="0.25">
      <c r="M25756" s="30"/>
    </row>
    <row r="25757" spans="13:13" s="60" customFormat="1" ht="15.75" hidden="1" x14ac:dyDescent="0.25">
      <c r="M25757" s="30"/>
    </row>
    <row r="25758" spans="13:13" s="60" customFormat="1" ht="15.75" hidden="1" x14ac:dyDescent="0.25">
      <c r="M25758" s="30"/>
    </row>
    <row r="25759" spans="13:13" s="60" customFormat="1" ht="15.75" hidden="1" x14ac:dyDescent="0.25">
      <c r="M25759" s="30"/>
    </row>
    <row r="25760" spans="13:13" s="60" customFormat="1" ht="15.75" hidden="1" x14ac:dyDescent="0.25">
      <c r="M25760" s="30"/>
    </row>
    <row r="25761" spans="13:13" s="60" customFormat="1" ht="15.75" hidden="1" x14ac:dyDescent="0.25">
      <c r="M25761" s="30"/>
    </row>
    <row r="25762" spans="13:13" s="60" customFormat="1" ht="15.75" hidden="1" x14ac:dyDescent="0.25">
      <c r="M25762" s="30"/>
    </row>
    <row r="25763" spans="13:13" s="60" customFormat="1" ht="15.75" hidden="1" x14ac:dyDescent="0.25">
      <c r="M25763" s="30"/>
    </row>
    <row r="25764" spans="13:13" s="60" customFormat="1" ht="15.75" hidden="1" x14ac:dyDescent="0.25">
      <c r="M25764" s="30"/>
    </row>
    <row r="25765" spans="13:13" s="60" customFormat="1" ht="15.75" hidden="1" x14ac:dyDescent="0.25">
      <c r="M25765" s="30"/>
    </row>
    <row r="25766" spans="13:13" s="60" customFormat="1" ht="15.75" hidden="1" x14ac:dyDescent="0.25">
      <c r="M25766" s="30"/>
    </row>
    <row r="25767" spans="13:13" s="60" customFormat="1" ht="15.75" hidden="1" x14ac:dyDescent="0.25">
      <c r="M25767" s="30"/>
    </row>
    <row r="25768" spans="13:13" s="60" customFormat="1" ht="15.75" hidden="1" x14ac:dyDescent="0.25">
      <c r="M25768" s="30"/>
    </row>
    <row r="25769" spans="13:13" s="60" customFormat="1" ht="15.75" hidden="1" x14ac:dyDescent="0.25">
      <c r="M25769" s="30"/>
    </row>
    <row r="25770" spans="13:13" s="60" customFormat="1" ht="15.75" hidden="1" x14ac:dyDescent="0.25">
      <c r="M25770" s="30"/>
    </row>
    <row r="25771" spans="13:13" s="60" customFormat="1" ht="15.75" hidden="1" x14ac:dyDescent="0.25">
      <c r="M25771" s="30"/>
    </row>
    <row r="25772" spans="13:13" s="60" customFormat="1" ht="15.75" hidden="1" x14ac:dyDescent="0.25">
      <c r="M25772" s="30"/>
    </row>
    <row r="25773" spans="13:13" s="60" customFormat="1" ht="15.75" hidden="1" x14ac:dyDescent="0.25">
      <c r="M25773" s="30"/>
    </row>
    <row r="25774" spans="13:13" s="60" customFormat="1" ht="15.75" hidden="1" x14ac:dyDescent="0.25">
      <c r="M25774" s="30"/>
    </row>
    <row r="25775" spans="13:13" s="60" customFormat="1" ht="15.75" hidden="1" x14ac:dyDescent="0.25">
      <c r="M25775" s="30"/>
    </row>
    <row r="25776" spans="13:13" s="60" customFormat="1" ht="15.75" hidden="1" x14ac:dyDescent="0.25">
      <c r="M25776" s="30"/>
    </row>
    <row r="25777" spans="13:13" s="60" customFormat="1" ht="15.75" hidden="1" x14ac:dyDescent="0.25">
      <c r="M25777" s="30"/>
    </row>
    <row r="25778" spans="13:13" s="60" customFormat="1" ht="15.75" hidden="1" x14ac:dyDescent="0.25">
      <c r="M25778" s="30"/>
    </row>
    <row r="25779" spans="13:13" s="60" customFormat="1" ht="15.75" hidden="1" x14ac:dyDescent="0.25">
      <c r="M25779" s="30"/>
    </row>
    <row r="25780" spans="13:13" s="60" customFormat="1" ht="15.75" hidden="1" x14ac:dyDescent="0.25">
      <c r="M25780" s="30"/>
    </row>
    <row r="25781" spans="13:13" s="60" customFormat="1" ht="15.75" hidden="1" x14ac:dyDescent="0.25">
      <c r="M25781" s="30"/>
    </row>
    <row r="25782" spans="13:13" s="60" customFormat="1" ht="15.75" hidden="1" x14ac:dyDescent="0.25">
      <c r="M25782" s="30"/>
    </row>
    <row r="25783" spans="13:13" s="60" customFormat="1" ht="15.75" hidden="1" x14ac:dyDescent="0.25">
      <c r="M25783" s="30"/>
    </row>
    <row r="25784" spans="13:13" s="60" customFormat="1" ht="15.75" hidden="1" x14ac:dyDescent="0.25">
      <c r="M25784" s="30"/>
    </row>
    <row r="25785" spans="13:13" s="60" customFormat="1" ht="15.75" hidden="1" x14ac:dyDescent="0.25">
      <c r="M25785" s="30"/>
    </row>
    <row r="25786" spans="13:13" s="60" customFormat="1" ht="15.75" hidden="1" x14ac:dyDescent="0.25">
      <c r="M25786" s="30"/>
    </row>
    <row r="25787" spans="13:13" s="60" customFormat="1" ht="15.75" hidden="1" x14ac:dyDescent="0.25">
      <c r="M25787" s="30"/>
    </row>
    <row r="25788" spans="13:13" s="60" customFormat="1" ht="15.75" hidden="1" x14ac:dyDescent="0.25">
      <c r="M25788" s="30"/>
    </row>
    <row r="25789" spans="13:13" s="60" customFormat="1" ht="15.75" hidden="1" x14ac:dyDescent="0.25">
      <c r="M25789" s="30"/>
    </row>
    <row r="25790" spans="13:13" s="60" customFormat="1" ht="15.75" hidden="1" x14ac:dyDescent="0.25">
      <c r="M25790" s="30"/>
    </row>
    <row r="25791" spans="13:13" s="60" customFormat="1" ht="15.75" hidden="1" x14ac:dyDescent="0.25">
      <c r="M25791" s="30"/>
    </row>
    <row r="25792" spans="13:13" s="60" customFormat="1" ht="15.75" hidden="1" x14ac:dyDescent="0.25">
      <c r="M25792" s="30"/>
    </row>
    <row r="25793" spans="13:13" s="60" customFormat="1" ht="15.75" hidden="1" x14ac:dyDescent="0.25">
      <c r="M25793" s="30"/>
    </row>
    <row r="25794" spans="13:13" s="60" customFormat="1" ht="15.75" hidden="1" x14ac:dyDescent="0.25">
      <c r="M25794" s="30"/>
    </row>
    <row r="25795" spans="13:13" s="60" customFormat="1" ht="15.75" hidden="1" x14ac:dyDescent="0.25">
      <c r="M25795" s="30"/>
    </row>
    <row r="25796" spans="13:13" s="60" customFormat="1" ht="15.75" hidden="1" x14ac:dyDescent="0.25">
      <c r="M25796" s="30"/>
    </row>
    <row r="25797" spans="13:13" s="60" customFormat="1" ht="15.75" hidden="1" x14ac:dyDescent="0.25">
      <c r="M25797" s="30"/>
    </row>
    <row r="25798" spans="13:13" s="60" customFormat="1" ht="15.75" hidden="1" x14ac:dyDescent="0.25">
      <c r="M25798" s="30"/>
    </row>
    <row r="25799" spans="13:13" s="60" customFormat="1" ht="15.75" hidden="1" x14ac:dyDescent="0.25">
      <c r="M25799" s="30"/>
    </row>
    <row r="25800" spans="13:13" s="60" customFormat="1" ht="15.75" hidden="1" x14ac:dyDescent="0.25">
      <c r="M25800" s="30"/>
    </row>
    <row r="25801" spans="13:13" s="60" customFormat="1" ht="15.75" hidden="1" x14ac:dyDescent="0.25">
      <c r="M25801" s="30"/>
    </row>
    <row r="25802" spans="13:13" s="60" customFormat="1" ht="15.75" hidden="1" x14ac:dyDescent="0.25">
      <c r="M25802" s="30"/>
    </row>
    <row r="25803" spans="13:13" s="60" customFormat="1" ht="15.75" hidden="1" x14ac:dyDescent="0.25">
      <c r="M25803" s="30"/>
    </row>
    <row r="25804" spans="13:13" s="60" customFormat="1" ht="15.75" hidden="1" x14ac:dyDescent="0.25">
      <c r="M25804" s="30"/>
    </row>
    <row r="25805" spans="13:13" s="60" customFormat="1" ht="15.75" hidden="1" x14ac:dyDescent="0.25">
      <c r="M25805" s="30"/>
    </row>
    <row r="25806" spans="13:13" s="60" customFormat="1" ht="15.75" hidden="1" x14ac:dyDescent="0.25">
      <c r="M25806" s="30"/>
    </row>
    <row r="25807" spans="13:13" s="60" customFormat="1" ht="15.75" hidden="1" x14ac:dyDescent="0.25">
      <c r="M25807" s="30"/>
    </row>
    <row r="25808" spans="13:13" s="60" customFormat="1" ht="15.75" hidden="1" x14ac:dyDescent="0.25">
      <c r="M25808" s="30"/>
    </row>
    <row r="25809" spans="13:13" s="60" customFormat="1" ht="15.75" hidden="1" x14ac:dyDescent="0.25">
      <c r="M25809" s="30"/>
    </row>
    <row r="25810" spans="13:13" s="60" customFormat="1" ht="15.75" hidden="1" x14ac:dyDescent="0.25">
      <c r="M25810" s="30"/>
    </row>
    <row r="25811" spans="13:13" s="60" customFormat="1" ht="15.75" hidden="1" x14ac:dyDescent="0.25">
      <c r="M25811" s="30"/>
    </row>
    <row r="25812" spans="13:13" s="60" customFormat="1" ht="15.75" hidden="1" x14ac:dyDescent="0.25">
      <c r="M25812" s="30"/>
    </row>
    <row r="25813" spans="13:13" s="60" customFormat="1" ht="15.75" hidden="1" x14ac:dyDescent="0.25">
      <c r="M25813" s="30"/>
    </row>
    <row r="25814" spans="13:13" s="60" customFormat="1" ht="15.75" hidden="1" x14ac:dyDescent="0.25">
      <c r="M25814" s="30"/>
    </row>
    <row r="25815" spans="13:13" s="60" customFormat="1" ht="15.75" hidden="1" x14ac:dyDescent="0.25">
      <c r="M25815" s="30"/>
    </row>
    <row r="25816" spans="13:13" s="60" customFormat="1" ht="15.75" hidden="1" x14ac:dyDescent="0.25">
      <c r="M25816" s="30"/>
    </row>
    <row r="25817" spans="13:13" s="60" customFormat="1" ht="15.75" hidden="1" x14ac:dyDescent="0.25">
      <c r="M25817" s="30"/>
    </row>
    <row r="25818" spans="13:13" s="60" customFormat="1" ht="15.75" hidden="1" x14ac:dyDescent="0.25">
      <c r="M25818" s="30"/>
    </row>
    <row r="25819" spans="13:13" s="60" customFormat="1" ht="15.75" hidden="1" x14ac:dyDescent="0.25">
      <c r="M25819" s="30"/>
    </row>
    <row r="25820" spans="13:13" s="60" customFormat="1" ht="15.75" hidden="1" x14ac:dyDescent="0.25">
      <c r="M25820" s="30"/>
    </row>
    <row r="25821" spans="13:13" s="60" customFormat="1" ht="15.75" hidden="1" x14ac:dyDescent="0.25">
      <c r="M25821" s="30"/>
    </row>
    <row r="25822" spans="13:13" s="60" customFormat="1" ht="15.75" hidden="1" x14ac:dyDescent="0.25">
      <c r="M25822" s="30"/>
    </row>
    <row r="25823" spans="13:13" s="60" customFormat="1" ht="15.75" hidden="1" x14ac:dyDescent="0.25">
      <c r="M25823" s="30"/>
    </row>
    <row r="25824" spans="13:13" s="60" customFormat="1" ht="15.75" hidden="1" x14ac:dyDescent="0.25">
      <c r="M25824" s="30"/>
    </row>
    <row r="25825" spans="13:13" s="60" customFormat="1" ht="15.75" hidden="1" x14ac:dyDescent="0.25">
      <c r="M25825" s="30"/>
    </row>
    <row r="25826" spans="13:13" s="60" customFormat="1" ht="15.75" hidden="1" x14ac:dyDescent="0.25">
      <c r="M25826" s="30"/>
    </row>
    <row r="25827" spans="13:13" s="60" customFormat="1" ht="15.75" hidden="1" x14ac:dyDescent="0.25">
      <c r="M25827" s="30"/>
    </row>
    <row r="25828" spans="13:13" s="60" customFormat="1" ht="15.75" hidden="1" x14ac:dyDescent="0.25">
      <c r="M25828" s="30"/>
    </row>
    <row r="25829" spans="13:13" s="60" customFormat="1" ht="15.75" hidden="1" x14ac:dyDescent="0.25">
      <c r="M25829" s="30"/>
    </row>
    <row r="25830" spans="13:13" s="60" customFormat="1" ht="15.75" hidden="1" x14ac:dyDescent="0.25">
      <c r="M25830" s="30"/>
    </row>
    <row r="25831" spans="13:13" s="60" customFormat="1" ht="15.75" hidden="1" x14ac:dyDescent="0.25">
      <c r="M25831" s="30"/>
    </row>
    <row r="25832" spans="13:13" s="60" customFormat="1" ht="15.75" hidden="1" x14ac:dyDescent="0.25">
      <c r="M25832" s="30"/>
    </row>
    <row r="25833" spans="13:13" s="60" customFormat="1" ht="15.75" hidden="1" x14ac:dyDescent="0.25">
      <c r="M25833" s="30"/>
    </row>
    <row r="25834" spans="13:13" s="60" customFormat="1" ht="15.75" hidden="1" x14ac:dyDescent="0.25">
      <c r="M25834" s="30"/>
    </row>
    <row r="25835" spans="13:13" s="60" customFormat="1" ht="15.75" hidden="1" x14ac:dyDescent="0.25">
      <c r="M25835" s="30"/>
    </row>
    <row r="25836" spans="13:13" s="60" customFormat="1" ht="15.75" hidden="1" x14ac:dyDescent="0.25">
      <c r="M25836" s="30"/>
    </row>
    <row r="25837" spans="13:13" s="60" customFormat="1" ht="15.75" hidden="1" x14ac:dyDescent="0.25">
      <c r="M25837" s="30"/>
    </row>
    <row r="25838" spans="13:13" s="60" customFormat="1" ht="15.75" hidden="1" x14ac:dyDescent="0.25">
      <c r="M25838" s="30"/>
    </row>
    <row r="25839" spans="13:13" s="60" customFormat="1" ht="15.75" hidden="1" x14ac:dyDescent="0.25">
      <c r="M25839" s="30"/>
    </row>
    <row r="25840" spans="13:13" s="60" customFormat="1" ht="15.75" hidden="1" x14ac:dyDescent="0.25">
      <c r="M25840" s="30"/>
    </row>
    <row r="25841" spans="13:13" s="60" customFormat="1" ht="15.75" hidden="1" x14ac:dyDescent="0.25">
      <c r="M25841" s="30"/>
    </row>
    <row r="25842" spans="13:13" s="60" customFormat="1" ht="15.75" hidden="1" x14ac:dyDescent="0.25">
      <c r="M25842" s="30"/>
    </row>
    <row r="25843" spans="13:13" s="60" customFormat="1" ht="15.75" hidden="1" x14ac:dyDescent="0.25">
      <c r="M25843" s="30"/>
    </row>
    <row r="25844" spans="13:13" s="60" customFormat="1" ht="15.75" hidden="1" x14ac:dyDescent="0.25">
      <c r="M25844" s="30"/>
    </row>
    <row r="25845" spans="13:13" s="60" customFormat="1" ht="15.75" hidden="1" x14ac:dyDescent="0.25">
      <c r="M25845" s="30"/>
    </row>
    <row r="25846" spans="13:13" s="60" customFormat="1" ht="15.75" hidden="1" x14ac:dyDescent="0.25">
      <c r="M25846" s="30"/>
    </row>
    <row r="25847" spans="13:13" s="60" customFormat="1" ht="15.75" hidden="1" x14ac:dyDescent="0.25">
      <c r="M25847" s="30"/>
    </row>
    <row r="25848" spans="13:13" s="60" customFormat="1" ht="15.75" hidden="1" x14ac:dyDescent="0.25">
      <c r="M25848" s="30"/>
    </row>
    <row r="25849" spans="13:13" s="60" customFormat="1" ht="15.75" hidden="1" x14ac:dyDescent="0.25">
      <c r="M25849" s="30"/>
    </row>
    <row r="25850" spans="13:13" s="60" customFormat="1" ht="15.75" hidden="1" x14ac:dyDescent="0.25">
      <c r="M25850" s="30"/>
    </row>
    <row r="25851" spans="13:13" s="60" customFormat="1" ht="15.75" hidden="1" x14ac:dyDescent="0.25">
      <c r="M25851" s="30"/>
    </row>
    <row r="25852" spans="13:13" s="60" customFormat="1" ht="15.75" hidden="1" x14ac:dyDescent="0.25">
      <c r="M25852" s="30"/>
    </row>
    <row r="25853" spans="13:13" s="60" customFormat="1" ht="15.75" hidden="1" x14ac:dyDescent="0.25">
      <c r="M25853" s="30"/>
    </row>
    <row r="25854" spans="13:13" s="60" customFormat="1" ht="15.75" hidden="1" x14ac:dyDescent="0.25">
      <c r="M25854" s="30"/>
    </row>
    <row r="25855" spans="13:13" s="60" customFormat="1" ht="15.75" hidden="1" x14ac:dyDescent="0.25">
      <c r="M25855" s="30"/>
    </row>
    <row r="25856" spans="13:13" s="60" customFormat="1" ht="15.75" hidden="1" x14ac:dyDescent="0.25">
      <c r="M25856" s="30"/>
    </row>
    <row r="25857" spans="13:13" s="60" customFormat="1" ht="15.75" hidden="1" x14ac:dyDescent="0.25">
      <c r="M25857" s="30"/>
    </row>
    <row r="25858" spans="13:13" s="60" customFormat="1" ht="15.75" hidden="1" x14ac:dyDescent="0.25">
      <c r="M25858" s="30"/>
    </row>
    <row r="25859" spans="13:13" s="60" customFormat="1" ht="15.75" hidden="1" x14ac:dyDescent="0.25">
      <c r="M25859" s="30"/>
    </row>
    <row r="25860" spans="13:13" s="60" customFormat="1" ht="15.75" hidden="1" x14ac:dyDescent="0.25">
      <c r="M25860" s="30"/>
    </row>
    <row r="25861" spans="13:13" s="60" customFormat="1" ht="15.75" hidden="1" x14ac:dyDescent="0.25">
      <c r="M25861" s="30"/>
    </row>
    <row r="25862" spans="13:13" s="60" customFormat="1" ht="15.75" hidden="1" x14ac:dyDescent="0.25">
      <c r="M25862" s="30"/>
    </row>
    <row r="25863" spans="13:13" s="60" customFormat="1" ht="15.75" hidden="1" x14ac:dyDescent="0.25">
      <c r="M25863" s="30"/>
    </row>
    <row r="25864" spans="13:13" s="60" customFormat="1" ht="15.75" hidden="1" x14ac:dyDescent="0.25">
      <c r="M25864" s="30"/>
    </row>
    <row r="25865" spans="13:13" s="60" customFormat="1" ht="15.75" hidden="1" x14ac:dyDescent="0.25">
      <c r="M25865" s="30"/>
    </row>
    <row r="25866" spans="13:13" s="60" customFormat="1" ht="15.75" hidden="1" x14ac:dyDescent="0.25">
      <c r="M25866" s="30"/>
    </row>
    <row r="25867" spans="13:13" s="60" customFormat="1" ht="15.75" hidden="1" x14ac:dyDescent="0.25">
      <c r="M25867" s="30"/>
    </row>
    <row r="25868" spans="13:13" s="60" customFormat="1" ht="15.75" hidden="1" x14ac:dyDescent="0.25">
      <c r="M25868" s="30"/>
    </row>
    <row r="25869" spans="13:13" s="60" customFormat="1" ht="15.75" hidden="1" x14ac:dyDescent="0.25">
      <c r="M25869" s="30"/>
    </row>
    <row r="25870" spans="13:13" s="60" customFormat="1" ht="15.75" hidden="1" x14ac:dyDescent="0.25">
      <c r="M25870" s="30"/>
    </row>
    <row r="25871" spans="13:13" s="60" customFormat="1" ht="15.75" hidden="1" x14ac:dyDescent="0.25">
      <c r="M25871" s="30"/>
    </row>
    <row r="25872" spans="13:13" s="60" customFormat="1" ht="15.75" hidden="1" x14ac:dyDescent="0.25">
      <c r="M25872" s="30"/>
    </row>
    <row r="25873" spans="13:13" s="60" customFormat="1" ht="15.75" hidden="1" x14ac:dyDescent="0.25">
      <c r="M25873" s="30"/>
    </row>
    <row r="25874" spans="13:13" s="60" customFormat="1" ht="15.75" hidden="1" x14ac:dyDescent="0.25">
      <c r="M25874" s="30"/>
    </row>
    <row r="25875" spans="13:13" s="60" customFormat="1" ht="15.75" hidden="1" x14ac:dyDescent="0.25">
      <c r="M25875" s="30"/>
    </row>
    <row r="25876" spans="13:13" s="60" customFormat="1" ht="15.75" hidden="1" x14ac:dyDescent="0.25">
      <c r="M25876" s="30"/>
    </row>
    <row r="25877" spans="13:13" s="60" customFormat="1" ht="15.75" hidden="1" x14ac:dyDescent="0.25">
      <c r="M25877" s="30"/>
    </row>
    <row r="25878" spans="13:13" s="60" customFormat="1" ht="15.75" hidden="1" x14ac:dyDescent="0.25">
      <c r="M25878" s="30"/>
    </row>
    <row r="25879" spans="13:13" s="60" customFormat="1" ht="15.75" hidden="1" x14ac:dyDescent="0.25">
      <c r="M25879" s="30"/>
    </row>
    <row r="25880" spans="13:13" s="60" customFormat="1" ht="15.75" hidden="1" x14ac:dyDescent="0.25">
      <c r="M25880" s="30"/>
    </row>
    <row r="25881" spans="13:13" s="60" customFormat="1" ht="15.75" hidden="1" x14ac:dyDescent="0.25">
      <c r="M25881" s="30"/>
    </row>
    <row r="25882" spans="13:13" s="60" customFormat="1" ht="15.75" hidden="1" x14ac:dyDescent="0.25">
      <c r="M25882" s="30"/>
    </row>
    <row r="25883" spans="13:13" s="60" customFormat="1" ht="15.75" hidden="1" x14ac:dyDescent="0.25">
      <c r="M25883" s="30"/>
    </row>
    <row r="25884" spans="13:13" s="60" customFormat="1" ht="15.75" hidden="1" x14ac:dyDescent="0.25">
      <c r="M25884" s="30"/>
    </row>
    <row r="25885" spans="13:13" s="60" customFormat="1" ht="15.75" hidden="1" x14ac:dyDescent="0.25">
      <c r="M25885" s="30"/>
    </row>
    <row r="25886" spans="13:13" s="60" customFormat="1" ht="15.75" hidden="1" x14ac:dyDescent="0.25">
      <c r="M25886" s="30"/>
    </row>
    <row r="25887" spans="13:13" s="60" customFormat="1" ht="15.75" hidden="1" x14ac:dyDescent="0.25">
      <c r="M25887" s="30"/>
    </row>
    <row r="25888" spans="13:13" s="60" customFormat="1" ht="15.75" hidden="1" x14ac:dyDescent="0.25">
      <c r="M25888" s="30"/>
    </row>
    <row r="25889" spans="13:13" s="60" customFormat="1" ht="15.75" hidden="1" x14ac:dyDescent="0.25">
      <c r="M25889" s="30"/>
    </row>
    <row r="25890" spans="13:13" s="60" customFormat="1" ht="15.75" hidden="1" x14ac:dyDescent="0.25">
      <c r="M25890" s="30"/>
    </row>
    <row r="25891" spans="13:13" s="60" customFormat="1" ht="15.75" hidden="1" x14ac:dyDescent="0.25">
      <c r="M25891" s="30"/>
    </row>
    <row r="25892" spans="13:13" s="60" customFormat="1" ht="15.75" hidden="1" x14ac:dyDescent="0.25">
      <c r="M25892" s="30"/>
    </row>
    <row r="25893" spans="13:13" s="60" customFormat="1" ht="15.75" hidden="1" x14ac:dyDescent="0.25">
      <c r="M25893" s="30"/>
    </row>
    <row r="25894" spans="13:13" s="60" customFormat="1" ht="15.75" hidden="1" x14ac:dyDescent="0.25">
      <c r="M25894" s="30"/>
    </row>
    <row r="25895" spans="13:13" s="60" customFormat="1" ht="15.75" hidden="1" x14ac:dyDescent="0.25">
      <c r="M25895" s="30"/>
    </row>
    <row r="25896" spans="13:13" s="60" customFormat="1" ht="15.75" hidden="1" x14ac:dyDescent="0.25">
      <c r="M25896" s="30"/>
    </row>
    <row r="25897" spans="13:13" s="60" customFormat="1" ht="15.75" hidden="1" x14ac:dyDescent="0.25">
      <c r="M25897" s="30"/>
    </row>
    <row r="25898" spans="13:13" s="60" customFormat="1" ht="15.75" hidden="1" x14ac:dyDescent="0.25">
      <c r="M25898" s="30"/>
    </row>
    <row r="25899" spans="13:13" s="60" customFormat="1" ht="15.75" hidden="1" x14ac:dyDescent="0.25">
      <c r="M25899" s="30"/>
    </row>
    <row r="25900" spans="13:13" s="60" customFormat="1" ht="15.75" hidden="1" x14ac:dyDescent="0.25">
      <c r="M25900" s="30"/>
    </row>
    <row r="25901" spans="13:13" s="60" customFormat="1" ht="15.75" hidden="1" x14ac:dyDescent="0.25">
      <c r="M25901" s="30"/>
    </row>
    <row r="25902" spans="13:13" s="60" customFormat="1" ht="15.75" hidden="1" x14ac:dyDescent="0.25">
      <c r="M25902" s="30"/>
    </row>
    <row r="25903" spans="13:13" s="60" customFormat="1" ht="15.75" hidden="1" x14ac:dyDescent="0.25">
      <c r="M25903" s="30"/>
    </row>
    <row r="25904" spans="13:13" s="60" customFormat="1" ht="15.75" hidden="1" x14ac:dyDescent="0.25">
      <c r="M25904" s="30"/>
    </row>
    <row r="25905" spans="13:13" s="60" customFormat="1" ht="15.75" hidden="1" x14ac:dyDescent="0.25">
      <c r="M25905" s="30"/>
    </row>
    <row r="25906" spans="13:13" s="60" customFormat="1" ht="15.75" hidden="1" x14ac:dyDescent="0.25">
      <c r="M25906" s="30"/>
    </row>
    <row r="25907" spans="13:13" s="60" customFormat="1" ht="15.75" hidden="1" x14ac:dyDescent="0.25">
      <c r="M25907" s="30"/>
    </row>
    <row r="25908" spans="13:13" s="60" customFormat="1" ht="15.75" hidden="1" x14ac:dyDescent="0.25">
      <c r="M25908" s="30"/>
    </row>
    <row r="25909" spans="13:13" s="60" customFormat="1" ht="15.75" hidden="1" x14ac:dyDescent="0.25">
      <c r="M25909" s="30"/>
    </row>
    <row r="25910" spans="13:13" s="60" customFormat="1" ht="15.75" hidden="1" x14ac:dyDescent="0.25">
      <c r="M25910" s="30"/>
    </row>
    <row r="25911" spans="13:13" s="60" customFormat="1" ht="15.75" hidden="1" x14ac:dyDescent="0.25">
      <c r="M25911" s="30"/>
    </row>
    <row r="25912" spans="13:13" s="60" customFormat="1" ht="15.75" hidden="1" x14ac:dyDescent="0.25">
      <c r="M25912" s="30"/>
    </row>
    <row r="25913" spans="13:13" s="60" customFormat="1" ht="15.75" hidden="1" x14ac:dyDescent="0.25">
      <c r="M25913" s="30"/>
    </row>
    <row r="25914" spans="13:13" s="60" customFormat="1" ht="15.75" hidden="1" x14ac:dyDescent="0.25">
      <c r="M25914" s="30"/>
    </row>
    <row r="25915" spans="13:13" s="60" customFormat="1" ht="15.75" hidden="1" x14ac:dyDescent="0.25">
      <c r="M25915" s="30"/>
    </row>
    <row r="25916" spans="13:13" s="60" customFormat="1" ht="15.75" hidden="1" x14ac:dyDescent="0.25">
      <c r="M25916" s="30"/>
    </row>
    <row r="25917" spans="13:13" s="60" customFormat="1" ht="15.75" hidden="1" x14ac:dyDescent="0.25">
      <c r="M25917" s="30"/>
    </row>
    <row r="25918" spans="13:13" s="60" customFormat="1" ht="15.75" hidden="1" x14ac:dyDescent="0.25">
      <c r="M25918" s="30"/>
    </row>
    <row r="25919" spans="13:13" s="60" customFormat="1" ht="15.75" hidden="1" x14ac:dyDescent="0.25">
      <c r="M25919" s="30"/>
    </row>
    <row r="25920" spans="13:13" s="60" customFormat="1" ht="15.75" hidden="1" x14ac:dyDescent="0.25">
      <c r="M25920" s="30"/>
    </row>
    <row r="25921" spans="13:13" s="60" customFormat="1" ht="15.75" hidden="1" x14ac:dyDescent="0.25">
      <c r="M25921" s="30"/>
    </row>
    <row r="25922" spans="13:13" s="60" customFormat="1" ht="15.75" hidden="1" x14ac:dyDescent="0.25">
      <c r="M25922" s="30"/>
    </row>
    <row r="25923" spans="13:13" s="60" customFormat="1" ht="15.75" hidden="1" x14ac:dyDescent="0.25">
      <c r="M25923" s="30"/>
    </row>
    <row r="25924" spans="13:13" s="60" customFormat="1" ht="15.75" hidden="1" x14ac:dyDescent="0.25">
      <c r="M25924" s="30"/>
    </row>
    <row r="25925" spans="13:13" s="60" customFormat="1" ht="15.75" hidden="1" x14ac:dyDescent="0.25">
      <c r="M25925" s="30"/>
    </row>
    <row r="25926" spans="13:13" s="60" customFormat="1" ht="15.75" hidden="1" x14ac:dyDescent="0.25">
      <c r="M25926" s="30"/>
    </row>
    <row r="25927" spans="13:13" s="60" customFormat="1" ht="15.75" hidden="1" x14ac:dyDescent="0.25">
      <c r="M25927" s="30"/>
    </row>
    <row r="25928" spans="13:13" s="60" customFormat="1" ht="15.75" hidden="1" x14ac:dyDescent="0.25">
      <c r="M25928" s="30"/>
    </row>
    <row r="25929" spans="13:13" s="60" customFormat="1" ht="15.75" hidden="1" x14ac:dyDescent="0.25">
      <c r="M25929" s="30"/>
    </row>
    <row r="25930" spans="13:13" s="60" customFormat="1" ht="15.75" hidden="1" x14ac:dyDescent="0.25">
      <c r="M25930" s="30"/>
    </row>
    <row r="25931" spans="13:13" s="60" customFormat="1" ht="15.75" hidden="1" x14ac:dyDescent="0.25">
      <c r="M25931" s="30"/>
    </row>
    <row r="25932" spans="13:13" s="60" customFormat="1" ht="15.75" hidden="1" x14ac:dyDescent="0.25">
      <c r="M25932" s="30"/>
    </row>
    <row r="25933" spans="13:13" s="60" customFormat="1" ht="15.75" hidden="1" x14ac:dyDescent="0.25">
      <c r="M25933" s="30"/>
    </row>
    <row r="25934" spans="13:13" s="60" customFormat="1" ht="15.75" hidden="1" x14ac:dyDescent="0.25">
      <c r="M25934" s="30"/>
    </row>
    <row r="25935" spans="13:13" s="60" customFormat="1" ht="15.75" hidden="1" x14ac:dyDescent="0.25">
      <c r="M25935" s="30"/>
    </row>
    <row r="25936" spans="13:13" s="60" customFormat="1" ht="15.75" hidden="1" x14ac:dyDescent="0.25">
      <c r="M25936" s="30"/>
    </row>
    <row r="25937" spans="13:13" s="60" customFormat="1" ht="15.75" hidden="1" x14ac:dyDescent="0.25">
      <c r="M25937" s="30"/>
    </row>
    <row r="25938" spans="13:13" s="60" customFormat="1" ht="15.75" hidden="1" x14ac:dyDescent="0.25">
      <c r="M25938" s="30"/>
    </row>
    <row r="25939" spans="13:13" s="60" customFormat="1" ht="15.75" hidden="1" x14ac:dyDescent="0.25">
      <c r="M25939" s="30"/>
    </row>
    <row r="25940" spans="13:13" s="60" customFormat="1" ht="15.75" hidden="1" x14ac:dyDescent="0.25">
      <c r="M25940" s="30"/>
    </row>
    <row r="25941" spans="13:13" s="60" customFormat="1" ht="15.75" hidden="1" x14ac:dyDescent="0.25">
      <c r="M25941" s="30"/>
    </row>
    <row r="25942" spans="13:13" s="60" customFormat="1" ht="15.75" hidden="1" x14ac:dyDescent="0.25">
      <c r="M25942" s="30"/>
    </row>
    <row r="25943" spans="13:13" s="60" customFormat="1" ht="15.75" hidden="1" x14ac:dyDescent="0.25">
      <c r="M25943" s="30"/>
    </row>
    <row r="25944" spans="13:13" s="60" customFormat="1" ht="15.75" hidden="1" x14ac:dyDescent="0.25">
      <c r="M25944" s="30"/>
    </row>
    <row r="25945" spans="13:13" s="60" customFormat="1" ht="15.75" hidden="1" x14ac:dyDescent="0.25">
      <c r="M25945" s="30"/>
    </row>
    <row r="25946" spans="13:13" s="60" customFormat="1" ht="15.75" hidden="1" x14ac:dyDescent="0.25">
      <c r="M25946" s="30"/>
    </row>
    <row r="25947" spans="13:13" s="60" customFormat="1" ht="15.75" hidden="1" x14ac:dyDescent="0.25">
      <c r="M25947" s="30"/>
    </row>
    <row r="25948" spans="13:13" s="60" customFormat="1" ht="15.75" hidden="1" x14ac:dyDescent="0.25">
      <c r="M25948" s="30"/>
    </row>
    <row r="25949" spans="13:13" s="60" customFormat="1" ht="15.75" hidden="1" x14ac:dyDescent="0.25">
      <c r="M25949" s="30"/>
    </row>
    <row r="25950" spans="13:13" s="60" customFormat="1" ht="15.75" hidden="1" x14ac:dyDescent="0.25">
      <c r="M25950" s="30"/>
    </row>
    <row r="25951" spans="13:13" s="60" customFormat="1" ht="15.75" hidden="1" x14ac:dyDescent="0.25">
      <c r="M25951" s="30"/>
    </row>
    <row r="25952" spans="13:13" s="60" customFormat="1" ht="15.75" hidden="1" x14ac:dyDescent="0.25">
      <c r="M25952" s="30"/>
    </row>
    <row r="25953" spans="13:13" s="60" customFormat="1" ht="15.75" hidden="1" x14ac:dyDescent="0.25">
      <c r="M25953" s="30"/>
    </row>
    <row r="25954" spans="13:13" s="60" customFormat="1" ht="15.75" hidden="1" x14ac:dyDescent="0.25">
      <c r="M25954" s="30"/>
    </row>
    <row r="25955" spans="13:13" s="60" customFormat="1" ht="15.75" hidden="1" x14ac:dyDescent="0.25">
      <c r="M25955" s="30"/>
    </row>
    <row r="25956" spans="13:13" s="60" customFormat="1" ht="15.75" hidden="1" x14ac:dyDescent="0.25">
      <c r="M25956" s="30"/>
    </row>
    <row r="25957" spans="13:13" s="60" customFormat="1" ht="15.75" hidden="1" x14ac:dyDescent="0.25">
      <c r="M25957" s="30"/>
    </row>
    <row r="25958" spans="13:13" s="60" customFormat="1" ht="15.75" hidden="1" x14ac:dyDescent="0.25">
      <c r="M25958" s="30"/>
    </row>
    <row r="25959" spans="13:13" s="60" customFormat="1" ht="15.75" hidden="1" x14ac:dyDescent="0.25">
      <c r="M25959" s="30"/>
    </row>
    <row r="25960" spans="13:13" s="60" customFormat="1" ht="15.75" hidden="1" x14ac:dyDescent="0.25">
      <c r="M25960" s="30"/>
    </row>
    <row r="25961" spans="13:13" s="60" customFormat="1" ht="15.75" hidden="1" x14ac:dyDescent="0.25">
      <c r="M25961" s="30"/>
    </row>
    <row r="25962" spans="13:13" s="60" customFormat="1" ht="15.75" hidden="1" x14ac:dyDescent="0.25">
      <c r="M25962" s="30"/>
    </row>
    <row r="25963" spans="13:13" s="60" customFormat="1" ht="15.75" hidden="1" x14ac:dyDescent="0.25">
      <c r="M25963" s="30"/>
    </row>
    <row r="25964" spans="13:13" s="60" customFormat="1" ht="15.75" hidden="1" x14ac:dyDescent="0.25">
      <c r="M25964" s="30"/>
    </row>
    <row r="25965" spans="13:13" s="60" customFormat="1" ht="15.75" hidden="1" x14ac:dyDescent="0.25">
      <c r="M25965" s="30"/>
    </row>
    <row r="25966" spans="13:13" s="60" customFormat="1" ht="15.75" hidden="1" x14ac:dyDescent="0.25">
      <c r="M25966" s="30"/>
    </row>
    <row r="25967" spans="13:13" s="60" customFormat="1" ht="15.75" hidden="1" x14ac:dyDescent="0.25">
      <c r="M25967" s="30"/>
    </row>
    <row r="25968" spans="13:13" s="60" customFormat="1" ht="15.75" hidden="1" x14ac:dyDescent="0.25">
      <c r="M25968" s="30"/>
    </row>
    <row r="25969" spans="13:13" s="60" customFormat="1" ht="15.75" hidden="1" x14ac:dyDescent="0.25">
      <c r="M25969" s="30"/>
    </row>
    <row r="25970" spans="13:13" s="60" customFormat="1" ht="15.75" hidden="1" x14ac:dyDescent="0.25">
      <c r="M25970" s="30"/>
    </row>
    <row r="25971" spans="13:13" s="60" customFormat="1" ht="15.75" hidden="1" x14ac:dyDescent="0.25">
      <c r="M25971" s="30"/>
    </row>
    <row r="25972" spans="13:13" s="60" customFormat="1" ht="15.75" hidden="1" x14ac:dyDescent="0.25">
      <c r="M25972" s="30"/>
    </row>
    <row r="25973" spans="13:13" s="60" customFormat="1" ht="15.75" hidden="1" x14ac:dyDescent="0.25">
      <c r="M25973" s="30"/>
    </row>
    <row r="25974" spans="13:13" s="60" customFormat="1" ht="15.75" hidden="1" x14ac:dyDescent="0.25">
      <c r="M25974" s="30"/>
    </row>
    <row r="25975" spans="13:13" s="60" customFormat="1" ht="15.75" hidden="1" x14ac:dyDescent="0.25">
      <c r="M25975" s="30"/>
    </row>
    <row r="25976" spans="13:13" s="60" customFormat="1" ht="15.75" hidden="1" x14ac:dyDescent="0.25">
      <c r="M25976" s="30"/>
    </row>
    <row r="25977" spans="13:13" s="60" customFormat="1" ht="15.75" hidden="1" x14ac:dyDescent="0.25">
      <c r="M25977" s="30"/>
    </row>
    <row r="25978" spans="13:13" s="60" customFormat="1" ht="15.75" hidden="1" x14ac:dyDescent="0.25">
      <c r="M25978" s="30"/>
    </row>
    <row r="25979" spans="13:13" s="60" customFormat="1" ht="15.75" hidden="1" x14ac:dyDescent="0.25">
      <c r="M25979" s="30"/>
    </row>
    <row r="25980" spans="13:13" s="60" customFormat="1" ht="15.75" hidden="1" x14ac:dyDescent="0.25">
      <c r="M25980" s="30"/>
    </row>
    <row r="25981" spans="13:13" s="60" customFormat="1" ht="15.75" hidden="1" x14ac:dyDescent="0.25">
      <c r="M25981" s="30"/>
    </row>
    <row r="25982" spans="13:13" s="60" customFormat="1" ht="15.75" hidden="1" x14ac:dyDescent="0.25">
      <c r="M25982" s="30"/>
    </row>
    <row r="25983" spans="13:13" s="60" customFormat="1" ht="15.75" hidden="1" x14ac:dyDescent="0.25">
      <c r="M25983" s="30"/>
    </row>
    <row r="25984" spans="13:13" s="60" customFormat="1" ht="15.75" hidden="1" x14ac:dyDescent="0.25">
      <c r="M25984" s="30"/>
    </row>
    <row r="25985" spans="13:13" s="60" customFormat="1" ht="15.75" hidden="1" x14ac:dyDescent="0.25">
      <c r="M25985" s="30"/>
    </row>
    <row r="25986" spans="13:13" s="60" customFormat="1" ht="15.75" hidden="1" x14ac:dyDescent="0.25">
      <c r="M25986" s="30"/>
    </row>
    <row r="25987" spans="13:13" s="60" customFormat="1" ht="15.75" hidden="1" x14ac:dyDescent="0.25">
      <c r="M25987" s="30"/>
    </row>
    <row r="25988" spans="13:13" s="60" customFormat="1" ht="15.75" hidden="1" x14ac:dyDescent="0.25">
      <c r="M25988" s="30"/>
    </row>
    <row r="25989" spans="13:13" s="60" customFormat="1" ht="15.75" hidden="1" x14ac:dyDescent="0.25">
      <c r="M25989" s="30"/>
    </row>
    <row r="25990" spans="13:13" s="60" customFormat="1" ht="15.75" hidden="1" x14ac:dyDescent="0.25">
      <c r="M25990" s="30"/>
    </row>
    <row r="25991" spans="13:13" s="60" customFormat="1" ht="15.75" hidden="1" x14ac:dyDescent="0.25">
      <c r="M25991" s="30"/>
    </row>
    <row r="25992" spans="13:13" s="60" customFormat="1" ht="15.75" hidden="1" x14ac:dyDescent="0.25">
      <c r="M25992" s="30"/>
    </row>
    <row r="25993" spans="13:13" s="60" customFormat="1" ht="15.75" hidden="1" x14ac:dyDescent="0.25">
      <c r="M25993" s="30"/>
    </row>
    <row r="25994" spans="13:13" s="60" customFormat="1" ht="15.75" hidden="1" x14ac:dyDescent="0.25">
      <c r="M25994" s="30"/>
    </row>
    <row r="25995" spans="13:13" s="60" customFormat="1" ht="15.75" hidden="1" x14ac:dyDescent="0.25">
      <c r="M25995" s="30"/>
    </row>
    <row r="25996" spans="13:13" s="60" customFormat="1" ht="15.75" hidden="1" x14ac:dyDescent="0.25">
      <c r="M25996" s="30"/>
    </row>
    <row r="25997" spans="13:13" s="60" customFormat="1" ht="15.75" hidden="1" x14ac:dyDescent="0.25">
      <c r="M25997" s="30"/>
    </row>
    <row r="25998" spans="13:13" s="60" customFormat="1" ht="15.75" hidden="1" x14ac:dyDescent="0.25">
      <c r="M25998" s="30"/>
    </row>
    <row r="25999" spans="13:13" s="60" customFormat="1" ht="15.75" hidden="1" x14ac:dyDescent="0.25">
      <c r="M25999" s="30"/>
    </row>
    <row r="26000" spans="13:13" s="60" customFormat="1" ht="15.75" hidden="1" x14ac:dyDescent="0.25">
      <c r="M26000" s="30"/>
    </row>
    <row r="26001" spans="13:13" s="60" customFormat="1" ht="15.75" hidden="1" x14ac:dyDescent="0.25">
      <c r="M26001" s="30"/>
    </row>
    <row r="26002" spans="13:13" s="60" customFormat="1" ht="15.75" hidden="1" x14ac:dyDescent="0.25">
      <c r="M26002" s="30"/>
    </row>
    <row r="26003" spans="13:13" s="60" customFormat="1" ht="15.75" hidden="1" x14ac:dyDescent="0.25">
      <c r="M26003" s="30"/>
    </row>
    <row r="26004" spans="13:13" s="60" customFormat="1" ht="15.75" hidden="1" x14ac:dyDescent="0.25">
      <c r="M26004" s="30"/>
    </row>
    <row r="26005" spans="13:13" s="60" customFormat="1" ht="15.75" hidden="1" x14ac:dyDescent="0.25">
      <c r="M26005" s="30"/>
    </row>
    <row r="26006" spans="13:13" s="60" customFormat="1" ht="15.75" hidden="1" x14ac:dyDescent="0.25">
      <c r="M26006" s="30"/>
    </row>
    <row r="26007" spans="13:13" s="60" customFormat="1" ht="15.75" hidden="1" x14ac:dyDescent="0.25">
      <c r="M26007" s="30"/>
    </row>
    <row r="26008" spans="13:13" s="60" customFormat="1" ht="15.75" hidden="1" x14ac:dyDescent="0.25">
      <c r="M26008" s="30"/>
    </row>
    <row r="26009" spans="13:13" s="60" customFormat="1" ht="15.75" hidden="1" x14ac:dyDescent="0.25">
      <c r="M26009" s="30"/>
    </row>
    <row r="26010" spans="13:13" s="60" customFormat="1" ht="15.75" hidden="1" x14ac:dyDescent="0.25">
      <c r="M26010" s="30"/>
    </row>
    <row r="26011" spans="13:13" s="60" customFormat="1" ht="15.75" hidden="1" x14ac:dyDescent="0.25">
      <c r="M26011" s="30"/>
    </row>
    <row r="26012" spans="13:13" s="60" customFormat="1" ht="15.75" hidden="1" x14ac:dyDescent="0.25">
      <c r="M26012" s="30"/>
    </row>
    <row r="26013" spans="13:13" s="60" customFormat="1" ht="15.75" hidden="1" x14ac:dyDescent="0.25">
      <c r="M26013" s="30"/>
    </row>
    <row r="26014" spans="13:13" s="60" customFormat="1" ht="15.75" hidden="1" x14ac:dyDescent="0.25">
      <c r="M26014" s="30"/>
    </row>
    <row r="26015" spans="13:13" s="60" customFormat="1" ht="15.75" hidden="1" x14ac:dyDescent="0.25">
      <c r="M26015" s="30"/>
    </row>
    <row r="26016" spans="13:13" s="60" customFormat="1" ht="15.75" hidden="1" x14ac:dyDescent="0.25">
      <c r="M26016" s="30"/>
    </row>
    <row r="26017" spans="13:13" s="60" customFormat="1" ht="15.75" hidden="1" x14ac:dyDescent="0.25">
      <c r="M26017" s="30"/>
    </row>
    <row r="26018" spans="13:13" s="60" customFormat="1" ht="15.75" hidden="1" x14ac:dyDescent="0.25">
      <c r="M26018" s="30"/>
    </row>
    <row r="26019" spans="13:13" s="60" customFormat="1" ht="15.75" hidden="1" x14ac:dyDescent="0.25">
      <c r="M26019" s="30"/>
    </row>
    <row r="26020" spans="13:13" s="60" customFormat="1" ht="15.75" hidden="1" x14ac:dyDescent="0.25">
      <c r="M26020" s="30"/>
    </row>
    <row r="26021" spans="13:13" s="60" customFormat="1" ht="15.75" hidden="1" x14ac:dyDescent="0.25">
      <c r="M26021" s="30"/>
    </row>
    <row r="26022" spans="13:13" s="60" customFormat="1" ht="15.75" hidden="1" x14ac:dyDescent="0.25">
      <c r="M26022" s="30"/>
    </row>
    <row r="26023" spans="13:13" s="60" customFormat="1" ht="15.75" hidden="1" x14ac:dyDescent="0.25">
      <c r="M26023" s="30"/>
    </row>
    <row r="26024" spans="13:13" s="60" customFormat="1" ht="15.75" hidden="1" x14ac:dyDescent="0.25">
      <c r="M26024" s="30"/>
    </row>
    <row r="26025" spans="13:13" s="60" customFormat="1" ht="15.75" hidden="1" x14ac:dyDescent="0.25">
      <c r="M26025" s="30"/>
    </row>
    <row r="26026" spans="13:13" s="60" customFormat="1" ht="15.75" hidden="1" x14ac:dyDescent="0.25">
      <c r="M26026" s="30"/>
    </row>
    <row r="26027" spans="13:13" s="60" customFormat="1" ht="15.75" hidden="1" x14ac:dyDescent="0.25">
      <c r="M26027" s="30"/>
    </row>
    <row r="26028" spans="13:13" s="60" customFormat="1" ht="15.75" hidden="1" x14ac:dyDescent="0.25">
      <c r="M26028" s="30"/>
    </row>
    <row r="26029" spans="13:13" s="60" customFormat="1" ht="15.75" hidden="1" x14ac:dyDescent="0.25">
      <c r="M26029" s="30"/>
    </row>
    <row r="26030" spans="13:13" s="60" customFormat="1" ht="15.75" hidden="1" x14ac:dyDescent="0.25">
      <c r="M26030" s="30"/>
    </row>
    <row r="26031" spans="13:13" s="60" customFormat="1" ht="15.75" hidden="1" x14ac:dyDescent="0.25">
      <c r="M26031" s="30"/>
    </row>
    <row r="26032" spans="13:13" s="60" customFormat="1" ht="15.75" hidden="1" x14ac:dyDescent="0.25">
      <c r="M26032" s="30"/>
    </row>
    <row r="26033" spans="13:13" s="60" customFormat="1" ht="15.75" hidden="1" x14ac:dyDescent="0.25">
      <c r="M26033" s="30"/>
    </row>
    <row r="26034" spans="13:13" s="60" customFormat="1" ht="15.75" hidden="1" x14ac:dyDescent="0.25">
      <c r="M26034" s="30"/>
    </row>
    <row r="26035" spans="13:13" s="60" customFormat="1" ht="15.75" hidden="1" x14ac:dyDescent="0.25">
      <c r="M26035" s="30"/>
    </row>
    <row r="26036" spans="13:13" s="60" customFormat="1" ht="15.75" hidden="1" x14ac:dyDescent="0.25">
      <c r="M26036" s="30"/>
    </row>
    <row r="26037" spans="13:13" s="60" customFormat="1" ht="15.75" hidden="1" x14ac:dyDescent="0.25">
      <c r="M26037" s="30"/>
    </row>
    <row r="26038" spans="13:13" s="60" customFormat="1" ht="15.75" hidden="1" x14ac:dyDescent="0.25">
      <c r="M26038" s="30"/>
    </row>
    <row r="26039" spans="13:13" s="60" customFormat="1" ht="15.75" hidden="1" x14ac:dyDescent="0.25">
      <c r="M26039" s="30"/>
    </row>
    <row r="26040" spans="13:13" s="60" customFormat="1" ht="15.75" hidden="1" x14ac:dyDescent="0.25">
      <c r="M26040" s="30"/>
    </row>
    <row r="26041" spans="13:13" s="60" customFormat="1" ht="15.75" hidden="1" x14ac:dyDescent="0.25">
      <c r="M26041" s="30"/>
    </row>
    <row r="26042" spans="13:13" s="60" customFormat="1" ht="15.75" hidden="1" x14ac:dyDescent="0.25">
      <c r="M26042" s="30"/>
    </row>
    <row r="26043" spans="13:13" s="60" customFormat="1" ht="15.75" hidden="1" x14ac:dyDescent="0.25">
      <c r="M26043" s="30"/>
    </row>
    <row r="26044" spans="13:13" s="60" customFormat="1" ht="15.75" hidden="1" x14ac:dyDescent="0.25">
      <c r="M26044" s="30"/>
    </row>
    <row r="26045" spans="13:13" s="60" customFormat="1" ht="15.75" hidden="1" x14ac:dyDescent="0.25">
      <c r="M26045" s="30"/>
    </row>
    <row r="26046" spans="13:13" s="60" customFormat="1" ht="15.75" hidden="1" x14ac:dyDescent="0.25">
      <c r="M26046" s="30"/>
    </row>
    <row r="26047" spans="13:13" s="60" customFormat="1" ht="15.75" hidden="1" x14ac:dyDescent="0.25">
      <c r="M26047" s="30"/>
    </row>
    <row r="26048" spans="13:13" s="60" customFormat="1" ht="15.75" hidden="1" x14ac:dyDescent="0.25">
      <c r="M26048" s="30"/>
    </row>
    <row r="26049" spans="13:13" s="60" customFormat="1" ht="15.75" hidden="1" x14ac:dyDescent="0.25">
      <c r="M26049" s="30"/>
    </row>
    <row r="26050" spans="13:13" s="60" customFormat="1" ht="15.75" hidden="1" x14ac:dyDescent="0.25">
      <c r="M26050" s="30"/>
    </row>
    <row r="26051" spans="13:13" s="60" customFormat="1" ht="15.75" hidden="1" x14ac:dyDescent="0.25">
      <c r="M26051" s="30"/>
    </row>
    <row r="26052" spans="13:13" s="60" customFormat="1" ht="15.75" hidden="1" x14ac:dyDescent="0.25">
      <c r="M26052" s="30"/>
    </row>
    <row r="26053" spans="13:13" s="60" customFormat="1" ht="15.75" hidden="1" x14ac:dyDescent="0.25">
      <c r="M26053" s="30"/>
    </row>
    <row r="26054" spans="13:13" s="60" customFormat="1" ht="15.75" hidden="1" x14ac:dyDescent="0.25">
      <c r="M26054" s="30"/>
    </row>
    <row r="26055" spans="13:13" s="60" customFormat="1" ht="15.75" hidden="1" x14ac:dyDescent="0.25">
      <c r="M26055" s="30"/>
    </row>
    <row r="26056" spans="13:13" s="60" customFormat="1" ht="15.75" hidden="1" x14ac:dyDescent="0.25">
      <c r="M26056" s="30"/>
    </row>
    <row r="26057" spans="13:13" s="60" customFormat="1" ht="15.75" hidden="1" x14ac:dyDescent="0.25">
      <c r="M26057" s="30"/>
    </row>
    <row r="26058" spans="13:13" s="60" customFormat="1" ht="15.75" hidden="1" x14ac:dyDescent="0.25">
      <c r="M26058" s="30"/>
    </row>
    <row r="26059" spans="13:13" s="60" customFormat="1" ht="15.75" hidden="1" x14ac:dyDescent="0.25">
      <c r="M26059" s="30"/>
    </row>
    <row r="26060" spans="13:13" s="60" customFormat="1" ht="15.75" hidden="1" x14ac:dyDescent="0.25">
      <c r="M26060" s="30"/>
    </row>
    <row r="26061" spans="13:13" s="60" customFormat="1" ht="15.75" hidden="1" x14ac:dyDescent="0.25">
      <c r="M26061" s="30"/>
    </row>
    <row r="26062" spans="13:13" s="60" customFormat="1" ht="15.75" hidden="1" x14ac:dyDescent="0.25">
      <c r="M26062" s="30"/>
    </row>
    <row r="26063" spans="13:13" s="60" customFormat="1" ht="15.75" hidden="1" x14ac:dyDescent="0.25">
      <c r="M26063" s="30"/>
    </row>
    <row r="26064" spans="13:13" s="60" customFormat="1" ht="15.75" hidden="1" x14ac:dyDescent="0.25">
      <c r="M26064" s="30"/>
    </row>
    <row r="26065" spans="13:13" s="60" customFormat="1" ht="15.75" hidden="1" x14ac:dyDescent="0.25">
      <c r="M26065" s="30"/>
    </row>
    <row r="26066" spans="13:13" s="60" customFormat="1" ht="15.75" hidden="1" x14ac:dyDescent="0.25">
      <c r="M26066" s="30"/>
    </row>
    <row r="26067" spans="13:13" s="60" customFormat="1" ht="15.75" hidden="1" x14ac:dyDescent="0.25">
      <c r="M26067" s="30"/>
    </row>
    <row r="26068" spans="13:13" s="60" customFormat="1" ht="15.75" hidden="1" x14ac:dyDescent="0.25">
      <c r="M26068" s="30"/>
    </row>
    <row r="26069" spans="13:13" s="60" customFormat="1" ht="15.75" hidden="1" x14ac:dyDescent="0.25">
      <c r="M26069" s="30"/>
    </row>
    <row r="26070" spans="13:13" s="60" customFormat="1" ht="15.75" hidden="1" x14ac:dyDescent="0.25">
      <c r="M26070" s="30"/>
    </row>
    <row r="26071" spans="13:13" s="60" customFormat="1" ht="15.75" hidden="1" x14ac:dyDescent="0.25">
      <c r="M26071" s="30"/>
    </row>
    <row r="26072" spans="13:13" s="60" customFormat="1" ht="15.75" hidden="1" x14ac:dyDescent="0.25">
      <c r="M26072" s="30"/>
    </row>
    <row r="26073" spans="13:13" s="60" customFormat="1" ht="15.75" hidden="1" x14ac:dyDescent="0.25">
      <c r="M26073" s="30"/>
    </row>
    <row r="26074" spans="13:13" s="60" customFormat="1" ht="15.75" hidden="1" x14ac:dyDescent="0.25">
      <c r="M26074" s="30"/>
    </row>
    <row r="26075" spans="13:13" s="60" customFormat="1" ht="15.75" hidden="1" x14ac:dyDescent="0.25">
      <c r="M26075" s="30"/>
    </row>
    <row r="26076" spans="13:13" s="60" customFormat="1" ht="15.75" hidden="1" x14ac:dyDescent="0.25">
      <c r="M26076" s="30"/>
    </row>
    <row r="26077" spans="13:13" s="60" customFormat="1" ht="15.75" hidden="1" x14ac:dyDescent="0.25">
      <c r="M26077" s="30"/>
    </row>
    <row r="26078" spans="13:13" s="60" customFormat="1" ht="15.75" hidden="1" x14ac:dyDescent="0.25">
      <c r="M26078" s="30"/>
    </row>
    <row r="26079" spans="13:13" s="60" customFormat="1" ht="15.75" hidden="1" x14ac:dyDescent="0.25">
      <c r="M26079" s="30"/>
    </row>
    <row r="26080" spans="13:13" s="60" customFormat="1" ht="15.75" hidden="1" x14ac:dyDescent="0.25">
      <c r="M26080" s="30"/>
    </row>
    <row r="26081" spans="13:13" s="60" customFormat="1" ht="15.75" hidden="1" x14ac:dyDescent="0.25">
      <c r="M26081" s="30"/>
    </row>
    <row r="26082" spans="13:13" s="60" customFormat="1" ht="15.75" hidden="1" x14ac:dyDescent="0.25">
      <c r="M26082" s="30"/>
    </row>
    <row r="26083" spans="13:13" s="60" customFormat="1" ht="15.75" hidden="1" x14ac:dyDescent="0.25">
      <c r="M26083" s="30"/>
    </row>
    <row r="26084" spans="13:13" s="60" customFormat="1" ht="15.75" hidden="1" x14ac:dyDescent="0.25">
      <c r="M26084" s="30"/>
    </row>
    <row r="26085" spans="13:13" s="60" customFormat="1" ht="15.75" hidden="1" x14ac:dyDescent="0.25">
      <c r="M26085" s="30"/>
    </row>
    <row r="26086" spans="13:13" s="60" customFormat="1" ht="15.75" hidden="1" x14ac:dyDescent="0.25">
      <c r="M26086" s="30"/>
    </row>
    <row r="26087" spans="13:13" s="60" customFormat="1" ht="15.75" hidden="1" x14ac:dyDescent="0.25">
      <c r="M26087" s="30"/>
    </row>
    <row r="26088" spans="13:13" s="60" customFormat="1" ht="15.75" hidden="1" x14ac:dyDescent="0.25">
      <c r="M26088" s="30"/>
    </row>
    <row r="26089" spans="13:13" s="60" customFormat="1" ht="15.75" hidden="1" x14ac:dyDescent="0.25">
      <c r="M26089" s="30"/>
    </row>
    <row r="26090" spans="13:13" s="60" customFormat="1" ht="15.75" hidden="1" x14ac:dyDescent="0.25">
      <c r="M26090" s="30"/>
    </row>
    <row r="26091" spans="13:13" s="60" customFormat="1" ht="15.75" hidden="1" x14ac:dyDescent="0.25">
      <c r="M26091" s="30"/>
    </row>
    <row r="26092" spans="13:13" s="60" customFormat="1" ht="15.75" hidden="1" x14ac:dyDescent="0.25">
      <c r="M26092" s="30"/>
    </row>
    <row r="26093" spans="13:13" s="60" customFormat="1" ht="15.75" hidden="1" x14ac:dyDescent="0.25">
      <c r="M26093" s="30"/>
    </row>
    <row r="26094" spans="13:13" s="60" customFormat="1" ht="15.75" hidden="1" x14ac:dyDescent="0.25">
      <c r="M26094" s="30"/>
    </row>
    <row r="26095" spans="13:13" s="60" customFormat="1" ht="15.75" hidden="1" x14ac:dyDescent="0.25">
      <c r="M26095" s="30"/>
    </row>
    <row r="26096" spans="13:13" s="60" customFormat="1" ht="15.75" hidden="1" x14ac:dyDescent="0.25">
      <c r="M26096" s="30"/>
    </row>
    <row r="26097" spans="13:13" s="60" customFormat="1" ht="15.75" hidden="1" x14ac:dyDescent="0.25">
      <c r="M26097" s="30"/>
    </row>
    <row r="26098" spans="13:13" s="60" customFormat="1" ht="15.75" hidden="1" x14ac:dyDescent="0.25">
      <c r="M26098" s="30"/>
    </row>
    <row r="26099" spans="13:13" s="60" customFormat="1" ht="15.75" hidden="1" x14ac:dyDescent="0.25">
      <c r="M26099" s="30"/>
    </row>
    <row r="26100" spans="13:13" s="60" customFormat="1" ht="15.75" hidden="1" x14ac:dyDescent="0.25">
      <c r="M26100" s="30"/>
    </row>
    <row r="26101" spans="13:13" s="60" customFormat="1" ht="15.75" hidden="1" x14ac:dyDescent="0.25">
      <c r="M26101" s="30"/>
    </row>
    <row r="26102" spans="13:13" s="60" customFormat="1" ht="15.75" hidden="1" x14ac:dyDescent="0.25">
      <c r="M26102" s="30"/>
    </row>
    <row r="26103" spans="13:13" s="60" customFormat="1" ht="15.75" hidden="1" x14ac:dyDescent="0.25">
      <c r="M26103" s="30"/>
    </row>
    <row r="26104" spans="13:13" s="60" customFormat="1" ht="15.75" hidden="1" x14ac:dyDescent="0.25">
      <c r="M26104" s="30"/>
    </row>
    <row r="26105" spans="13:13" s="60" customFormat="1" ht="15.75" hidden="1" x14ac:dyDescent="0.25">
      <c r="M26105" s="30"/>
    </row>
    <row r="26106" spans="13:13" s="60" customFormat="1" ht="15.75" hidden="1" x14ac:dyDescent="0.25">
      <c r="M26106" s="30"/>
    </row>
    <row r="26107" spans="13:13" s="60" customFormat="1" ht="15.75" hidden="1" x14ac:dyDescent="0.25">
      <c r="M26107" s="30"/>
    </row>
    <row r="26108" spans="13:13" s="60" customFormat="1" ht="15.75" hidden="1" x14ac:dyDescent="0.25">
      <c r="M26108" s="30"/>
    </row>
    <row r="26109" spans="13:13" s="60" customFormat="1" ht="15.75" hidden="1" x14ac:dyDescent="0.25">
      <c r="M26109" s="30"/>
    </row>
    <row r="26110" spans="13:13" s="60" customFormat="1" ht="15.75" hidden="1" x14ac:dyDescent="0.25">
      <c r="M26110" s="30"/>
    </row>
    <row r="26111" spans="13:13" s="60" customFormat="1" ht="15.75" hidden="1" x14ac:dyDescent="0.25">
      <c r="M26111" s="30"/>
    </row>
    <row r="26112" spans="13:13" s="60" customFormat="1" ht="15.75" hidden="1" x14ac:dyDescent="0.25">
      <c r="M26112" s="30"/>
    </row>
    <row r="26113" spans="13:13" s="60" customFormat="1" ht="15.75" hidden="1" x14ac:dyDescent="0.25">
      <c r="M26113" s="30"/>
    </row>
    <row r="26114" spans="13:13" s="60" customFormat="1" ht="15.75" hidden="1" x14ac:dyDescent="0.25">
      <c r="M26114" s="30"/>
    </row>
    <row r="26115" spans="13:13" s="60" customFormat="1" ht="15.75" hidden="1" x14ac:dyDescent="0.25">
      <c r="M26115" s="30"/>
    </row>
    <row r="26116" spans="13:13" s="60" customFormat="1" ht="15.75" hidden="1" x14ac:dyDescent="0.25">
      <c r="M26116" s="30"/>
    </row>
    <row r="26117" spans="13:13" s="60" customFormat="1" ht="15.75" hidden="1" x14ac:dyDescent="0.25">
      <c r="M26117" s="30"/>
    </row>
    <row r="26118" spans="13:13" s="60" customFormat="1" ht="15.75" hidden="1" x14ac:dyDescent="0.25">
      <c r="M26118" s="30"/>
    </row>
    <row r="26119" spans="13:13" s="60" customFormat="1" ht="15.75" hidden="1" x14ac:dyDescent="0.25">
      <c r="M26119" s="30"/>
    </row>
    <row r="26120" spans="13:13" s="60" customFormat="1" ht="15.75" hidden="1" x14ac:dyDescent="0.25">
      <c r="M26120" s="30"/>
    </row>
    <row r="26121" spans="13:13" s="60" customFormat="1" ht="15.75" hidden="1" x14ac:dyDescent="0.25">
      <c r="M26121" s="30"/>
    </row>
    <row r="26122" spans="13:13" s="60" customFormat="1" ht="15.75" hidden="1" x14ac:dyDescent="0.25">
      <c r="M26122" s="30"/>
    </row>
    <row r="26123" spans="13:13" s="60" customFormat="1" ht="15.75" hidden="1" x14ac:dyDescent="0.25">
      <c r="M26123" s="30"/>
    </row>
    <row r="26124" spans="13:13" s="60" customFormat="1" ht="15.75" hidden="1" x14ac:dyDescent="0.25">
      <c r="M26124" s="30"/>
    </row>
    <row r="26125" spans="13:13" s="60" customFormat="1" ht="15.75" hidden="1" x14ac:dyDescent="0.25">
      <c r="M26125" s="30"/>
    </row>
    <row r="26126" spans="13:13" s="60" customFormat="1" ht="15.75" hidden="1" x14ac:dyDescent="0.25">
      <c r="M26126" s="30"/>
    </row>
    <row r="26127" spans="13:13" s="60" customFormat="1" ht="15.75" hidden="1" x14ac:dyDescent="0.25">
      <c r="M26127" s="30"/>
    </row>
    <row r="26128" spans="13:13" s="60" customFormat="1" ht="15.75" hidden="1" x14ac:dyDescent="0.25">
      <c r="M26128" s="30"/>
    </row>
    <row r="26129" spans="13:13" s="60" customFormat="1" ht="15.75" hidden="1" x14ac:dyDescent="0.25">
      <c r="M26129" s="30"/>
    </row>
    <row r="26130" spans="13:13" s="60" customFormat="1" ht="15.75" hidden="1" x14ac:dyDescent="0.25">
      <c r="M26130" s="30"/>
    </row>
    <row r="26131" spans="13:13" s="60" customFormat="1" ht="15.75" hidden="1" x14ac:dyDescent="0.25">
      <c r="M26131" s="30"/>
    </row>
    <row r="26132" spans="13:13" s="60" customFormat="1" ht="15.75" hidden="1" x14ac:dyDescent="0.25">
      <c r="M26132" s="30"/>
    </row>
    <row r="26133" spans="13:13" s="60" customFormat="1" ht="15.75" hidden="1" x14ac:dyDescent="0.25">
      <c r="M26133" s="30"/>
    </row>
    <row r="26134" spans="13:13" s="60" customFormat="1" ht="15.75" hidden="1" x14ac:dyDescent="0.25">
      <c r="M26134" s="30"/>
    </row>
    <row r="26135" spans="13:13" s="60" customFormat="1" ht="15.75" hidden="1" x14ac:dyDescent="0.25">
      <c r="M26135" s="30"/>
    </row>
    <row r="26136" spans="13:13" s="60" customFormat="1" ht="15.75" hidden="1" x14ac:dyDescent="0.25">
      <c r="M26136" s="30"/>
    </row>
    <row r="26137" spans="13:13" s="60" customFormat="1" ht="15.75" hidden="1" x14ac:dyDescent="0.25">
      <c r="M26137" s="30"/>
    </row>
    <row r="26138" spans="13:13" s="60" customFormat="1" ht="15.75" hidden="1" x14ac:dyDescent="0.25">
      <c r="M26138" s="30"/>
    </row>
    <row r="26139" spans="13:13" s="60" customFormat="1" ht="15.75" hidden="1" x14ac:dyDescent="0.25">
      <c r="M26139" s="30"/>
    </row>
    <row r="26140" spans="13:13" s="60" customFormat="1" ht="15.75" hidden="1" x14ac:dyDescent="0.25">
      <c r="M26140" s="30"/>
    </row>
    <row r="26141" spans="13:13" s="60" customFormat="1" ht="15.75" hidden="1" x14ac:dyDescent="0.25">
      <c r="M26141" s="30"/>
    </row>
    <row r="26142" spans="13:13" s="60" customFormat="1" ht="15.75" hidden="1" x14ac:dyDescent="0.25">
      <c r="M26142" s="30"/>
    </row>
    <row r="26143" spans="13:13" s="60" customFormat="1" ht="15.75" hidden="1" x14ac:dyDescent="0.25">
      <c r="M26143" s="30"/>
    </row>
    <row r="26144" spans="13:13" s="60" customFormat="1" ht="15.75" hidden="1" x14ac:dyDescent="0.25">
      <c r="M26144" s="30"/>
    </row>
    <row r="26145" spans="13:13" s="60" customFormat="1" ht="15.75" hidden="1" x14ac:dyDescent="0.25">
      <c r="M26145" s="30"/>
    </row>
    <row r="26146" spans="13:13" s="60" customFormat="1" ht="15.75" hidden="1" x14ac:dyDescent="0.25">
      <c r="M26146" s="30"/>
    </row>
    <row r="26147" spans="13:13" s="60" customFormat="1" ht="15.75" hidden="1" x14ac:dyDescent="0.25">
      <c r="M26147" s="30"/>
    </row>
    <row r="26148" spans="13:13" s="60" customFormat="1" ht="15.75" hidden="1" x14ac:dyDescent="0.25">
      <c r="M26148" s="30"/>
    </row>
    <row r="26149" spans="13:13" s="60" customFormat="1" ht="15.75" hidden="1" x14ac:dyDescent="0.25">
      <c r="M26149" s="30"/>
    </row>
    <row r="26150" spans="13:13" s="60" customFormat="1" ht="15.75" hidden="1" x14ac:dyDescent="0.25">
      <c r="M26150" s="30"/>
    </row>
    <row r="26151" spans="13:13" s="60" customFormat="1" ht="15.75" hidden="1" x14ac:dyDescent="0.25">
      <c r="M26151" s="30"/>
    </row>
    <row r="26152" spans="13:13" s="60" customFormat="1" ht="15.75" hidden="1" x14ac:dyDescent="0.25">
      <c r="M26152" s="30"/>
    </row>
    <row r="26153" spans="13:13" s="60" customFormat="1" ht="15.75" hidden="1" x14ac:dyDescent="0.25">
      <c r="M26153" s="30"/>
    </row>
    <row r="26154" spans="13:13" s="60" customFormat="1" ht="15.75" hidden="1" x14ac:dyDescent="0.25">
      <c r="M26154" s="30"/>
    </row>
    <row r="26155" spans="13:13" s="60" customFormat="1" ht="15.75" hidden="1" x14ac:dyDescent="0.25">
      <c r="M26155" s="30"/>
    </row>
    <row r="26156" spans="13:13" s="60" customFormat="1" ht="15.75" hidden="1" x14ac:dyDescent="0.25">
      <c r="M26156" s="30"/>
    </row>
    <row r="26157" spans="13:13" s="60" customFormat="1" ht="15.75" hidden="1" x14ac:dyDescent="0.25">
      <c r="M26157" s="30"/>
    </row>
    <row r="26158" spans="13:13" s="60" customFormat="1" ht="15.75" hidden="1" x14ac:dyDescent="0.25">
      <c r="M26158" s="30"/>
    </row>
    <row r="26159" spans="13:13" s="60" customFormat="1" ht="15.75" hidden="1" x14ac:dyDescent="0.25">
      <c r="M26159" s="30"/>
    </row>
    <row r="26160" spans="13:13" s="60" customFormat="1" ht="15.75" hidden="1" x14ac:dyDescent="0.25">
      <c r="M26160" s="30"/>
    </row>
    <row r="26161" spans="13:13" s="60" customFormat="1" ht="15.75" hidden="1" x14ac:dyDescent="0.25">
      <c r="M26161" s="30"/>
    </row>
    <row r="26162" spans="13:13" s="60" customFormat="1" ht="15.75" hidden="1" x14ac:dyDescent="0.25">
      <c r="M26162" s="30"/>
    </row>
    <row r="26163" spans="13:13" s="60" customFormat="1" ht="15.75" hidden="1" x14ac:dyDescent="0.25">
      <c r="M26163" s="30"/>
    </row>
    <row r="26164" spans="13:13" s="60" customFormat="1" ht="15.75" hidden="1" x14ac:dyDescent="0.25">
      <c r="M26164" s="30"/>
    </row>
    <row r="26165" spans="13:13" s="60" customFormat="1" ht="15.75" hidden="1" x14ac:dyDescent="0.25">
      <c r="M26165" s="30"/>
    </row>
    <row r="26166" spans="13:13" s="60" customFormat="1" ht="15.75" hidden="1" x14ac:dyDescent="0.25">
      <c r="M26166" s="30"/>
    </row>
    <row r="26167" spans="13:13" s="60" customFormat="1" ht="15.75" hidden="1" x14ac:dyDescent="0.25">
      <c r="M26167" s="30"/>
    </row>
    <row r="26168" spans="13:13" s="60" customFormat="1" ht="15.75" hidden="1" x14ac:dyDescent="0.25">
      <c r="M26168" s="30"/>
    </row>
    <row r="26169" spans="13:13" s="60" customFormat="1" ht="15.75" hidden="1" x14ac:dyDescent="0.25">
      <c r="M26169" s="30"/>
    </row>
    <row r="26170" spans="13:13" s="60" customFormat="1" ht="15.75" hidden="1" x14ac:dyDescent="0.25">
      <c r="M26170" s="30"/>
    </row>
    <row r="26171" spans="13:13" s="60" customFormat="1" ht="15.75" hidden="1" x14ac:dyDescent="0.25">
      <c r="M26171" s="30"/>
    </row>
    <row r="26172" spans="13:13" s="60" customFormat="1" ht="15.75" hidden="1" x14ac:dyDescent="0.25">
      <c r="M26172" s="30"/>
    </row>
    <row r="26173" spans="13:13" s="60" customFormat="1" ht="15.75" hidden="1" x14ac:dyDescent="0.25">
      <c r="M26173" s="30"/>
    </row>
    <row r="26174" spans="13:13" s="60" customFormat="1" ht="15.75" hidden="1" x14ac:dyDescent="0.25">
      <c r="M26174" s="30"/>
    </row>
    <row r="26175" spans="13:13" s="60" customFormat="1" ht="15.75" hidden="1" x14ac:dyDescent="0.25">
      <c r="M26175" s="30"/>
    </row>
    <row r="26176" spans="13:13" s="60" customFormat="1" ht="15.75" hidden="1" x14ac:dyDescent="0.25">
      <c r="M26176" s="30"/>
    </row>
    <row r="26177" spans="13:13" s="60" customFormat="1" ht="15.75" hidden="1" x14ac:dyDescent="0.25">
      <c r="M26177" s="30"/>
    </row>
    <row r="26178" spans="13:13" s="60" customFormat="1" ht="15.75" hidden="1" x14ac:dyDescent="0.25">
      <c r="M26178" s="30"/>
    </row>
    <row r="26179" spans="13:13" s="60" customFormat="1" ht="15.75" hidden="1" x14ac:dyDescent="0.25">
      <c r="M26179" s="30"/>
    </row>
    <row r="26180" spans="13:13" s="60" customFormat="1" ht="15.75" hidden="1" x14ac:dyDescent="0.25">
      <c r="M26180" s="30"/>
    </row>
    <row r="26181" spans="13:13" s="60" customFormat="1" ht="15.75" hidden="1" x14ac:dyDescent="0.25">
      <c r="M26181" s="30"/>
    </row>
    <row r="26182" spans="13:13" s="60" customFormat="1" ht="15.75" hidden="1" x14ac:dyDescent="0.25">
      <c r="M26182" s="30"/>
    </row>
    <row r="26183" spans="13:13" s="60" customFormat="1" ht="15.75" hidden="1" x14ac:dyDescent="0.25">
      <c r="M26183" s="30"/>
    </row>
    <row r="26184" spans="13:13" s="60" customFormat="1" ht="15.75" hidden="1" x14ac:dyDescent="0.25">
      <c r="M26184" s="30"/>
    </row>
    <row r="26185" spans="13:13" s="60" customFormat="1" ht="15.75" hidden="1" x14ac:dyDescent="0.25">
      <c r="M26185" s="30"/>
    </row>
    <row r="26186" spans="13:13" s="60" customFormat="1" ht="15.75" hidden="1" x14ac:dyDescent="0.25">
      <c r="M26186" s="30"/>
    </row>
    <row r="26187" spans="13:13" s="60" customFormat="1" ht="15.75" hidden="1" x14ac:dyDescent="0.25">
      <c r="M26187" s="30"/>
    </row>
    <row r="26188" spans="13:13" s="60" customFormat="1" ht="15.75" hidden="1" x14ac:dyDescent="0.25">
      <c r="M26188" s="30"/>
    </row>
    <row r="26189" spans="13:13" s="60" customFormat="1" ht="15.75" hidden="1" x14ac:dyDescent="0.25">
      <c r="M26189" s="30"/>
    </row>
    <row r="26190" spans="13:13" s="60" customFormat="1" ht="15.75" hidden="1" x14ac:dyDescent="0.25">
      <c r="M26190" s="30"/>
    </row>
    <row r="26191" spans="13:13" s="60" customFormat="1" ht="15.75" hidden="1" x14ac:dyDescent="0.25">
      <c r="M26191" s="30"/>
    </row>
    <row r="26192" spans="13:13" s="60" customFormat="1" ht="15.75" hidden="1" x14ac:dyDescent="0.25">
      <c r="M26192" s="30"/>
    </row>
    <row r="26193" spans="13:13" s="60" customFormat="1" ht="15.75" hidden="1" x14ac:dyDescent="0.25">
      <c r="M26193" s="30"/>
    </row>
    <row r="26194" spans="13:13" s="60" customFormat="1" ht="15.75" hidden="1" x14ac:dyDescent="0.25">
      <c r="M26194" s="30"/>
    </row>
    <row r="26195" spans="13:13" s="60" customFormat="1" ht="15.75" hidden="1" x14ac:dyDescent="0.25">
      <c r="M26195" s="30"/>
    </row>
    <row r="26196" spans="13:13" s="60" customFormat="1" ht="15.75" hidden="1" x14ac:dyDescent="0.25">
      <c r="M26196" s="30"/>
    </row>
    <row r="26197" spans="13:13" s="60" customFormat="1" ht="15.75" hidden="1" x14ac:dyDescent="0.25">
      <c r="M26197" s="30"/>
    </row>
    <row r="26198" spans="13:13" s="60" customFormat="1" ht="15.75" hidden="1" x14ac:dyDescent="0.25">
      <c r="M26198" s="30"/>
    </row>
    <row r="26199" spans="13:13" s="60" customFormat="1" ht="15.75" hidden="1" x14ac:dyDescent="0.25">
      <c r="M26199" s="30"/>
    </row>
    <row r="26200" spans="13:13" s="60" customFormat="1" ht="15.75" hidden="1" x14ac:dyDescent="0.25">
      <c r="M26200" s="30"/>
    </row>
    <row r="26201" spans="13:13" s="60" customFormat="1" ht="15.75" hidden="1" x14ac:dyDescent="0.25">
      <c r="M26201" s="30"/>
    </row>
    <row r="26202" spans="13:13" s="60" customFormat="1" ht="15.75" hidden="1" x14ac:dyDescent="0.25">
      <c r="M26202" s="30"/>
    </row>
    <row r="26203" spans="13:13" s="60" customFormat="1" ht="15.75" hidden="1" x14ac:dyDescent="0.25">
      <c r="M26203" s="30"/>
    </row>
    <row r="26204" spans="13:13" s="60" customFormat="1" ht="15.75" hidden="1" x14ac:dyDescent="0.25">
      <c r="M26204" s="30"/>
    </row>
    <row r="26205" spans="13:13" s="60" customFormat="1" ht="15.75" hidden="1" x14ac:dyDescent="0.25">
      <c r="M26205" s="30"/>
    </row>
    <row r="26206" spans="13:13" s="60" customFormat="1" ht="15.75" hidden="1" x14ac:dyDescent="0.25">
      <c r="M26206" s="30"/>
    </row>
    <row r="26207" spans="13:13" s="60" customFormat="1" ht="15.75" hidden="1" x14ac:dyDescent="0.25">
      <c r="M26207" s="30"/>
    </row>
    <row r="26208" spans="13:13" s="60" customFormat="1" ht="15.75" hidden="1" x14ac:dyDescent="0.25">
      <c r="M26208" s="30"/>
    </row>
    <row r="26209" spans="13:13" s="60" customFormat="1" ht="15.75" hidden="1" x14ac:dyDescent="0.25">
      <c r="M26209" s="30"/>
    </row>
    <row r="26210" spans="13:13" s="60" customFormat="1" ht="15.75" hidden="1" x14ac:dyDescent="0.25">
      <c r="M26210" s="30"/>
    </row>
    <row r="26211" spans="13:13" s="60" customFormat="1" ht="15.75" hidden="1" x14ac:dyDescent="0.25">
      <c r="M26211" s="30"/>
    </row>
    <row r="26212" spans="13:13" s="60" customFormat="1" ht="15.75" hidden="1" x14ac:dyDescent="0.25">
      <c r="M26212" s="30"/>
    </row>
    <row r="26213" spans="13:13" s="60" customFormat="1" ht="15.75" hidden="1" x14ac:dyDescent="0.25">
      <c r="M26213" s="30"/>
    </row>
    <row r="26214" spans="13:13" s="60" customFormat="1" ht="15.75" hidden="1" x14ac:dyDescent="0.25">
      <c r="M26214" s="30"/>
    </row>
    <row r="26215" spans="13:13" s="60" customFormat="1" ht="15.75" hidden="1" x14ac:dyDescent="0.25">
      <c r="M26215" s="30"/>
    </row>
    <row r="26216" spans="13:13" s="60" customFormat="1" ht="15.75" hidden="1" x14ac:dyDescent="0.25">
      <c r="M26216" s="30"/>
    </row>
    <row r="26217" spans="13:13" s="60" customFormat="1" ht="15.75" hidden="1" x14ac:dyDescent="0.25">
      <c r="M26217" s="30"/>
    </row>
    <row r="26218" spans="13:13" s="60" customFormat="1" ht="15.75" hidden="1" x14ac:dyDescent="0.25">
      <c r="M26218" s="30"/>
    </row>
    <row r="26219" spans="13:13" s="60" customFormat="1" ht="15.75" hidden="1" x14ac:dyDescent="0.25">
      <c r="M26219" s="30"/>
    </row>
    <row r="26220" spans="13:13" s="60" customFormat="1" ht="15.75" hidden="1" x14ac:dyDescent="0.25">
      <c r="M26220" s="30"/>
    </row>
    <row r="26221" spans="13:13" s="60" customFormat="1" ht="15.75" hidden="1" x14ac:dyDescent="0.25">
      <c r="M26221" s="30"/>
    </row>
    <row r="26222" spans="13:13" s="60" customFormat="1" ht="15.75" hidden="1" x14ac:dyDescent="0.25">
      <c r="M26222" s="30"/>
    </row>
    <row r="26223" spans="13:13" s="60" customFormat="1" ht="15.75" hidden="1" x14ac:dyDescent="0.25">
      <c r="M26223" s="30"/>
    </row>
    <row r="26224" spans="13:13" s="60" customFormat="1" ht="15.75" hidden="1" x14ac:dyDescent="0.25">
      <c r="M26224" s="30"/>
    </row>
    <row r="26225" spans="13:13" s="60" customFormat="1" ht="15.75" hidden="1" x14ac:dyDescent="0.25">
      <c r="M26225" s="30"/>
    </row>
    <row r="26226" spans="13:13" s="60" customFormat="1" ht="15.75" hidden="1" x14ac:dyDescent="0.25">
      <c r="M26226" s="30"/>
    </row>
    <row r="26227" spans="13:13" s="60" customFormat="1" ht="15.75" hidden="1" x14ac:dyDescent="0.25">
      <c r="M26227" s="30"/>
    </row>
    <row r="26228" spans="13:13" s="60" customFormat="1" ht="15.75" hidden="1" x14ac:dyDescent="0.25">
      <c r="M26228" s="30"/>
    </row>
    <row r="26229" spans="13:13" s="60" customFormat="1" ht="15.75" hidden="1" x14ac:dyDescent="0.25">
      <c r="M26229" s="30"/>
    </row>
    <row r="26230" spans="13:13" s="60" customFormat="1" ht="15.75" hidden="1" x14ac:dyDescent="0.25">
      <c r="M26230" s="30"/>
    </row>
    <row r="26231" spans="13:13" s="60" customFormat="1" ht="15.75" hidden="1" x14ac:dyDescent="0.25">
      <c r="M26231" s="30"/>
    </row>
    <row r="26232" spans="13:13" s="60" customFormat="1" ht="15.75" hidden="1" x14ac:dyDescent="0.25">
      <c r="M26232" s="30"/>
    </row>
    <row r="26233" spans="13:13" s="60" customFormat="1" ht="15.75" hidden="1" x14ac:dyDescent="0.25">
      <c r="M26233" s="30"/>
    </row>
    <row r="26234" spans="13:13" s="60" customFormat="1" ht="15.75" hidden="1" x14ac:dyDescent="0.25">
      <c r="M26234" s="30"/>
    </row>
    <row r="26235" spans="13:13" s="60" customFormat="1" ht="15.75" hidden="1" x14ac:dyDescent="0.25">
      <c r="M26235" s="30"/>
    </row>
    <row r="26236" spans="13:13" s="60" customFormat="1" ht="15.75" hidden="1" x14ac:dyDescent="0.25">
      <c r="M26236" s="30"/>
    </row>
    <row r="26237" spans="13:13" s="60" customFormat="1" ht="15.75" hidden="1" x14ac:dyDescent="0.25">
      <c r="M26237" s="30"/>
    </row>
    <row r="26238" spans="13:13" s="60" customFormat="1" ht="15.75" hidden="1" x14ac:dyDescent="0.25">
      <c r="M26238" s="30"/>
    </row>
    <row r="26239" spans="13:13" s="60" customFormat="1" ht="15.75" hidden="1" x14ac:dyDescent="0.25">
      <c r="M26239" s="30"/>
    </row>
    <row r="26240" spans="13:13" s="60" customFormat="1" ht="15.75" hidden="1" x14ac:dyDescent="0.25">
      <c r="M26240" s="30"/>
    </row>
    <row r="26241" spans="13:13" s="60" customFormat="1" ht="15.75" hidden="1" x14ac:dyDescent="0.25">
      <c r="M26241" s="30"/>
    </row>
    <row r="26242" spans="13:13" s="60" customFormat="1" ht="15.75" hidden="1" x14ac:dyDescent="0.25">
      <c r="M26242" s="30"/>
    </row>
    <row r="26243" spans="13:13" s="60" customFormat="1" ht="15.75" hidden="1" x14ac:dyDescent="0.25">
      <c r="M26243" s="30"/>
    </row>
    <row r="26244" spans="13:13" s="60" customFormat="1" ht="15.75" hidden="1" x14ac:dyDescent="0.25">
      <c r="M26244" s="30"/>
    </row>
    <row r="26245" spans="13:13" s="60" customFormat="1" ht="15.75" hidden="1" x14ac:dyDescent="0.25">
      <c r="M26245" s="30"/>
    </row>
    <row r="26246" spans="13:13" s="60" customFormat="1" ht="15.75" hidden="1" x14ac:dyDescent="0.25">
      <c r="M26246" s="30"/>
    </row>
    <row r="26247" spans="13:13" s="60" customFormat="1" ht="15.75" hidden="1" x14ac:dyDescent="0.25">
      <c r="M26247" s="30"/>
    </row>
    <row r="26248" spans="13:13" s="60" customFormat="1" ht="15.75" hidden="1" x14ac:dyDescent="0.25">
      <c r="M26248" s="30"/>
    </row>
    <row r="26249" spans="13:13" s="60" customFormat="1" ht="15.75" hidden="1" x14ac:dyDescent="0.25">
      <c r="M26249" s="30"/>
    </row>
    <row r="26250" spans="13:13" s="60" customFormat="1" ht="15.75" hidden="1" x14ac:dyDescent="0.25">
      <c r="M26250" s="30"/>
    </row>
    <row r="26251" spans="13:13" s="60" customFormat="1" ht="15.75" hidden="1" x14ac:dyDescent="0.25">
      <c r="M26251" s="30"/>
    </row>
    <row r="26252" spans="13:13" s="60" customFormat="1" ht="15.75" hidden="1" x14ac:dyDescent="0.25">
      <c r="M26252" s="30"/>
    </row>
    <row r="26253" spans="13:13" s="60" customFormat="1" ht="15.75" hidden="1" x14ac:dyDescent="0.25">
      <c r="M26253" s="30"/>
    </row>
    <row r="26254" spans="13:13" s="60" customFormat="1" ht="15.75" hidden="1" x14ac:dyDescent="0.25">
      <c r="M26254" s="30"/>
    </row>
    <row r="26255" spans="13:13" s="60" customFormat="1" ht="15.75" hidden="1" x14ac:dyDescent="0.25">
      <c r="M26255" s="30"/>
    </row>
    <row r="26256" spans="13:13" s="60" customFormat="1" ht="15.75" hidden="1" x14ac:dyDescent="0.25">
      <c r="M26256" s="30"/>
    </row>
    <row r="26257" spans="13:13" s="60" customFormat="1" ht="15.75" hidden="1" x14ac:dyDescent="0.25">
      <c r="M26257" s="30"/>
    </row>
    <row r="26258" spans="13:13" s="60" customFormat="1" ht="15.75" hidden="1" x14ac:dyDescent="0.25">
      <c r="M26258" s="30"/>
    </row>
    <row r="26259" spans="13:13" s="60" customFormat="1" ht="15.75" hidden="1" x14ac:dyDescent="0.25">
      <c r="M26259" s="30"/>
    </row>
    <row r="26260" spans="13:13" s="60" customFormat="1" ht="15.75" hidden="1" x14ac:dyDescent="0.25">
      <c r="M26260" s="30"/>
    </row>
    <row r="26261" spans="13:13" s="60" customFormat="1" ht="15.75" hidden="1" x14ac:dyDescent="0.25">
      <c r="M26261" s="30"/>
    </row>
    <row r="26262" spans="13:13" s="60" customFormat="1" ht="15.75" hidden="1" x14ac:dyDescent="0.25">
      <c r="M26262" s="30"/>
    </row>
    <row r="26263" spans="13:13" s="60" customFormat="1" ht="15.75" hidden="1" x14ac:dyDescent="0.25">
      <c r="M26263" s="30"/>
    </row>
    <row r="26264" spans="13:13" s="60" customFormat="1" ht="15.75" hidden="1" x14ac:dyDescent="0.25">
      <c r="M26264" s="30"/>
    </row>
    <row r="26265" spans="13:13" s="60" customFormat="1" ht="15.75" hidden="1" x14ac:dyDescent="0.25">
      <c r="M26265" s="30"/>
    </row>
    <row r="26266" spans="13:13" s="60" customFormat="1" ht="15.75" hidden="1" x14ac:dyDescent="0.25">
      <c r="M26266" s="30"/>
    </row>
    <row r="26267" spans="13:13" s="60" customFormat="1" ht="15.75" hidden="1" x14ac:dyDescent="0.25">
      <c r="M26267" s="30"/>
    </row>
    <row r="26268" spans="13:13" s="60" customFormat="1" ht="15.75" hidden="1" x14ac:dyDescent="0.25">
      <c r="M26268" s="30"/>
    </row>
    <row r="26269" spans="13:13" s="60" customFormat="1" ht="15.75" hidden="1" x14ac:dyDescent="0.25">
      <c r="M26269" s="30"/>
    </row>
    <row r="26270" spans="13:13" s="60" customFormat="1" ht="15.75" hidden="1" x14ac:dyDescent="0.25">
      <c r="M26270" s="30"/>
    </row>
    <row r="26271" spans="13:13" s="60" customFormat="1" ht="15.75" hidden="1" x14ac:dyDescent="0.25">
      <c r="M26271" s="30"/>
    </row>
    <row r="26272" spans="13:13" s="60" customFormat="1" ht="15.75" hidden="1" x14ac:dyDescent="0.25">
      <c r="M26272" s="30"/>
    </row>
    <row r="26273" spans="13:13" s="60" customFormat="1" ht="15.75" hidden="1" x14ac:dyDescent="0.25">
      <c r="M26273" s="30"/>
    </row>
    <row r="26274" spans="13:13" s="60" customFormat="1" ht="15.75" hidden="1" x14ac:dyDescent="0.25">
      <c r="M26274" s="30"/>
    </row>
    <row r="26275" spans="13:13" s="60" customFormat="1" ht="15.75" hidden="1" x14ac:dyDescent="0.25">
      <c r="M26275" s="30"/>
    </row>
    <row r="26276" spans="13:13" s="60" customFormat="1" ht="15.75" hidden="1" x14ac:dyDescent="0.25">
      <c r="M26276" s="30"/>
    </row>
    <row r="26277" spans="13:13" s="60" customFormat="1" ht="15.75" hidden="1" x14ac:dyDescent="0.25">
      <c r="M26277" s="30"/>
    </row>
    <row r="26278" spans="13:13" s="60" customFormat="1" ht="15.75" hidden="1" x14ac:dyDescent="0.25">
      <c r="M26278" s="30"/>
    </row>
    <row r="26279" spans="13:13" s="60" customFormat="1" ht="15.75" hidden="1" x14ac:dyDescent="0.25">
      <c r="M26279" s="30"/>
    </row>
    <row r="26280" spans="13:13" s="60" customFormat="1" ht="15.75" hidden="1" x14ac:dyDescent="0.25">
      <c r="M26280" s="30"/>
    </row>
    <row r="26281" spans="13:13" s="60" customFormat="1" ht="15.75" hidden="1" x14ac:dyDescent="0.25">
      <c r="M26281" s="30"/>
    </row>
    <row r="26282" spans="13:13" s="60" customFormat="1" ht="15.75" hidden="1" x14ac:dyDescent="0.25">
      <c r="M26282" s="30"/>
    </row>
    <row r="26283" spans="13:13" s="60" customFormat="1" ht="15.75" hidden="1" x14ac:dyDescent="0.25">
      <c r="M26283" s="30"/>
    </row>
    <row r="26284" spans="13:13" s="60" customFormat="1" ht="15.75" hidden="1" x14ac:dyDescent="0.25">
      <c r="M26284" s="30"/>
    </row>
    <row r="26285" spans="13:13" s="60" customFormat="1" ht="15.75" hidden="1" x14ac:dyDescent="0.25">
      <c r="M26285" s="30"/>
    </row>
    <row r="26286" spans="13:13" s="60" customFormat="1" ht="15.75" hidden="1" x14ac:dyDescent="0.25">
      <c r="M26286" s="30"/>
    </row>
    <row r="26287" spans="13:13" s="60" customFormat="1" ht="15.75" hidden="1" x14ac:dyDescent="0.25">
      <c r="M26287" s="30"/>
    </row>
    <row r="26288" spans="13:13" s="60" customFormat="1" ht="15.75" hidden="1" x14ac:dyDescent="0.25">
      <c r="M26288" s="30"/>
    </row>
    <row r="26289" spans="13:13" s="60" customFormat="1" ht="15.75" hidden="1" x14ac:dyDescent="0.25">
      <c r="M26289" s="30"/>
    </row>
    <row r="26290" spans="13:13" s="60" customFormat="1" ht="15.75" hidden="1" x14ac:dyDescent="0.25">
      <c r="M26290" s="30"/>
    </row>
    <row r="26291" spans="13:13" s="60" customFormat="1" ht="15.75" hidden="1" x14ac:dyDescent="0.25">
      <c r="M26291" s="30"/>
    </row>
    <row r="26292" spans="13:13" s="60" customFormat="1" ht="15.75" hidden="1" x14ac:dyDescent="0.25">
      <c r="M26292" s="30"/>
    </row>
    <row r="26293" spans="13:13" s="60" customFormat="1" ht="15.75" hidden="1" x14ac:dyDescent="0.25">
      <c r="M26293" s="30"/>
    </row>
    <row r="26294" spans="13:13" s="60" customFormat="1" ht="15.75" hidden="1" x14ac:dyDescent="0.25">
      <c r="M26294" s="30"/>
    </row>
    <row r="26295" spans="13:13" s="60" customFormat="1" ht="15.75" hidden="1" x14ac:dyDescent="0.25">
      <c r="M26295" s="30"/>
    </row>
    <row r="26296" spans="13:13" s="60" customFormat="1" ht="15.75" hidden="1" x14ac:dyDescent="0.25">
      <c r="M26296" s="30"/>
    </row>
    <row r="26297" spans="13:13" s="60" customFormat="1" ht="15.75" hidden="1" x14ac:dyDescent="0.25">
      <c r="M26297" s="30"/>
    </row>
    <row r="26298" spans="13:13" s="60" customFormat="1" ht="15.75" hidden="1" x14ac:dyDescent="0.25">
      <c r="M26298" s="30"/>
    </row>
    <row r="26299" spans="13:13" s="60" customFormat="1" ht="15.75" hidden="1" x14ac:dyDescent="0.25">
      <c r="M26299" s="30"/>
    </row>
    <row r="26300" spans="13:13" s="60" customFormat="1" ht="15.75" hidden="1" x14ac:dyDescent="0.25">
      <c r="M26300" s="30"/>
    </row>
    <row r="26301" spans="13:13" s="60" customFormat="1" ht="15.75" hidden="1" x14ac:dyDescent="0.25">
      <c r="M26301" s="30"/>
    </row>
    <row r="26302" spans="13:13" s="60" customFormat="1" ht="15.75" hidden="1" x14ac:dyDescent="0.25">
      <c r="M26302" s="30"/>
    </row>
    <row r="26303" spans="13:13" s="60" customFormat="1" ht="15.75" hidden="1" x14ac:dyDescent="0.25">
      <c r="M26303" s="30"/>
    </row>
    <row r="26304" spans="13:13" s="60" customFormat="1" ht="15.75" hidden="1" x14ac:dyDescent="0.25">
      <c r="M26304" s="30"/>
    </row>
    <row r="26305" spans="13:13" s="60" customFormat="1" ht="15.75" hidden="1" x14ac:dyDescent="0.25">
      <c r="M26305" s="30"/>
    </row>
    <row r="26306" spans="13:13" s="60" customFormat="1" ht="15.75" hidden="1" x14ac:dyDescent="0.25">
      <c r="M26306" s="30"/>
    </row>
    <row r="26307" spans="13:13" s="60" customFormat="1" ht="15.75" hidden="1" x14ac:dyDescent="0.25">
      <c r="M26307" s="30"/>
    </row>
    <row r="26308" spans="13:13" s="60" customFormat="1" ht="15.75" hidden="1" x14ac:dyDescent="0.25">
      <c r="M26308" s="30"/>
    </row>
    <row r="26309" spans="13:13" s="60" customFormat="1" ht="15.75" hidden="1" x14ac:dyDescent="0.25">
      <c r="M26309" s="30"/>
    </row>
    <row r="26310" spans="13:13" s="60" customFormat="1" ht="15.75" hidden="1" x14ac:dyDescent="0.25">
      <c r="M26310" s="30"/>
    </row>
    <row r="26311" spans="13:13" s="60" customFormat="1" ht="15.75" hidden="1" x14ac:dyDescent="0.25">
      <c r="M26311" s="30"/>
    </row>
    <row r="26312" spans="13:13" s="60" customFormat="1" ht="15.75" hidden="1" x14ac:dyDescent="0.25">
      <c r="M26312" s="30"/>
    </row>
    <row r="26313" spans="13:13" s="60" customFormat="1" ht="15.75" hidden="1" x14ac:dyDescent="0.25">
      <c r="M26313" s="30"/>
    </row>
    <row r="26314" spans="13:13" s="60" customFormat="1" ht="15.75" hidden="1" x14ac:dyDescent="0.25">
      <c r="M26314" s="30"/>
    </row>
    <row r="26315" spans="13:13" s="60" customFormat="1" ht="15.75" hidden="1" x14ac:dyDescent="0.25">
      <c r="M26315" s="30"/>
    </row>
    <row r="26316" spans="13:13" s="60" customFormat="1" ht="15.75" hidden="1" x14ac:dyDescent="0.25">
      <c r="M26316" s="30"/>
    </row>
    <row r="26317" spans="13:13" s="60" customFormat="1" ht="15.75" hidden="1" x14ac:dyDescent="0.25">
      <c r="M26317" s="30"/>
    </row>
    <row r="26318" spans="13:13" s="60" customFormat="1" ht="15.75" hidden="1" x14ac:dyDescent="0.25">
      <c r="M26318" s="30"/>
    </row>
    <row r="26319" spans="13:13" s="60" customFormat="1" ht="15.75" hidden="1" x14ac:dyDescent="0.25">
      <c r="M26319" s="30"/>
    </row>
    <row r="26320" spans="13:13" s="60" customFormat="1" ht="15.75" hidden="1" x14ac:dyDescent="0.25">
      <c r="M26320" s="30"/>
    </row>
    <row r="26321" spans="13:13" s="60" customFormat="1" ht="15.75" hidden="1" x14ac:dyDescent="0.25">
      <c r="M26321" s="30"/>
    </row>
    <row r="26322" spans="13:13" s="60" customFormat="1" ht="15.75" hidden="1" x14ac:dyDescent="0.25">
      <c r="M26322" s="30"/>
    </row>
    <row r="26323" spans="13:13" s="60" customFormat="1" ht="15.75" hidden="1" x14ac:dyDescent="0.25">
      <c r="M26323" s="30"/>
    </row>
    <row r="26324" spans="13:13" s="60" customFormat="1" ht="15.75" hidden="1" x14ac:dyDescent="0.25">
      <c r="M26324" s="30"/>
    </row>
    <row r="26325" spans="13:13" s="60" customFormat="1" ht="15.75" hidden="1" x14ac:dyDescent="0.25">
      <c r="M26325" s="30"/>
    </row>
    <row r="26326" spans="13:13" s="60" customFormat="1" ht="15.75" hidden="1" x14ac:dyDescent="0.25">
      <c r="M26326" s="30"/>
    </row>
    <row r="26327" spans="13:13" s="60" customFormat="1" ht="15.75" hidden="1" x14ac:dyDescent="0.25">
      <c r="M26327" s="30"/>
    </row>
    <row r="26328" spans="13:13" s="60" customFormat="1" ht="15.75" hidden="1" x14ac:dyDescent="0.25">
      <c r="M26328" s="30"/>
    </row>
    <row r="26329" spans="13:13" s="60" customFormat="1" ht="15.75" hidden="1" x14ac:dyDescent="0.25">
      <c r="M26329" s="30"/>
    </row>
    <row r="26330" spans="13:13" s="60" customFormat="1" ht="15.75" hidden="1" x14ac:dyDescent="0.25">
      <c r="M26330" s="30"/>
    </row>
    <row r="26331" spans="13:13" s="60" customFormat="1" ht="15.75" hidden="1" x14ac:dyDescent="0.25">
      <c r="M26331" s="30"/>
    </row>
    <row r="26332" spans="13:13" s="60" customFormat="1" ht="15.75" hidden="1" x14ac:dyDescent="0.25">
      <c r="M26332" s="30"/>
    </row>
    <row r="26333" spans="13:13" s="60" customFormat="1" ht="15.75" hidden="1" x14ac:dyDescent="0.25">
      <c r="M26333" s="30"/>
    </row>
    <row r="26334" spans="13:13" s="60" customFormat="1" ht="15.75" hidden="1" x14ac:dyDescent="0.25">
      <c r="M26334" s="30"/>
    </row>
    <row r="26335" spans="13:13" s="60" customFormat="1" ht="15.75" hidden="1" x14ac:dyDescent="0.25">
      <c r="M26335" s="30"/>
    </row>
    <row r="26336" spans="13:13" s="60" customFormat="1" ht="15.75" hidden="1" x14ac:dyDescent="0.25">
      <c r="M26336" s="30"/>
    </row>
    <row r="26337" spans="13:13" s="60" customFormat="1" ht="15.75" hidden="1" x14ac:dyDescent="0.25">
      <c r="M26337" s="30"/>
    </row>
    <row r="26338" spans="13:13" s="60" customFormat="1" ht="15.75" hidden="1" x14ac:dyDescent="0.25">
      <c r="M26338" s="30"/>
    </row>
    <row r="26339" spans="13:13" s="60" customFormat="1" ht="15.75" hidden="1" x14ac:dyDescent="0.25">
      <c r="M26339" s="30"/>
    </row>
    <row r="26340" spans="13:13" s="60" customFormat="1" ht="15.75" hidden="1" x14ac:dyDescent="0.25">
      <c r="M26340" s="30"/>
    </row>
    <row r="26341" spans="13:13" s="60" customFormat="1" ht="15.75" hidden="1" x14ac:dyDescent="0.25">
      <c r="M26341" s="30"/>
    </row>
    <row r="26342" spans="13:13" s="60" customFormat="1" ht="15.75" hidden="1" x14ac:dyDescent="0.25">
      <c r="M26342" s="30"/>
    </row>
    <row r="26343" spans="13:13" s="60" customFormat="1" ht="15.75" hidden="1" x14ac:dyDescent="0.25">
      <c r="M26343" s="30"/>
    </row>
    <row r="26344" spans="13:13" s="60" customFormat="1" ht="15.75" hidden="1" x14ac:dyDescent="0.25">
      <c r="M26344" s="30"/>
    </row>
    <row r="26345" spans="13:13" s="60" customFormat="1" ht="15.75" hidden="1" x14ac:dyDescent="0.25">
      <c r="M26345" s="30"/>
    </row>
    <row r="26346" spans="13:13" s="60" customFormat="1" ht="15.75" hidden="1" x14ac:dyDescent="0.25">
      <c r="M26346" s="30"/>
    </row>
    <row r="26347" spans="13:13" s="60" customFormat="1" ht="15.75" hidden="1" x14ac:dyDescent="0.25">
      <c r="M26347" s="30"/>
    </row>
    <row r="26348" spans="13:13" s="60" customFormat="1" ht="15.75" hidden="1" x14ac:dyDescent="0.25">
      <c r="M26348" s="30"/>
    </row>
    <row r="26349" spans="13:13" s="60" customFormat="1" ht="15.75" hidden="1" x14ac:dyDescent="0.25">
      <c r="M26349" s="30"/>
    </row>
    <row r="26350" spans="13:13" s="60" customFormat="1" ht="15.75" hidden="1" x14ac:dyDescent="0.25">
      <c r="M26350" s="30"/>
    </row>
    <row r="26351" spans="13:13" s="60" customFormat="1" ht="15.75" hidden="1" x14ac:dyDescent="0.25">
      <c r="M26351" s="30"/>
    </row>
    <row r="26352" spans="13:13" s="60" customFormat="1" ht="15.75" hidden="1" x14ac:dyDescent="0.25">
      <c r="M26352" s="30"/>
    </row>
    <row r="26353" spans="13:13" s="60" customFormat="1" ht="15.75" hidden="1" x14ac:dyDescent="0.25">
      <c r="M26353" s="30"/>
    </row>
    <row r="26354" spans="13:13" s="60" customFormat="1" ht="15.75" hidden="1" x14ac:dyDescent="0.25">
      <c r="M26354" s="30"/>
    </row>
    <row r="26355" spans="13:13" s="60" customFormat="1" ht="15.75" hidden="1" x14ac:dyDescent="0.25">
      <c r="M26355" s="30"/>
    </row>
    <row r="26356" spans="13:13" s="60" customFormat="1" ht="15.75" hidden="1" x14ac:dyDescent="0.25">
      <c r="M26356" s="30"/>
    </row>
    <row r="26357" spans="13:13" s="60" customFormat="1" ht="15.75" hidden="1" x14ac:dyDescent="0.25">
      <c r="M26357" s="30"/>
    </row>
    <row r="26358" spans="13:13" s="60" customFormat="1" ht="15.75" hidden="1" x14ac:dyDescent="0.25">
      <c r="M26358" s="30"/>
    </row>
    <row r="26359" spans="13:13" s="60" customFormat="1" ht="15.75" hidden="1" x14ac:dyDescent="0.25">
      <c r="M26359" s="30"/>
    </row>
    <row r="26360" spans="13:13" s="60" customFormat="1" ht="15.75" hidden="1" x14ac:dyDescent="0.25">
      <c r="M26360" s="30"/>
    </row>
    <row r="26361" spans="13:13" s="60" customFormat="1" ht="15.75" hidden="1" x14ac:dyDescent="0.25">
      <c r="M26361" s="30"/>
    </row>
    <row r="26362" spans="13:13" s="60" customFormat="1" ht="15.75" hidden="1" x14ac:dyDescent="0.25">
      <c r="M26362" s="30"/>
    </row>
    <row r="26363" spans="13:13" s="60" customFormat="1" ht="15.75" hidden="1" x14ac:dyDescent="0.25">
      <c r="M26363" s="30"/>
    </row>
    <row r="26364" spans="13:13" s="60" customFormat="1" ht="15.75" hidden="1" x14ac:dyDescent="0.25">
      <c r="M26364" s="30"/>
    </row>
    <row r="26365" spans="13:13" s="60" customFormat="1" ht="15.75" hidden="1" x14ac:dyDescent="0.25">
      <c r="M26365" s="30"/>
    </row>
    <row r="26366" spans="13:13" s="60" customFormat="1" ht="15.75" hidden="1" x14ac:dyDescent="0.25">
      <c r="M26366" s="30"/>
    </row>
    <row r="26367" spans="13:13" s="60" customFormat="1" ht="15.75" hidden="1" x14ac:dyDescent="0.25">
      <c r="M26367" s="30"/>
    </row>
    <row r="26368" spans="13:13" s="60" customFormat="1" ht="15.75" hidden="1" x14ac:dyDescent="0.25">
      <c r="M26368" s="30"/>
    </row>
    <row r="26369" spans="13:13" s="60" customFormat="1" ht="15.75" hidden="1" x14ac:dyDescent="0.25">
      <c r="M26369" s="30"/>
    </row>
    <row r="26370" spans="13:13" s="60" customFormat="1" ht="15.75" hidden="1" x14ac:dyDescent="0.25">
      <c r="M26370" s="30"/>
    </row>
    <row r="26371" spans="13:13" s="60" customFormat="1" ht="15.75" hidden="1" x14ac:dyDescent="0.25">
      <c r="M26371" s="30"/>
    </row>
    <row r="26372" spans="13:13" s="60" customFormat="1" ht="15.75" hidden="1" x14ac:dyDescent="0.25">
      <c r="M26372" s="30"/>
    </row>
    <row r="26373" spans="13:13" s="60" customFormat="1" ht="15.75" hidden="1" x14ac:dyDescent="0.25">
      <c r="M26373" s="30"/>
    </row>
    <row r="26374" spans="13:13" s="60" customFormat="1" ht="15.75" hidden="1" x14ac:dyDescent="0.25">
      <c r="M26374" s="30"/>
    </row>
    <row r="26375" spans="13:13" s="60" customFormat="1" ht="15.75" hidden="1" x14ac:dyDescent="0.25">
      <c r="M26375" s="30"/>
    </row>
    <row r="26376" spans="13:13" s="60" customFormat="1" ht="15.75" hidden="1" x14ac:dyDescent="0.25">
      <c r="M26376" s="30"/>
    </row>
    <row r="26377" spans="13:13" s="60" customFormat="1" ht="15.75" hidden="1" x14ac:dyDescent="0.25">
      <c r="M26377" s="30"/>
    </row>
    <row r="26378" spans="13:13" s="60" customFormat="1" ht="15.75" hidden="1" x14ac:dyDescent="0.25">
      <c r="M26378" s="30"/>
    </row>
    <row r="26379" spans="13:13" s="60" customFormat="1" ht="15.75" hidden="1" x14ac:dyDescent="0.25">
      <c r="M26379" s="30"/>
    </row>
    <row r="26380" spans="13:13" s="60" customFormat="1" ht="15.75" hidden="1" x14ac:dyDescent="0.25">
      <c r="M26380" s="30"/>
    </row>
    <row r="26381" spans="13:13" s="60" customFormat="1" ht="15.75" hidden="1" x14ac:dyDescent="0.25">
      <c r="M26381" s="30"/>
    </row>
    <row r="26382" spans="13:13" s="60" customFormat="1" ht="15.75" hidden="1" x14ac:dyDescent="0.25">
      <c r="M26382" s="30"/>
    </row>
    <row r="26383" spans="13:13" s="60" customFormat="1" ht="15.75" hidden="1" x14ac:dyDescent="0.25">
      <c r="M26383" s="30"/>
    </row>
    <row r="26384" spans="13:13" s="60" customFormat="1" ht="15.75" hidden="1" x14ac:dyDescent="0.25">
      <c r="M26384" s="30"/>
    </row>
    <row r="26385" spans="13:13" s="60" customFormat="1" ht="15.75" hidden="1" x14ac:dyDescent="0.25">
      <c r="M26385" s="30"/>
    </row>
    <row r="26386" spans="13:13" s="60" customFormat="1" ht="15.75" hidden="1" x14ac:dyDescent="0.25">
      <c r="M26386" s="30"/>
    </row>
    <row r="26387" spans="13:13" s="60" customFormat="1" ht="15.75" hidden="1" x14ac:dyDescent="0.25">
      <c r="M26387" s="30"/>
    </row>
    <row r="26388" spans="13:13" s="60" customFormat="1" ht="15.75" hidden="1" x14ac:dyDescent="0.25">
      <c r="M26388" s="30"/>
    </row>
    <row r="26389" spans="13:13" s="60" customFormat="1" ht="15.75" hidden="1" x14ac:dyDescent="0.25">
      <c r="M26389" s="30"/>
    </row>
    <row r="26390" spans="13:13" s="60" customFormat="1" ht="15.75" hidden="1" x14ac:dyDescent="0.25">
      <c r="M26390" s="30"/>
    </row>
    <row r="26391" spans="13:13" s="60" customFormat="1" ht="15.75" hidden="1" x14ac:dyDescent="0.25">
      <c r="M26391" s="30"/>
    </row>
    <row r="26392" spans="13:13" s="60" customFormat="1" ht="15.75" hidden="1" x14ac:dyDescent="0.25">
      <c r="M26392" s="30"/>
    </row>
    <row r="26393" spans="13:13" s="60" customFormat="1" ht="15.75" hidden="1" x14ac:dyDescent="0.25">
      <c r="M26393" s="30"/>
    </row>
    <row r="26394" spans="13:13" s="60" customFormat="1" ht="15.75" hidden="1" x14ac:dyDescent="0.25">
      <c r="M26394" s="30"/>
    </row>
    <row r="26395" spans="13:13" s="60" customFormat="1" ht="15.75" hidden="1" x14ac:dyDescent="0.25">
      <c r="M26395" s="30"/>
    </row>
    <row r="26396" spans="13:13" s="60" customFormat="1" ht="15.75" hidden="1" x14ac:dyDescent="0.25">
      <c r="M26396" s="30"/>
    </row>
    <row r="26397" spans="13:13" s="60" customFormat="1" ht="15.75" hidden="1" x14ac:dyDescent="0.25">
      <c r="M26397" s="30"/>
    </row>
    <row r="26398" spans="13:13" s="60" customFormat="1" ht="15.75" hidden="1" x14ac:dyDescent="0.25">
      <c r="M26398" s="30"/>
    </row>
    <row r="26399" spans="13:13" s="60" customFormat="1" ht="15.75" hidden="1" x14ac:dyDescent="0.25">
      <c r="M26399" s="30"/>
    </row>
    <row r="26400" spans="13:13" s="60" customFormat="1" ht="15.75" hidden="1" x14ac:dyDescent="0.25">
      <c r="M26400" s="30"/>
    </row>
    <row r="26401" spans="13:13" s="60" customFormat="1" ht="15.75" hidden="1" x14ac:dyDescent="0.25">
      <c r="M26401" s="30"/>
    </row>
    <row r="26402" spans="13:13" s="60" customFormat="1" ht="15.75" hidden="1" x14ac:dyDescent="0.25">
      <c r="M26402" s="30"/>
    </row>
    <row r="26403" spans="13:13" s="60" customFormat="1" ht="15.75" hidden="1" x14ac:dyDescent="0.25">
      <c r="M26403" s="30"/>
    </row>
    <row r="26404" spans="13:13" s="60" customFormat="1" ht="15.75" hidden="1" x14ac:dyDescent="0.25">
      <c r="M26404" s="30"/>
    </row>
    <row r="26405" spans="13:13" s="60" customFormat="1" ht="15.75" hidden="1" x14ac:dyDescent="0.25">
      <c r="M26405" s="30"/>
    </row>
    <row r="26406" spans="13:13" s="60" customFormat="1" ht="15.75" hidden="1" x14ac:dyDescent="0.25">
      <c r="M26406" s="30"/>
    </row>
    <row r="26407" spans="13:13" s="60" customFormat="1" ht="15.75" hidden="1" x14ac:dyDescent="0.25">
      <c r="M26407" s="30"/>
    </row>
    <row r="26408" spans="13:13" s="60" customFormat="1" ht="15.75" hidden="1" x14ac:dyDescent="0.25">
      <c r="M26408" s="30"/>
    </row>
    <row r="26409" spans="13:13" s="60" customFormat="1" ht="15.75" hidden="1" x14ac:dyDescent="0.25">
      <c r="M26409" s="30"/>
    </row>
    <row r="26410" spans="13:13" s="60" customFormat="1" ht="15.75" hidden="1" x14ac:dyDescent="0.25">
      <c r="M26410" s="30"/>
    </row>
    <row r="26411" spans="13:13" s="60" customFormat="1" ht="15.75" hidden="1" x14ac:dyDescent="0.25">
      <c r="M26411" s="30"/>
    </row>
    <row r="26412" spans="13:13" s="60" customFormat="1" ht="15.75" hidden="1" x14ac:dyDescent="0.25">
      <c r="M26412" s="30"/>
    </row>
    <row r="26413" spans="13:13" s="60" customFormat="1" ht="15.75" hidden="1" x14ac:dyDescent="0.25">
      <c r="M26413" s="30"/>
    </row>
    <row r="26414" spans="13:13" s="60" customFormat="1" ht="15.75" hidden="1" x14ac:dyDescent="0.25">
      <c r="M26414" s="30"/>
    </row>
    <row r="26415" spans="13:13" s="60" customFormat="1" ht="15.75" hidden="1" x14ac:dyDescent="0.25">
      <c r="M26415" s="30"/>
    </row>
    <row r="26416" spans="13:13" s="60" customFormat="1" ht="15.75" hidden="1" x14ac:dyDescent="0.25">
      <c r="M26416" s="30"/>
    </row>
    <row r="26417" spans="13:13" s="60" customFormat="1" ht="15.75" hidden="1" x14ac:dyDescent="0.25">
      <c r="M26417" s="30"/>
    </row>
    <row r="26418" spans="13:13" s="60" customFormat="1" ht="15.75" hidden="1" x14ac:dyDescent="0.25">
      <c r="M26418" s="30"/>
    </row>
    <row r="26419" spans="13:13" s="60" customFormat="1" ht="15.75" hidden="1" x14ac:dyDescent="0.25">
      <c r="M26419" s="30"/>
    </row>
    <row r="26420" spans="13:13" s="60" customFormat="1" ht="15.75" hidden="1" x14ac:dyDescent="0.25">
      <c r="M26420" s="30"/>
    </row>
    <row r="26421" spans="13:13" s="60" customFormat="1" ht="15.75" hidden="1" x14ac:dyDescent="0.25">
      <c r="M26421" s="30"/>
    </row>
    <row r="26422" spans="13:13" s="60" customFormat="1" ht="15.75" hidden="1" x14ac:dyDescent="0.25">
      <c r="M26422" s="30"/>
    </row>
    <row r="26423" spans="13:13" s="60" customFormat="1" ht="15.75" hidden="1" x14ac:dyDescent="0.25">
      <c r="M26423" s="30"/>
    </row>
    <row r="26424" spans="13:13" s="60" customFormat="1" ht="15.75" hidden="1" x14ac:dyDescent="0.25">
      <c r="M26424" s="30"/>
    </row>
    <row r="26425" spans="13:13" s="60" customFormat="1" ht="15.75" hidden="1" x14ac:dyDescent="0.25">
      <c r="M26425" s="30"/>
    </row>
    <row r="26426" spans="13:13" s="60" customFormat="1" ht="15.75" hidden="1" x14ac:dyDescent="0.25">
      <c r="M26426" s="30"/>
    </row>
    <row r="26427" spans="13:13" s="60" customFormat="1" ht="15.75" hidden="1" x14ac:dyDescent="0.25">
      <c r="M26427" s="30"/>
    </row>
    <row r="26428" spans="13:13" s="60" customFormat="1" ht="15.75" hidden="1" x14ac:dyDescent="0.25">
      <c r="M26428" s="30"/>
    </row>
    <row r="26429" spans="13:13" s="60" customFormat="1" ht="15.75" hidden="1" x14ac:dyDescent="0.25">
      <c r="M26429" s="30"/>
    </row>
    <row r="26430" spans="13:13" s="60" customFormat="1" ht="15.75" hidden="1" x14ac:dyDescent="0.25">
      <c r="M26430" s="30"/>
    </row>
    <row r="26431" spans="13:13" s="60" customFormat="1" ht="15.75" hidden="1" x14ac:dyDescent="0.25">
      <c r="M26431" s="30"/>
    </row>
    <row r="26432" spans="13:13" s="60" customFormat="1" ht="15.75" hidden="1" x14ac:dyDescent="0.25">
      <c r="M26432" s="30"/>
    </row>
    <row r="26433" spans="13:13" s="60" customFormat="1" ht="15.75" hidden="1" x14ac:dyDescent="0.25">
      <c r="M26433" s="30"/>
    </row>
    <row r="26434" spans="13:13" s="60" customFormat="1" ht="15.75" hidden="1" x14ac:dyDescent="0.25">
      <c r="M26434" s="30"/>
    </row>
    <row r="26435" spans="13:13" s="60" customFormat="1" ht="15.75" hidden="1" x14ac:dyDescent="0.25">
      <c r="M26435" s="30"/>
    </row>
    <row r="26436" spans="13:13" s="60" customFormat="1" ht="15.75" hidden="1" x14ac:dyDescent="0.25">
      <c r="M26436" s="30"/>
    </row>
    <row r="26437" spans="13:13" s="60" customFormat="1" ht="15.75" hidden="1" x14ac:dyDescent="0.25">
      <c r="M26437" s="30"/>
    </row>
    <row r="26438" spans="13:13" s="60" customFormat="1" ht="15.75" hidden="1" x14ac:dyDescent="0.25">
      <c r="M26438" s="30"/>
    </row>
    <row r="26439" spans="13:13" s="60" customFormat="1" ht="15.75" hidden="1" x14ac:dyDescent="0.25">
      <c r="M26439" s="30"/>
    </row>
    <row r="26440" spans="13:13" s="60" customFormat="1" ht="15.75" hidden="1" x14ac:dyDescent="0.25">
      <c r="M26440" s="30"/>
    </row>
    <row r="26441" spans="13:13" s="60" customFormat="1" ht="15.75" hidden="1" x14ac:dyDescent="0.25">
      <c r="M26441" s="30"/>
    </row>
    <row r="26442" spans="13:13" s="60" customFormat="1" ht="15.75" hidden="1" x14ac:dyDescent="0.25">
      <c r="M26442" s="30"/>
    </row>
    <row r="26443" spans="13:13" s="60" customFormat="1" ht="15.75" hidden="1" x14ac:dyDescent="0.25">
      <c r="M26443" s="30"/>
    </row>
    <row r="26444" spans="13:13" s="60" customFormat="1" ht="15.75" hidden="1" x14ac:dyDescent="0.25">
      <c r="M26444" s="30"/>
    </row>
    <row r="26445" spans="13:13" s="60" customFormat="1" ht="15.75" hidden="1" x14ac:dyDescent="0.25">
      <c r="M26445" s="30"/>
    </row>
    <row r="26446" spans="13:13" s="60" customFormat="1" ht="15.75" hidden="1" x14ac:dyDescent="0.25">
      <c r="M26446" s="30"/>
    </row>
    <row r="26447" spans="13:13" s="60" customFormat="1" ht="15.75" hidden="1" x14ac:dyDescent="0.25">
      <c r="M26447" s="30"/>
    </row>
    <row r="26448" spans="13:13" s="60" customFormat="1" ht="15.75" hidden="1" x14ac:dyDescent="0.25">
      <c r="M26448" s="30"/>
    </row>
    <row r="26449" spans="13:13" s="60" customFormat="1" ht="15.75" hidden="1" x14ac:dyDescent="0.25">
      <c r="M26449" s="30"/>
    </row>
    <row r="26450" spans="13:13" s="60" customFormat="1" ht="15.75" hidden="1" x14ac:dyDescent="0.25">
      <c r="M26450" s="30"/>
    </row>
    <row r="26451" spans="13:13" s="60" customFormat="1" ht="15.75" hidden="1" x14ac:dyDescent="0.25">
      <c r="M26451" s="30"/>
    </row>
    <row r="26452" spans="13:13" s="60" customFormat="1" ht="15.75" hidden="1" x14ac:dyDescent="0.25">
      <c r="M26452" s="30"/>
    </row>
    <row r="26453" spans="13:13" s="60" customFormat="1" ht="15.75" hidden="1" x14ac:dyDescent="0.25">
      <c r="M26453" s="30"/>
    </row>
    <row r="26454" spans="13:13" s="60" customFormat="1" ht="15.75" hidden="1" x14ac:dyDescent="0.25">
      <c r="M26454" s="30"/>
    </row>
    <row r="26455" spans="13:13" s="60" customFormat="1" ht="15.75" hidden="1" x14ac:dyDescent="0.25">
      <c r="M26455" s="30"/>
    </row>
    <row r="26456" spans="13:13" s="60" customFormat="1" ht="15.75" hidden="1" x14ac:dyDescent="0.25">
      <c r="M26456" s="30"/>
    </row>
    <row r="26457" spans="13:13" s="60" customFormat="1" ht="15.75" hidden="1" x14ac:dyDescent="0.25">
      <c r="M26457" s="30"/>
    </row>
    <row r="26458" spans="13:13" s="60" customFormat="1" ht="15.75" hidden="1" x14ac:dyDescent="0.25">
      <c r="M26458" s="30"/>
    </row>
    <row r="26459" spans="13:13" s="60" customFormat="1" ht="15.75" hidden="1" x14ac:dyDescent="0.25">
      <c r="M26459" s="30"/>
    </row>
    <row r="26460" spans="13:13" s="60" customFormat="1" ht="15.75" hidden="1" x14ac:dyDescent="0.25">
      <c r="M26460" s="30"/>
    </row>
    <row r="26461" spans="13:13" s="60" customFormat="1" ht="15.75" hidden="1" x14ac:dyDescent="0.25">
      <c r="M26461" s="30"/>
    </row>
    <row r="26462" spans="13:13" s="60" customFormat="1" ht="15.75" hidden="1" x14ac:dyDescent="0.25">
      <c r="M26462" s="30"/>
    </row>
    <row r="26463" spans="13:13" s="60" customFormat="1" ht="15.75" hidden="1" x14ac:dyDescent="0.25">
      <c r="M26463" s="30"/>
    </row>
    <row r="26464" spans="13:13" s="60" customFormat="1" ht="15.75" hidden="1" x14ac:dyDescent="0.25">
      <c r="M26464" s="30"/>
    </row>
    <row r="26465" spans="13:13" s="60" customFormat="1" ht="15.75" hidden="1" x14ac:dyDescent="0.25">
      <c r="M26465" s="30"/>
    </row>
    <row r="26466" spans="13:13" s="60" customFormat="1" ht="15.75" hidden="1" x14ac:dyDescent="0.25">
      <c r="M26466" s="30"/>
    </row>
    <row r="26467" spans="13:13" s="60" customFormat="1" ht="15.75" hidden="1" x14ac:dyDescent="0.25">
      <c r="M26467" s="30"/>
    </row>
    <row r="26468" spans="13:13" s="60" customFormat="1" ht="15.75" hidden="1" x14ac:dyDescent="0.25">
      <c r="M26468" s="30"/>
    </row>
    <row r="26469" spans="13:13" s="60" customFormat="1" ht="15.75" hidden="1" x14ac:dyDescent="0.25">
      <c r="M26469" s="30"/>
    </row>
    <row r="26470" spans="13:13" s="60" customFormat="1" ht="15.75" hidden="1" x14ac:dyDescent="0.25">
      <c r="M26470" s="30"/>
    </row>
    <row r="26471" spans="13:13" s="60" customFormat="1" ht="15.75" hidden="1" x14ac:dyDescent="0.25">
      <c r="M26471" s="30"/>
    </row>
    <row r="26472" spans="13:13" s="60" customFormat="1" ht="15.75" hidden="1" x14ac:dyDescent="0.25">
      <c r="M26472" s="30"/>
    </row>
    <row r="26473" spans="13:13" s="60" customFormat="1" ht="15.75" hidden="1" x14ac:dyDescent="0.25">
      <c r="M26473" s="30"/>
    </row>
    <row r="26474" spans="13:13" s="60" customFormat="1" ht="15.75" hidden="1" x14ac:dyDescent="0.25">
      <c r="M26474" s="30"/>
    </row>
    <row r="26475" spans="13:13" s="60" customFormat="1" ht="15.75" hidden="1" x14ac:dyDescent="0.25">
      <c r="M26475" s="30"/>
    </row>
    <row r="26476" spans="13:13" s="60" customFormat="1" ht="15.75" hidden="1" x14ac:dyDescent="0.25">
      <c r="M26476" s="30"/>
    </row>
    <row r="26477" spans="13:13" s="60" customFormat="1" ht="15.75" hidden="1" x14ac:dyDescent="0.25">
      <c r="M26477" s="30"/>
    </row>
    <row r="26478" spans="13:13" s="60" customFormat="1" ht="15.75" hidden="1" x14ac:dyDescent="0.25">
      <c r="M26478" s="30"/>
    </row>
    <row r="26479" spans="13:13" s="60" customFormat="1" ht="15.75" hidden="1" x14ac:dyDescent="0.25">
      <c r="M26479" s="30"/>
    </row>
    <row r="26480" spans="13:13" s="60" customFormat="1" ht="15.75" hidden="1" x14ac:dyDescent="0.25">
      <c r="M26480" s="30"/>
    </row>
    <row r="26481" spans="13:13" s="60" customFormat="1" ht="15.75" hidden="1" x14ac:dyDescent="0.25">
      <c r="M26481" s="30"/>
    </row>
    <row r="26482" spans="13:13" s="60" customFormat="1" ht="15.75" hidden="1" x14ac:dyDescent="0.25">
      <c r="M26482" s="30"/>
    </row>
    <row r="26483" spans="13:13" s="60" customFormat="1" ht="15.75" hidden="1" x14ac:dyDescent="0.25">
      <c r="M26483" s="30"/>
    </row>
    <row r="26484" spans="13:13" s="60" customFormat="1" ht="15.75" hidden="1" x14ac:dyDescent="0.25">
      <c r="M26484" s="30"/>
    </row>
    <row r="26485" spans="13:13" s="60" customFormat="1" ht="15.75" hidden="1" x14ac:dyDescent="0.25">
      <c r="M26485" s="30"/>
    </row>
    <row r="26486" spans="13:13" s="60" customFormat="1" ht="15.75" hidden="1" x14ac:dyDescent="0.25">
      <c r="M26486" s="30"/>
    </row>
    <row r="26487" spans="13:13" s="60" customFormat="1" ht="15.75" hidden="1" x14ac:dyDescent="0.25">
      <c r="M26487" s="30"/>
    </row>
    <row r="26488" spans="13:13" s="60" customFormat="1" ht="15.75" hidden="1" x14ac:dyDescent="0.25">
      <c r="M26488" s="30"/>
    </row>
    <row r="26489" spans="13:13" s="60" customFormat="1" ht="15.75" hidden="1" x14ac:dyDescent="0.25">
      <c r="M26489" s="30"/>
    </row>
    <row r="26490" spans="13:13" s="60" customFormat="1" ht="15.75" hidden="1" x14ac:dyDescent="0.25">
      <c r="M26490" s="30"/>
    </row>
    <row r="26491" spans="13:13" s="60" customFormat="1" ht="15.75" hidden="1" x14ac:dyDescent="0.25">
      <c r="M26491" s="30"/>
    </row>
    <row r="26492" spans="13:13" s="60" customFormat="1" ht="15.75" hidden="1" x14ac:dyDescent="0.25">
      <c r="M26492" s="30"/>
    </row>
    <row r="26493" spans="13:13" s="60" customFormat="1" ht="15.75" hidden="1" x14ac:dyDescent="0.25">
      <c r="M26493" s="30"/>
    </row>
    <row r="26494" spans="13:13" s="60" customFormat="1" ht="15.75" hidden="1" x14ac:dyDescent="0.25">
      <c r="M26494" s="30"/>
    </row>
    <row r="26495" spans="13:13" s="60" customFormat="1" ht="15.75" hidden="1" x14ac:dyDescent="0.25">
      <c r="M26495" s="30"/>
    </row>
    <row r="26496" spans="13:13" s="60" customFormat="1" ht="15.75" hidden="1" x14ac:dyDescent="0.25">
      <c r="M26496" s="30"/>
    </row>
    <row r="26497" spans="13:13" s="60" customFormat="1" ht="15.75" hidden="1" x14ac:dyDescent="0.25">
      <c r="M26497" s="30"/>
    </row>
    <row r="26498" spans="13:13" s="60" customFormat="1" ht="15.75" hidden="1" x14ac:dyDescent="0.25">
      <c r="M26498" s="30"/>
    </row>
    <row r="26499" spans="13:13" s="60" customFormat="1" ht="15.75" hidden="1" x14ac:dyDescent="0.25">
      <c r="M26499" s="30"/>
    </row>
    <row r="26500" spans="13:13" s="60" customFormat="1" ht="15.75" hidden="1" x14ac:dyDescent="0.25">
      <c r="M26500" s="30"/>
    </row>
    <row r="26501" spans="13:13" s="60" customFormat="1" ht="15.75" hidden="1" x14ac:dyDescent="0.25">
      <c r="M26501" s="30"/>
    </row>
    <row r="26502" spans="13:13" s="60" customFormat="1" ht="15.75" hidden="1" x14ac:dyDescent="0.25">
      <c r="M26502" s="30"/>
    </row>
    <row r="26503" spans="13:13" s="60" customFormat="1" ht="15.75" hidden="1" x14ac:dyDescent="0.25">
      <c r="M26503" s="30"/>
    </row>
    <row r="26504" spans="13:13" s="60" customFormat="1" ht="15.75" hidden="1" x14ac:dyDescent="0.25">
      <c r="M26504" s="30"/>
    </row>
    <row r="26505" spans="13:13" s="60" customFormat="1" ht="15.75" hidden="1" x14ac:dyDescent="0.25">
      <c r="M26505" s="30"/>
    </row>
    <row r="26506" spans="13:13" s="60" customFormat="1" ht="15.75" hidden="1" x14ac:dyDescent="0.25">
      <c r="M26506" s="30"/>
    </row>
    <row r="26507" spans="13:13" s="60" customFormat="1" ht="15.75" hidden="1" x14ac:dyDescent="0.25">
      <c r="M26507" s="30"/>
    </row>
    <row r="26508" spans="13:13" s="60" customFormat="1" ht="15.75" hidden="1" x14ac:dyDescent="0.25">
      <c r="M26508" s="30"/>
    </row>
    <row r="26509" spans="13:13" s="60" customFormat="1" ht="15.75" hidden="1" x14ac:dyDescent="0.25">
      <c r="M26509" s="30"/>
    </row>
    <row r="26510" spans="13:13" s="60" customFormat="1" ht="15.75" hidden="1" x14ac:dyDescent="0.25">
      <c r="M26510" s="30"/>
    </row>
    <row r="26511" spans="13:13" s="60" customFormat="1" ht="15.75" hidden="1" x14ac:dyDescent="0.25">
      <c r="M26511" s="30"/>
    </row>
    <row r="26512" spans="13:13" s="60" customFormat="1" ht="15.75" hidden="1" x14ac:dyDescent="0.25">
      <c r="M26512" s="30"/>
    </row>
    <row r="26513" spans="13:13" s="60" customFormat="1" ht="15.75" hidden="1" x14ac:dyDescent="0.25">
      <c r="M26513" s="30"/>
    </row>
    <row r="26514" spans="13:13" s="60" customFormat="1" ht="15.75" hidden="1" x14ac:dyDescent="0.25">
      <c r="M26514" s="30"/>
    </row>
    <row r="26515" spans="13:13" s="60" customFormat="1" ht="15.75" hidden="1" x14ac:dyDescent="0.25">
      <c r="M26515" s="30"/>
    </row>
    <row r="26516" spans="13:13" s="60" customFormat="1" ht="15.75" hidden="1" x14ac:dyDescent="0.25">
      <c r="M26516" s="30"/>
    </row>
    <row r="26517" spans="13:13" s="60" customFormat="1" ht="15.75" hidden="1" x14ac:dyDescent="0.25">
      <c r="M26517" s="30"/>
    </row>
    <row r="26518" spans="13:13" s="60" customFormat="1" ht="15.75" hidden="1" x14ac:dyDescent="0.25">
      <c r="M26518" s="30"/>
    </row>
    <row r="26519" spans="13:13" s="60" customFormat="1" ht="15.75" hidden="1" x14ac:dyDescent="0.25">
      <c r="M26519" s="30"/>
    </row>
    <row r="26520" spans="13:13" s="60" customFormat="1" ht="15.75" hidden="1" x14ac:dyDescent="0.25">
      <c r="M26520" s="30"/>
    </row>
    <row r="26521" spans="13:13" s="60" customFormat="1" ht="15.75" hidden="1" x14ac:dyDescent="0.25">
      <c r="M26521" s="30"/>
    </row>
    <row r="26522" spans="13:13" s="60" customFormat="1" ht="15.75" hidden="1" x14ac:dyDescent="0.25">
      <c r="M26522" s="30"/>
    </row>
    <row r="26523" spans="13:13" s="60" customFormat="1" ht="15.75" hidden="1" x14ac:dyDescent="0.25">
      <c r="M26523" s="30"/>
    </row>
    <row r="26524" spans="13:13" s="60" customFormat="1" ht="15.75" hidden="1" x14ac:dyDescent="0.25">
      <c r="M26524" s="30"/>
    </row>
    <row r="26525" spans="13:13" s="60" customFormat="1" ht="15.75" hidden="1" x14ac:dyDescent="0.25">
      <c r="M26525" s="30"/>
    </row>
    <row r="26526" spans="13:13" s="60" customFormat="1" ht="15.75" hidden="1" x14ac:dyDescent="0.25">
      <c r="M26526" s="30"/>
    </row>
    <row r="26527" spans="13:13" s="60" customFormat="1" ht="15.75" hidden="1" x14ac:dyDescent="0.25">
      <c r="M26527" s="30"/>
    </row>
    <row r="26528" spans="13:13" s="60" customFormat="1" ht="15.75" hidden="1" x14ac:dyDescent="0.25">
      <c r="M26528" s="30"/>
    </row>
    <row r="26529" spans="13:13" s="60" customFormat="1" ht="15.75" hidden="1" x14ac:dyDescent="0.25">
      <c r="M26529" s="30"/>
    </row>
    <row r="26530" spans="13:13" s="60" customFormat="1" ht="15.75" hidden="1" x14ac:dyDescent="0.25">
      <c r="M26530" s="30"/>
    </row>
    <row r="26531" spans="13:13" s="60" customFormat="1" ht="15.75" hidden="1" x14ac:dyDescent="0.25">
      <c r="M26531" s="30"/>
    </row>
    <row r="26532" spans="13:13" s="60" customFormat="1" ht="15.75" hidden="1" x14ac:dyDescent="0.25">
      <c r="M26532" s="30"/>
    </row>
    <row r="26533" spans="13:13" s="60" customFormat="1" ht="15.75" hidden="1" x14ac:dyDescent="0.25">
      <c r="M26533" s="30"/>
    </row>
    <row r="26534" spans="13:13" s="60" customFormat="1" ht="15.75" hidden="1" x14ac:dyDescent="0.25">
      <c r="M26534" s="30"/>
    </row>
    <row r="26535" spans="13:13" s="60" customFormat="1" ht="15.75" hidden="1" x14ac:dyDescent="0.25">
      <c r="M26535" s="30"/>
    </row>
    <row r="26536" spans="13:13" s="60" customFormat="1" ht="15.75" hidden="1" x14ac:dyDescent="0.25">
      <c r="M26536" s="30"/>
    </row>
    <row r="26537" spans="13:13" s="60" customFormat="1" ht="15.75" hidden="1" x14ac:dyDescent="0.25">
      <c r="M26537" s="30"/>
    </row>
    <row r="26538" spans="13:13" s="60" customFormat="1" ht="15.75" hidden="1" x14ac:dyDescent="0.25">
      <c r="M26538" s="30"/>
    </row>
    <row r="26539" spans="13:13" s="60" customFormat="1" ht="15.75" hidden="1" x14ac:dyDescent="0.25">
      <c r="M26539" s="30"/>
    </row>
    <row r="26540" spans="13:13" s="60" customFormat="1" ht="15.75" hidden="1" x14ac:dyDescent="0.25">
      <c r="M26540" s="30"/>
    </row>
    <row r="26541" spans="13:13" s="60" customFormat="1" ht="15.75" hidden="1" x14ac:dyDescent="0.25">
      <c r="M26541" s="30"/>
    </row>
    <row r="26542" spans="13:13" s="60" customFormat="1" ht="15.75" hidden="1" x14ac:dyDescent="0.25">
      <c r="M26542" s="30"/>
    </row>
    <row r="26543" spans="13:13" s="60" customFormat="1" ht="15.75" hidden="1" x14ac:dyDescent="0.25">
      <c r="M26543" s="30"/>
    </row>
    <row r="26544" spans="13:13" s="60" customFormat="1" ht="15.75" hidden="1" x14ac:dyDescent="0.25">
      <c r="M26544" s="30"/>
    </row>
    <row r="26545" spans="13:13" s="60" customFormat="1" ht="15.75" hidden="1" x14ac:dyDescent="0.25">
      <c r="M26545" s="30"/>
    </row>
    <row r="26546" spans="13:13" s="60" customFormat="1" ht="15.75" hidden="1" x14ac:dyDescent="0.25">
      <c r="M26546" s="30"/>
    </row>
    <row r="26547" spans="13:13" s="60" customFormat="1" ht="15.75" hidden="1" x14ac:dyDescent="0.25">
      <c r="M26547" s="30"/>
    </row>
    <row r="26548" spans="13:13" s="60" customFormat="1" ht="15.75" hidden="1" x14ac:dyDescent="0.25">
      <c r="M26548" s="30"/>
    </row>
    <row r="26549" spans="13:13" s="60" customFormat="1" ht="15.75" hidden="1" x14ac:dyDescent="0.25">
      <c r="M26549" s="30"/>
    </row>
    <row r="26550" spans="13:13" s="60" customFormat="1" ht="15.75" hidden="1" x14ac:dyDescent="0.25">
      <c r="M26550" s="30"/>
    </row>
    <row r="26551" spans="13:13" s="60" customFormat="1" ht="15.75" hidden="1" x14ac:dyDescent="0.25">
      <c r="M26551" s="30"/>
    </row>
    <row r="26552" spans="13:13" s="60" customFormat="1" ht="15.75" hidden="1" x14ac:dyDescent="0.25">
      <c r="M26552" s="30"/>
    </row>
    <row r="26553" spans="13:13" s="60" customFormat="1" ht="15.75" hidden="1" x14ac:dyDescent="0.25">
      <c r="M26553" s="30"/>
    </row>
    <row r="26554" spans="13:13" s="60" customFormat="1" ht="15.75" hidden="1" x14ac:dyDescent="0.25">
      <c r="M26554" s="30"/>
    </row>
    <row r="26555" spans="13:13" s="60" customFormat="1" ht="15.75" hidden="1" x14ac:dyDescent="0.25">
      <c r="M26555" s="30"/>
    </row>
    <row r="26556" spans="13:13" s="60" customFormat="1" ht="15.75" hidden="1" x14ac:dyDescent="0.25">
      <c r="M26556" s="30"/>
    </row>
    <row r="26557" spans="13:13" s="60" customFormat="1" ht="15.75" hidden="1" x14ac:dyDescent="0.25">
      <c r="M26557" s="30"/>
    </row>
    <row r="26558" spans="13:13" s="60" customFormat="1" ht="15.75" hidden="1" x14ac:dyDescent="0.25">
      <c r="M26558" s="30"/>
    </row>
    <row r="26559" spans="13:13" s="60" customFormat="1" ht="15.75" hidden="1" x14ac:dyDescent="0.25">
      <c r="M26559" s="30"/>
    </row>
    <row r="26560" spans="13:13" s="60" customFormat="1" ht="15.75" hidden="1" x14ac:dyDescent="0.25">
      <c r="M26560" s="30"/>
    </row>
    <row r="26561" spans="13:13" s="60" customFormat="1" ht="15.75" hidden="1" x14ac:dyDescent="0.25">
      <c r="M26561" s="30"/>
    </row>
    <row r="26562" spans="13:13" s="60" customFormat="1" ht="15.75" hidden="1" x14ac:dyDescent="0.25">
      <c r="M26562" s="30"/>
    </row>
    <row r="26563" spans="13:13" s="60" customFormat="1" ht="15.75" hidden="1" x14ac:dyDescent="0.25">
      <c r="M26563" s="30"/>
    </row>
    <row r="26564" spans="13:13" s="60" customFormat="1" ht="15.75" hidden="1" x14ac:dyDescent="0.25">
      <c r="M26564" s="30"/>
    </row>
    <row r="26565" spans="13:13" s="60" customFormat="1" ht="15.75" hidden="1" x14ac:dyDescent="0.25">
      <c r="M26565" s="30"/>
    </row>
    <row r="26566" spans="13:13" s="60" customFormat="1" ht="15.75" hidden="1" x14ac:dyDescent="0.25">
      <c r="M26566" s="30"/>
    </row>
    <row r="26567" spans="13:13" s="60" customFormat="1" ht="15.75" hidden="1" x14ac:dyDescent="0.25">
      <c r="M26567" s="30"/>
    </row>
    <row r="26568" spans="13:13" s="60" customFormat="1" ht="15.75" hidden="1" x14ac:dyDescent="0.25">
      <c r="M26568" s="30"/>
    </row>
    <row r="26569" spans="13:13" s="60" customFormat="1" ht="15.75" hidden="1" x14ac:dyDescent="0.25">
      <c r="M26569" s="30"/>
    </row>
    <row r="26570" spans="13:13" s="60" customFormat="1" ht="15.75" hidden="1" x14ac:dyDescent="0.25">
      <c r="M26570" s="30"/>
    </row>
    <row r="26571" spans="13:13" s="60" customFormat="1" ht="15.75" hidden="1" x14ac:dyDescent="0.25">
      <c r="M26571" s="30"/>
    </row>
    <row r="26572" spans="13:13" s="60" customFormat="1" ht="15.75" hidden="1" x14ac:dyDescent="0.25">
      <c r="M26572" s="30"/>
    </row>
    <row r="26573" spans="13:13" s="60" customFormat="1" ht="15.75" hidden="1" x14ac:dyDescent="0.25">
      <c r="M26573" s="30"/>
    </row>
    <row r="26574" spans="13:13" s="60" customFormat="1" ht="15.75" hidden="1" x14ac:dyDescent="0.25">
      <c r="M26574" s="30"/>
    </row>
    <row r="26575" spans="13:13" s="60" customFormat="1" ht="15.75" hidden="1" x14ac:dyDescent="0.25">
      <c r="M26575" s="30"/>
    </row>
    <row r="26576" spans="13:13" s="60" customFormat="1" ht="15.75" hidden="1" x14ac:dyDescent="0.25">
      <c r="M26576" s="30"/>
    </row>
    <row r="26577" spans="13:13" s="60" customFormat="1" ht="15.75" hidden="1" x14ac:dyDescent="0.25">
      <c r="M26577" s="30"/>
    </row>
    <row r="26578" spans="13:13" s="60" customFormat="1" ht="15.75" hidden="1" x14ac:dyDescent="0.25">
      <c r="M26578" s="30"/>
    </row>
    <row r="26579" spans="13:13" s="60" customFormat="1" ht="15.75" hidden="1" x14ac:dyDescent="0.25">
      <c r="M26579" s="30"/>
    </row>
    <row r="26580" spans="13:13" s="60" customFormat="1" ht="15.75" hidden="1" x14ac:dyDescent="0.25">
      <c r="M26580" s="30"/>
    </row>
    <row r="26581" spans="13:13" s="60" customFormat="1" ht="15.75" hidden="1" x14ac:dyDescent="0.25">
      <c r="M26581" s="30"/>
    </row>
    <row r="26582" spans="13:13" s="60" customFormat="1" ht="15.75" hidden="1" x14ac:dyDescent="0.25">
      <c r="M26582" s="30"/>
    </row>
    <row r="26583" spans="13:13" s="60" customFormat="1" ht="15.75" hidden="1" x14ac:dyDescent="0.25">
      <c r="M26583" s="30"/>
    </row>
    <row r="26584" spans="13:13" s="60" customFormat="1" ht="15.75" hidden="1" x14ac:dyDescent="0.25">
      <c r="M26584" s="30"/>
    </row>
    <row r="26585" spans="13:13" s="60" customFormat="1" ht="15.75" hidden="1" x14ac:dyDescent="0.25">
      <c r="M26585" s="30"/>
    </row>
    <row r="26586" spans="13:13" s="60" customFormat="1" ht="15.75" hidden="1" x14ac:dyDescent="0.25">
      <c r="M26586" s="30"/>
    </row>
    <row r="26587" spans="13:13" s="60" customFormat="1" ht="15.75" hidden="1" x14ac:dyDescent="0.25">
      <c r="M26587" s="30"/>
    </row>
    <row r="26588" spans="13:13" s="60" customFormat="1" ht="15.75" hidden="1" x14ac:dyDescent="0.25">
      <c r="M26588" s="30"/>
    </row>
    <row r="26589" spans="13:13" s="60" customFormat="1" ht="15.75" hidden="1" x14ac:dyDescent="0.25">
      <c r="M26589" s="30"/>
    </row>
    <row r="26590" spans="13:13" s="60" customFormat="1" ht="15.75" hidden="1" x14ac:dyDescent="0.25">
      <c r="M26590" s="30"/>
    </row>
    <row r="26591" spans="13:13" s="60" customFormat="1" ht="15.75" hidden="1" x14ac:dyDescent="0.25">
      <c r="M26591" s="30"/>
    </row>
    <row r="26592" spans="13:13" s="60" customFormat="1" ht="15.75" hidden="1" x14ac:dyDescent="0.25">
      <c r="M26592" s="30"/>
    </row>
    <row r="26593" spans="13:13" s="60" customFormat="1" ht="15.75" hidden="1" x14ac:dyDescent="0.25">
      <c r="M26593" s="30"/>
    </row>
    <row r="26594" spans="13:13" s="60" customFormat="1" ht="15.75" hidden="1" x14ac:dyDescent="0.25">
      <c r="M26594" s="30"/>
    </row>
    <row r="26595" spans="13:13" s="60" customFormat="1" ht="15.75" hidden="1" x14ac:dyDescent="0.25">
      <c r="M26595" s="30"/>
    </row>
    <row r="26596" spans="13:13" s="60" customFormat="1" ht="15.75" hidden="1" x14ac:dyDescent="0.25">
      <c r="M26596" s="30"/>
    </row>
    <row r="26597" spans="13:13" s="60" customFormat="1" ht="15.75" hidden="1" x14ac:dyDescent="0.25">
      <c r="M26597" s="30"/>
    </row>
    <row r="26598" spans="13:13" s="60" customFormat="1" ht="15.75" hidden="1" x14ac:dyDescent="0.25">
      <c r="M26598" s="30"/>
    </row>
    <row r="26599" spans="13:13" s="60" customFormat="1" ht="15.75" hidden="1" x14ac:dyDescent="0.25">
      <c r="M26599" s="30"/>
    </row>
    <row r="26600" spans="13:13" s="60" customFormat="1" ht="15.75" hidden="1" x14ac:dyDescent="0.25">
      <c r="M26600" s="30"/>
    </row>
    <row r="26601" spans="13:13" s="60" customFormat="1" ht="15.75" hidden="1" x14ac:dyDescent="0.25">
      <c r="M26601" s="30"/>
    </row>
    <row r="26602" spans="13:13" s="60" customFormat="1" ht="15.75" hidden="1" x14ac:dyDescent="0.25">
      <c r="M26602" s="30"/>
    </row>
    <row r="26603" spans="13:13" s="60" customFormat="1" ht="15.75" hidden="1" x14ac:dyDescent="0.25">
      <c r="M26603" s="30"/>
    </row>
    <row r="26604" spans="13:13" s="60" customFormat="1" ht="15.75" hidden="1" x14ac:dyDescent="0.25">
      <c r="M26604" s="30"/>
    </row>
    <row r="26605" spans="13:13" s="60" customFormat="1" ht="15.75" hidden="1" x14ac:dyDescent="0.25">
      <c r="M26605" s="30"/>
    </row>
    <row r="26606" spans="13:13" s="60" customFormat="1" ht="15.75" hidden="1" x14ac:dyDescent="0.25">
      <c r="M26606" s="30"/>
    </row>
    <row r="26607" spans="13:13" s="60" customFormat="1" ht="15.75" hidden="1" x14ac:dyDescent="0.25">
      <c r="M26607" s="30"/>
    </row>
    <row r="26608" spans="13:13" s="60" customFormat="1" ht="15.75" hidden="1" x14ac:dyDescent="0.25">
      <c r="M26608" s="30"/>
    </row>
    <row r="26609" spans="13:13" s="60" customFormat="1" ht="15.75" hidden="1" x14ac:dyDescent="0.25">
      <c r="M26609" s="30"/>
    </row>
    <row r="26610" spans="13:13" s="60" customFormat="1" ht="15.75" hidden="1" x14ac:dyDescent="0.25">
      <c r="M26610" s="30"/>
    </row>
    <row r="26611" spans="13:13" s="60" customFormat="1" ht="15.75" hidden="1" x14ac:dyDescent="0.25">
      <c r="M26611" s="30"/>
    </row>
    <row r="26612" spans="13:13" s="60" customFormat="1" ht="15.75" hidden="1" x14ac:dyDescent="0.25">
      <c r="M26612" s="30"/>
    </row>
    <row r="26613" spans="13:13" s="60" customFormat="1" ht="15.75" hidden="1" x14ac:dyDescent="0.25">
      <c r="M26613" s="30"/>
    </row>
    <row r="26614" spans="13:13" s="60" customFormat="1" ht="15.75" hidden="1" x14ac:dyDescent="0.25">
      <c r="M26614" s="30"/>
    </row>
    <row r="26615" spans="13:13" s="60" customFormat="1" ht="15.75" hidden="1" x14ac:dyDescent="0.25">
      <c r="M26615" s="30"/>
    </row>
    <row r="26616" spans="13:13" s="60" customFormat="1" ht="15.75" hidden="1" x14ac:dyDescent="0.25">
      <c r="M26616" s="30"/>
    </row>
    <row r="26617" spans="13:13" s="60" customFormat="1" ht="15.75" hidden="1" x14ac:dyDescent="0.25">
      <c r="M26617" s="30"/>
    </row>
    <row r="26618" spans="13:13" s="60" customFormat="1" ht="15.75" hidden="1" x14ac:dyDescent="0.25">
      <c r="M26618" s="30"/>
    </row>
    <row r="26619" spans="13:13" s="60" customFormat="1" ht="15.75" hidden="1" x14ac:dyDescent="0.25">
      <c r="M26619" s="30"/>
    </row>
    <row r="26620" spans="13:13" s="60" customFormat="1" ht="15.75" hidden="1" x14ac:dyDescent="0.25">
      <c r="M26620" s="30"/>
    </row>
    <row r="26621" spans="13:13" s="60" customFormat="1" ht="15.75" hidden="1" x14ac:dyDescent="0.25">
      <c r="M26621" s="30"/>
    </row>
    <row r="26622" spans="13:13" s="60" customFormat="1" ht="15.75" hidden="1" x14ac:dyDescent="0.25">
      <c r="M26622" s="30"/>
    </row>
    <row r="26623" spans="13:13" s="60" customFormat="1" ht="15.75" hidden="1" x14ac:dyDescent="0.25">
      <c r="M26623" s="30"/>
    </row>
    <row r="26624" spans="13:13" s="60" customFormat="1" ht="15.75" hidden="1" x14ac:dyDescent="0.25">
      <c r="M26624" s="30"/>
    </row>
    <row r="26625" spans="13:13" s="60" customFormat="1" ht="15.75" hidden="1" x14ac:dyDescent="0.25">
      <c r="M26625" s="30"/>
    </row>
    <row r="26626" spans="13:13" s="60" customFormat="1" ht="15.75" hidden="1" x14ac:dyDescent="0.25">
      <c r="M26626" s="30"/>
    </row>
    <row r="26627" spans="13:13" s="60" customFormat="1" ht="15.75" hidden="1" x14ac:dyDescent="0.25">
      <c r="M26627" s="30"/>
    </row>
    <row r="26628" spans="13:13" s="60" customFormat="1" ht="15.75" hidden="1" x14ac:dyDescent="0.25">
      <c r="M26628" s="30"/>
    </row>
    <row r="26629" spans="13:13" s="60" customFormat="1" ht="15.75" hidden="1" x14ac:dyDescent="0.25">
      <c r="M26629" s="30"/>
    </row>
    <row r="26630" spans="13:13" s="60" customFormat="1" ht="15.75" hidden="1" x14ac:dyDescent="0.25">
      <c r="M26630" s="30"/>
    </row>
    <row r="26631" spans="13:13" s="60" customFormat="1" ht="15.75" hidden="1" x14ac:dyDescent="0.25">
      <c r="M26631" s="30"/>
    </row>
    <row r="26632" spans="13:13" s="60" customFormat="1" ht="15.75" hidden="1" x14ac:dyDescent="0.25">
      <c r="M26632" s="30"/>
    </row>
    <row r="26633" spans="13:13" s="60" customFormat="1" ht="15.75" hidden="1" x14ac:dyDescent="0.25">
      <c r="M26633" s="30"/>
    </row>
    <row r="26634" spans="13:13" s="60" customFormat="1" ht="15.75" hidden="1" x14ac:dyDescent="0.25">
      <c r="M26634" s="30"/>
    </row>
    <row r="26635" spans="13:13" s="60" customFormat="1" ht="15.75" hidden="1" x14ac:dyDescent="0.25">
      <c r="M26635" s="30"/>
    </row>
    <row r="26636" spans="13:13" s="60" customFormat="1" ht="15.75" hidden="1" x14ac:dyDescent="0.25">
      <c r="M26636" s="30"/>
    </row>
    <row r="26637" spans="13:13" s="60" customFormat="1" ht="15.75" hidden="1" x14ac:dyDescent="0.25">
      <c r="M26637" s="30"/>
    </row>
    <row r="26638" spans="13:13" s="60" customFormat="1" ht="15.75" hidden="1" x14ac:dyDescent="0.25">
      <c r="M26638" s="30"/>
    </row>
    <row r="26639" spans="13:13" s="60" customFormat="1" ht="15.75" hidden="1" x14ac:dyDescent="0.25">
      <c r="M26639" s="30"/>
    </row>
    <row r="26640" spans="13:13" s="60" customFormat="1" ht="15.75" hidden="1" x14ac:dyDescent="0.25">
      <c r="M26640" s="30"/>
    </row>
    <row r="26641" spans="13:13" s="60" customFormat="1" ht="15.75" hidden="1" x14ac:dyDescent="0.25">
      <c r="M26641" s="30"/>
    </row>
    <row r="26642" spans="13:13" s="60" customFormat="1" ht="15.75" hidden="1" x14ac:dyDescent="0.25">
      <c r="M26642" s="30"/>
    </row>
    <row r="26643" spans="13:13" s="60" customFormat="1" ht="15.75" hidden="1" x14ac:dyDescent="0.25">
      <c r="M26643" s="30"/>
    </row>
    <row r="26644" spans="13:13" s="60" customFormat="1" ht="15.75" hidden="1" x14ac:dyDescent="0.25">
      <c r="M26644" s="30"/>
    </row>
    <row r="26645" spans="13:13" s="60" customFormat="1" ht="15.75" hidden="1" x14ac:dyDescent="0.25">
      <c r="M26645" s="30"/>
    </row>
    <row r="26646" spans="13:13" s="60" customFormat="1" ht="15.75" hidden="1" x14ac:dyDescent="0.25">
      <c r="M26646" s="30"/>
    </row>
    <row r="26647" spans="13:13" s="60" customFormat="1" ht="15.75" hidden="1" x14ac:dyDescent="0.25">
      <c r="M26647" s="30"/>
    </row>
    <row r="26648" spans="13:13" s="60" customFormat="1" ht="15.75" hidden="1" x14ac:dyDescent="0.25">
      <c r="M26648" s="30"/>
    </row>
    <row r="26649" spans="13:13" s="60" customFormat="1" ht="15.75" hidden="1" x14ac:dyDescent="0.25">
      <c r="M26649" s="30"/>
    </row>
    <row r="26650" spans="13:13" s="60" customFormat="1" ht="15.75" hidden="1" x14ac:dyDescent="0.25">
      <c r="M26650" s="30"/>
    </row>
    <row r="26651" spans="13:13" s="60" customFormat="1" ht="15.75" hidden="1" x14ac:dyDescent="0.25">
      <c r="M26651" s="30"/>
    </row>
    <row r="26652" spans="13:13" s="60" customFormat="1" ht="15.75" hidden="1" x14ac:dyDescent="0.25">
      <c r="M26652" s="30"/>
    </row>
    <row r="26653" spans="13:13" s="60" customFormat="1" ht="15.75" hidden="1" x14ac:dyDescent="0.25">
      <c r="M26653" s="30"/>
    </row>
    <row r="26654" spans="13:13" s="60" customFormat="1" ht="15.75" hidden="1" x14ac:dyDescent="0.25">
      <c r="M26654" s="30"/>
    </row>
    <row r="26655" spans="13:13" s="60" customFormat="1" ht="15.75" hidden="1" x14ac:dyDescent="0.25">
      <c r="M26655" s="30"/>
    </row>
    <row r="26656" spans="13:13" s="60" customFormat="1" ht="15.75" hidden="1" x14ac:dyDescent="0.25">
      <c r="M26656" s="30"/>
    </row>
    <row r="26657" spans="13:13" s="60" customFormat="1" ht="15.75" hidden="1" x14ac:dyDescent="0.25">
      <c r="M26657" s="30"/>
    </row>
    <row r="26658" spans="13:13" s="60" customFormat="1" ht="15.75" hidden="1" x14ac:dyDescent="0.25">
      <c r="M26658" s="30"/>
    </row>
    <row r="26659" spans="13:13" s="60" customFormat="1" ht="15.75" hidden="1" x14ac:dyDescent="0.25">
      <c r="M26659" s="30"/>
    </row>
    <row r="26660" spans="13:13" s="60" customFormat="1" ht="15.75" hidden="1" x14ac:dyDescent="0.25">
      <c r="M26660" s="30"/>
    </row>
    <row r="26661" spans="13:13" s="60" customFormat="1" ht="15.75" hidden="1" x14ac:dyDescent="0.25">
      <c r="M26661" s="30"/>
    </row>
    <row r="26662" spans="13:13" s="60" customFormat="1" ht="15.75" hidden="1" x14ac:dyDescent="0.25">
      <c r="M26662" s="30"/>
    </row>
    <row r="26663" spans="13:13" s="60" customFormat="1" ht="15.75" hidden="1" x14ac:dyDescent="0.25">
      <c r="M26663" s="30"/>
    </row>
    <row r="26664" spans="13:13" s="60" customFormat="1" ht="15.75" hidden="1" x14ac:dyDescent="0.25">
      <c r="M26664" s="30"/>
    </row>
    <row r="26665" spans="13:13" s="60" customFormat="1" ht="15.75" hidden="1" x14ac:dyDescent="0.25">
      <c r="M26665" s="30"/>
    </row>
    <row r="26666" spans="13:13" s="60" customFormat="1" ht="15.75" hidden="1" x14ac:dyDescent="0.25">
      <c r="M26666" s="30"/>
    </row>
    <row r="26667" spans="13:13" s="60" customFormat="1" ht="15.75" hidden="1" x14ac:dyDescent="0.25">
      <c r="M26667" s="30"/>
    </row>
    <row r="26668" spans="13:13" s="60" customFormat="1" ht="15.75" hidden="1" x14ac:dyDescent="0.25">
      <c r="M26668" s="30"/>
    </row>
    <row r="26669" spans="13:13" s="60" customFormat="1" ht="15.75" hidden="1" x14ac:dyDescent="0.25">
      <c r="M26669" s="30"/>
    </row>
    <row r="26670" spans="13:13" s="60" customFormat="1" ht="15.75" hidden="1" x14ac:dyDescent="0.25">
      <c r="M26670" s="30"/>
    </row>
    <row r="26671" spans="13:13" s="60" customFormat="1" ht="15.75" hidden="1" x14ac:dyDescent="0.25">
      <c r="M26671" s="30"/>
    </row>
    <row r="26672" spans="13:13" s="60" customFormat="1" ht="15.75" hidden="1" x14ac:dyDescent="0.25">
      <c r="M26672" s="30"/>
    </row>
    <row r="26673" spans="13:13" s="60" customFormat="1" ht="15.75" hidden="1" x14ac:dyDescent="0.25">
      <c r="M26673" s="30"/>
    </row>
    <row r="26674" spans="13:13" s="60" customFormat="1" ht="15.75" hidden="1" x14ac:dyDescent="0.25">
      <c r="M26674" s="30"/>
    </row>
    <row r="26675" spans="13:13" s="60" customFormat="1" ht="15.75" hidden="1" x14ac:dyDescent="0.25">
      <c r="M26675" s="30"/>
    </row>
    <row r="26676" spans="13:13" s="60" customFormat="1" ht="15.75" hidden="1" x14ac:dyDescent="0.25">
      <c r="M26676" s="30"/>
    </row>
    <row r="26677" spans="13:13" s="60" customFormat="1" ht="15.75" hidden="1" x14ac:dyDescent="0.25">
      <c r="M26677" s="30"/>
    </row>
    <row r="26678" spans="13:13" s="60" customFormat="1" ht="15.75" hidden="1" x14ac:dyDescent="0.25">
      <c r="M26678" s="30"/>
    </row>
    <row r="26679" spans="13:13" s="60" customFormat="1" ht="15.75" hidden="1" x14ac:dyDescent="0.25">
      <c r="M26679" s="30"/>
    </row>
    <row r="26680" spans="13:13" s="60" customFormat="1" ht="15.75" hidden="1" x14ac:dyDescent="0.25">
      <c r="M26680" s="30"/>
    </row>
    <row r="26681" spans="13:13" s="60" customFormat="1" ht="15.75" hidden="1" x14ac:dyDescent="0.25">
      <c r="M26681" s="30"/>
    </row>
    <row r="26682" spans="13:13" s="60" customFormat="1" ht="15.75" hidden="1" x14ac:dyDescent="0.25">
      <c r="M26682" s="30"/>
    </row>
    <row r="26683" spans="13:13" s="60" customFormat="1" ht="15.75" hidden="1" x14ac:dyDescent="0.25">
      <c r="M26683" s="30"/>
    </row>
    <row r="26684" spans="13:13" s="60" customFormat="1" ht="15.75" hidden="1" x14ac:dyDescent="0.25">
      <c r="M26684" s="30"/>
    </row>
    <row r="26685" spans="13:13" s="60" customFormat="1" ht="15.75" hidden="1" x14ac:dyDescent="0.25">
      <c r="M26685" s="30"/>
    </row>
    <row r="26686" spans="13:13" s="60" customFormat="1" ht="15.75" hidden="1" x14ac:dyDescent="0.25">
      <c r="M26686" s="30"/>
    </row>
    <row r="26687" spans="13:13" s="60" customFormat="1" ht="15.75" hidden="1" x14ac:dyDescent="0.25">
      <c r="M26687" s="30"/>
    </row>
    <row r="26688" spans="13:13" s="60" customFormat="1" ht="15.75" hidden="1" x14ac:dyDescent="0.25">
      <c r="M26688" s="30"/>
    </row>
    <row r="26689" spans="13:13" s="60" customFormat="1" ht="15.75" hidden="1" x14ac:dyDescent="0.25">
      <c r="M26689" s="30"/>
    </row>
    <row r="26690" spans="13:13" s="60" customFormat="1" ht="15.75" hidden="1" x14ac:dyDescent="0.25">
      <c r="M26690" s="30"/>
    </row>
    <row r="26691" spans="13:13" s="60" customFormat="1" ht="15.75" hidden="1" x14ac:dyDescent="0.25">
      <c r="M26691" s="30"/>
    </row>
    <row r="26692" spans="13:13" s="60" customFormat="1" ht="15.75" hidden="1" x14ac:dyDescent="0.25">
      <c r="M26692" s="30"/>
    </row>
    <row r="26693" spans="13:13" s="60" customFormat="1" ht="15.75" hidden="1" x14ac:dyDescent="0.25">
      <c r="M26693" s="30"/>
    </row>
    <row r="26694" spans="13:13" s="60" customFormat="1" ht="15.75" hidden="1" x14ac:dyDescent="0.25">
      <c r="M26694" s="30"/>
    </row>
    <row r="26695" spans="13:13" s="60" customFormat="1" ht="15.75" hidden="1" x14ac:dyDescent="0.25">
      <c r="M26695" s="30"/>
    </row>
    <row r="26696" spans="13:13" s="60" customFormat="1" ht="15.75" hidden="1" x14ac:dyDescent="0.25">
      <c r="M26696" s="30"/>
    </row>
    <row r="26697" spans="13:13" s="60" customFormat="1" ht="15.75" hidden="1" x14ac:dyDescent="0.25">
      <c r="M26697" s="30"/>
    </row>
    <row r="26698" spans="13:13" s="60" customFormat="1" ht="15.75" hidden="1" x14ac:dyDescent="0.25">
      <c r="M26698" s="30"/>
    </row>
    <row r="26699" spans="13:13" s="60" customFormat="1" ht="15.75" hidden="1" x14ac:dyDescent="0.25">
      <c r="M26699" s="30"/>
    </row>
    <row r="26700" spans="13:13" s="60" customFormat="1" ht="15.75" hidden="1" x14ac:dyDescent="0.25">
      <c r="M26700" s="30"/>
    </row>
    <row r="26701" spans="13:13" s="60" customFormat="1" ht="15.75" hidden="1" x14ac:dyDescent="0.25">
      <c r="M26701" s="30"/>
    </row>
    <row r="26702" spans="13:13" s="60" customFormat="1" ht="15.75" hidden="1" x14ac:dyDescent="0.25">
      <c r="M26702" s="30"/>
    </row>
    <row r="26703" spans="13:13" s="60" customFormat="1" ht="15.75" hidden="1" x14ac:dyDescent="0.25">
      <c r="M26703" s="30"/>
    </row>
    <row r="26704" spans="13:13" s="60" customFormat="1" ht="15.75" hidden="1" x14ac:dyDescent="0.25">
      <c r="M26704" s="30"/>
    </row>
    <row r="26705" spans="13:13" s="60" customFormat="1" ht="15.75" hidden="1" x14ac:dyDescent="0.25">
      <c r="M26705" s="30"/>
    </row>
    <row r="26706" spans="13:13" s="60" customFormat="1" ht="15.75" hidden="1" x14ac:dyDescent="0.25">
      <c r="M26706" s="30"/>
    </row>
    <row r="26707" spans="13:13" s="60" customFormat="1" ht="15.75" hidden="1" x14ac:dyDescent="0.25">
      <c r="M26707" s="30"/>
    </row>
    <row r="26708" spans="13:13" s="60" customFormat="1" ht="15.75" hidden="1" x14ac:dyDescent="0.25">
      <c r="M26708" s="30"/>
    </row>
    <row r="26709" spans="13:13" s="60" customFormat="1" ht="15.75" hidden="1" x14ac:dyDescent="0.25">
      <c r="M26709" s="30"/>
    </row>
    <row r="26710" spans="13:13" s="60" customFormat="1" ht="15.75" hidden="1" x14ac:dyDescent="0.25">
      <c r="M26710" s="30"/>
    </row>
    <row r="26711" spans="13:13" s="60" customFormat="1" ht="15.75" hidden="1" x14ac:dyDescent="0.25">
      <c r="M26711" s="30"/>
    </row>
    <row r="26712" spans="13:13" s="60" customFormat="1" ht="15.75" hidden="1" x14ac:dyDescent="0.25">
      <c r="M26712" s="30"/>
    </row>
    <row r="26713" spans="13:13" s="60" customFormat="1" ht="15.75" hidden="1" x14ac:dyDescent="0.25">
      <c r="M26713" s="30"/>
    </row>
    <row r="26714" spans="13:13" s="60" customFormat="1" ht="15.75" hidden="1" x14ac:dyDescent="0.25">
      <c r="M26714" s="30"/>
    </row>
    <row r="26715" spans="13:13" s="60" customFormat="1" ht="15.75" hidden="1" x14ac:dyDescent="0.25">
      <c r="M26715" s="30"/>
    </row>
    <row r="26716" spans="13:13" s="60" customFormat="1" ht="15.75" hidden="1" x14ac:dyDescent="0.25">
      <c r="M26716" s="30"/>
    </row>
    <row r="26717" spans="13:13" s="60" customFormat="1" ht="15.75" hidden="1" x14ac:dyDescent="0.25">
      <c r="M26717" s="30"/>
    </row>
    <row r="26718" spans="13:13" s="60" customFormat="1" ht="15.75" hidden="1" x14ac:dyDescent="0.25">
      <c r="M26718" s="30"/>
    </row>
    <row r="26719" spans="13:13" s="60" customFormat="1" ht="15.75" hidden="1" x14ac:dyDescent="0.25">
      <c r="M26719" s="30"/>
    </row>
    <row r="26720" spans="13:13" s="60" customFormat="1" ht="15.75" hidden="1" x14ac:dyDescent="0.25">
      <c r="M26720" s="30"/>
    </row>
    <row r="26721" spans="13:13" s="60" customFormat="1" ht="15.75" hidden="1" x14ac:dyDescent="0.25">
      <c r="M26721" s="30"/>
    </row>
    <row r="26722" spans="13:13" s="60" customFormat="1" ht="15.75" hidden="1" x14ac:dyDescent="0.25">
      <c r="M26722" s="30"/>
    </row>
    <row r="26723" spans="13:13" s="60" customFormat="1" ht="15.75" hidden="1" x14ac:dyDescent="0.25">
      <c r="M26723" s="30"/>
    </row>
    <row r="26724" spans="13:13" s="60" customFormat="1" ht="15.75" hidden="1" x14ac:dyDescent="0.25">
      <c r="M26724" s="30"/>
    </row>
    <row r="26725" spans="13:13" s="60" customFormat="1" ht="15.75" hidden="1" x14ac:dyDescent="0.25">
      <c r="M26725" s="30"/>
    </row>
    <row r="26726" spans="13:13" s="60" customFormat="1" ht="15.75" hidden="1" x14ac:dyDescent="0.25">
      <c r="M26726" s="30"/>
    </row>
    <row r="26727" spans="13:13" s="60" customFormat="1" ht="15.75" hidden="1" x14ac:dyDescent="0.25">
      <c r="M26727" s="30"/>
    </row>
    <row r="26728" spans="13:13" s="60" customFormat="1" ht="15.75" hidden="1" x14ac:dyDescent="0.25">
      <c r="M26728" s="30"/>
    </row>
    <row r="26729" spans="13:13" s="60" customFormat="1" ht="15.75" hidden="1" x14ac:dyDescent="0.25">
      <c r="M26729" s="30"/>
    </row>
    <row r="26730" spans="13:13" s="60" customFormat="1" ht="15.75" hidden="1" x14ac:dyDescent="0.25">
      <c r="M26730" s="30"/>
    </row>
    <row r="26731" spans="13:13" s="60" customFormat="1" ht="15.75" hidden="1" x14ac:dyDescent="0.25">
      <c r="M26731" s="30"/>
    </row>
    <row r="26732" spans="13:13" s="60" customFormat="1" ht="15.75" hidden="1" x14ac:dyDescent="0.25">
      <c r="M26732" s="30"/>
    </row>
    <row r="26733" spans="13:13" s="60" customFormat="1" ht="15.75" hidden="1" x14ac:dyDescent="0.25">
      <c r="M26733" s="30"/>
    </row>
    <row r="26734" spans="13:13" s="60" customFormat="1" ht="15.75" hidden="1" x14ac:dyDescent="0.25">
      <c r="M26734" s="30"/>
    </row>
    <row r="26735" spans="13:13" s="60" customFormat="1" ht="15.75" hidden="1" x14ac:dyDescent="0.25">
      <c r="M26735" s="30"/>
    </row>
    <row r="26736" spans="13:13" s="60" customFormat="1" ht="15.75" hidden="1" x14ac:dyDescent="0.25">
      <c r="M26736" s="30"/>
    </row>
    <row r="26737" spans="13:13" s="60" customFormat="1" ht="15.75" hidden="1" x14ac:dyDescent="0.25">
      <c r="M26737" s="30"/>
    </row>
    <row r="26738" spans="13:13" s="60" customFormat="1" ht="15.75" hidden="1" x14ac:dyDescent="0.25">
      <c r="M26738" s="30"/>
    </row>
    <row r="26739" spans="13:13" s="60" customFormat="1" ht="15.75" hidden="1" x14ac:dyDescent="0.25">
      <c r="M26739" s="30"/>
    </row>
    <row r="26740" spans="13:13" s="60" customFormat="1" ht="15.75" hidden="1" x14ac:dyDescent="0.25">
      <c r="M26740" s="30"/>
    </row>
    <row r="26741" spans="13:13" s="60" customFormat="1" ht="15.75" hidden="1" x14ac:dyDescent="0.25">
      <c r="M26741" s="30"/>
    </row>
    <row r="26742" spans="13:13" s="60" customFormat="1" ht="15.75" hidden="1" x14ac:dyDescent="0.25">
      <c r="M26742" s="30"/>
    </row>
    <row r="26743" spans="13:13" s="60" customFormat="1" ht="15.75" hidden="1" x14ac:dyDescent="0.25">
      <c r="M26743" s="30"/>
    </row>
    <row r="26744" spans="13:13" s="60" customFormat="1" ht="15.75" hidden="1" x14ac:dyDescent="0.25">
      <c r="M26744" s="30"/>
    </row>
    <row r="26745" spans="13:13" s="60" customFormat="1" ht="15.75" hidden="1" x14ac:dyDescent="0.25">
      <c r="M26745" s="30"/>
    </row>
    <row r="26746" spans="13:13" s="60" customFormat="1" ht="15.75" hidden="1" x14ac:dyDescent="0.25">
      <c r="M26746" s="30"/>
    </row>
    <row r="26747" spans="13:13" s="60" customFormat="1" ht="15.75" hidden="1" x14ac:dyDescent="0.25">
      <c r="M26747" s="30"/>
    </row>
    <row r="26748" spans="13:13" s="60" customFormat="1" ht="15.75" hidden="1" x14ac:dyDescent="0.25">
      <c r="M26748" s="30"/>
    </row>
    <row r="26749" spans="13:13" s="60" customFormat="1" ht="15.75" hidden="1" x14ac:dyDescent="0.25">
      <c r="M26749" s="30"/>
    </row>
    <row r="26750" spans="13:13" s="60" customFormat="1" ht="15.75" hidden="1" x14ac:dyDescent="0.25">
      <c r="M26750" s="30"/>
    </row>
    <row r="26751" spans="13:13" s="60" customFormat="1" ht="15.75" hidden="1" x14ac:dyDescent="0.25">
      <c r="M26751" s="30"/>
    </row>
    <row r="26752" spans="13:13" s="60" customFormat="1" ht="15.75" hidden="1" x14ac:dyDescent="0.25">
      <c r="M26752" s="30"/>
    </row>
    <row r="26753" spans="13:13" s="60" customFormat="1" ht="15.75" hidden="1" x14ac:dyDescent="0.25">
      <c r="M26753" s="30"/>
    </row>
    <row r="26754" spans="13:13" s="60" customFormat="1" ht="15.75" hidden="1" x14ac:dyDescent="0.25">
      <c r="M26754" s="30"/>
    </row>
    <row r="26755" spans="13:13" s="60" customFormat="1" ht="15.75" hidden="1" x14ac:dyDescent="0.25">
      <c r="M26755" s="30"/>
    </row>
    <row r="26756" spans="13:13" s="60" customFormat="1" ht="15.75" hidden="1" x14ac:dyDescent="0.25">
      <c r="M26756" s="30"/>
    </row>
    <row r="26757" spans="13:13" s="60" customFormat="1" ht="15.75" hidden="1" x14ac:dyDescent="0.25">
      <c r="M26757" s="30"/>
    </row>
    <row r="26758" spans="13:13" s="60" customFormat="1" ht="15.75" hidden="1" x14ac:dyDescent="0.25">
      <c r="M26758" s="30"/>
    </row>
    <row r="26759" spans="13:13" s="60" customFormat="1" ht="15.75" hidden="1" x14ac:dyDescent="0.25">
      <c r="M26759" s="30"/>
    </row>
    <row r="26760" spans="13:13" s="60" customFormat="1" ht="15.75" hidden="1" x14ac:dyDescent="0.25">
      <c r="M26760" s="30"/>
    </row>
    <row r="26761" spans="13:13" s="60" customFormat="1" ht="15.75" hidden="1" x14ac:dyDescent="0.25">
      <c r="M26761" s="30"/>
    </row>
    <row r="26762" spans="13:13" s="60" customFormat="1" ht="15.75" hidden="1" x14ac:dyDescent="0.25">
      <c r="M26762" s="30"/>
    </row>
    <row r="26763" spans="13:13" s="60" customFormat="1" ht="15.75" hidden="1" x14ac:dyDescent="0.25">
      <c r="M26763" s="30"/>
    </row>
    <row r="26764" spans="13:13" s="60" customFormat="1" ht="15.75" hidden="1" x14ac:dyDescent="0.25">
      <c r="M26764" s="30"/>
    </row>
    <row r="26765" spans="13:13" s="60" customFormat="1" ht="15.75" hidden="1" x14ac:dyDescent="0.25">
      <c r="M26765" s="30"/>
    </row>
    <row r="26766" spans="13:13" s="60" customFormat="1" ht="15.75" hidden="1" x14ac:dyDescent="0.25">
      <c r="M26766" s="30"/>
    </row>
    <row r="26767" spans="13:13" s="60" customFormat="1" ht="15.75" hidden="1" x14ac:dyDescent="0.25">
      <c r="M26767" s="30"/>
    </row>
    <row r="26768" spans="13:13" s="60" customFormat="1" ht="15.75" hidden="1" x14ac:dyDescent="0.25">
      <c r="M26768" s="30"/>
    </row>
    <row r="26769" spans="13:13" s="60" customFormat="1" ht="15.75" hidden="1" x14ac:dyDescent="0.25">
      <c r="M26769" s="30"/>
    </row>
    <row r="26770" spans="13:13" s="60" customFormat="1" ht="15.75" hidden="1" x14ac:dyDescent="0.25">
      <c r="M26770" s="30"/>
    </row>
    <row r="26771" spans="13:13" s="60" customFormat="1" ht="15.75" hidden="1" x14ac:dyDescent="0.25">
      <c r="M26771" s="30"/>
    </row>
    <row r="26772" spans="13:13" s="60" customFormat="1" ht="15.75" hidden="1" x14ac:dyDescent="0.25">
      <c r="M26772" s="30"/>
    </row>
    <row r="26773" spans="13:13" s="60" customFormat="1" ht="15.75" hidden="1" x14ac:dyDescent="0.25">
      <c r="M26773" s="30"/>
    </row>
    <row r="26774" spans="13:13" s="60" customFormat="1" ht="15.75" hidden="1" x14ac:dyDescent="0.25">
      <c r="M26774" s="30"/>
    </row>
    <row r="26775" spans="13:13" s="60" customFormat="1" ht="15.75" hidden="1" x14ac:dyDescent="0.25">
      <c r="M26775" s="30"/>
    </row>
    <row r="26776" spans="13:13" s="60" customFormat="1" ht="15.75" hidden="1" x14ac:dyDescent="0.25">
      <c r="M26776" s="30"/>
    </row>
    <row r="26777" spans="13:13" s="60" customFormat="1" ht="15.75" hidden="1" x14ac:dyDescent="0.25">
      <c r="M26777" s="30"/>
    </row>
    <row r="26778" spans="13:13" s="60" customFormat="1" ht="15.75" hidden="1" x14ac:dyDescent="0.25">
      <c r="M26778" s="30"/>
    </row>
    <row r="26779" spans="13:13" s="60" customFormat="1" ht="15.75" hidden="1" x14ac:dyDescent="0.25">
      <c r="M26779" s="30"/>
    </row>
    <row r="26780" spans="13:13" s="60" customFormat="1" ht="15.75" hidden="1" x14ac:dyDescent="0.25">
      <c r="M26780" s="30"/>
    </row>
    <row r="26781" spans="13:13" s="60" customFormat="1" ht="15.75" hidden="1" x14ac:dyDescent="0.25">
      <c r="M26781" s="30"/>
    </row>
    <row r="26782" spans="13:13" s="60" customFormat="1" ht="15.75" hidden="1" x14ac:dyDescent="0.25">
      <c r="M26782" s="30"/>
    </row>
    <row r="26783" spans="13:13" s="60" customFormat="1" ht="15.75" hidden="1" x14ac:dyDescent="0.25">
      <c r="M26783" s="30"/>
    </row>
    <row r="26784" spans="13:13" s="60" customFormat="1" ht="15.75" hidden="1" x14ac:dyDescent="0.25">
      <c r="M26784" s="30"/>
    </row>
    <row r="26785" spans="13:13" s="60" customFormat="1" ht="15.75" hidden="1" x14ac:dyDescent="0.25">
      <c r="M26785" s="30"/>
    </row>
    <row r="26786" spans="13:13" s="60" customFormat="1" ht="15.75" hidden="1" x14ac:dyDescent="0.25">
      <c r="M26786" s="30"/>
    </row>
    <row r="26787" spans="13:13" s="60" customFormat="1" ht="15.75" hidden="1" x14ac:dyDescent="0.25">
      <c r="M26787" s="30"/>
    </row>
    <row r="26788" spans="13:13" s="60" customFormat="1" ht="15.75" hidden="1" x14ac:dyDescent="0.25">
      <c r="M26788" s="30"/>
    </row>
    <row r="26789" spans="13:13" s="60" customFormat="1" ht="15.75" hidden="1" x14ac:dyDescent="0.25">
      <c r="M26789" s="30"/>
    </row>
    <row r="26790" spans="13:13" s="60" customFormat="1" ht="15.75" hidden="1" x14ac:dyDescent="0.25">
      <c r="M26790" s="30"/>
    </row>
    <row r="26791" spans="13:13" s="60" customFormat="1" ht="15.75" hidden="1" x14ac:dyDescent="0.25">
      <c r="M26791" s="30"/>
    </row>
    <row r="26792" spans="13:13" s="60" customFormat="1" ht="15.75" hidden="1" x14ac:dyDescent="0.25">
      <c r="M26792" s="30"/>
    </row>
    <row r="26793" spans="13:13" s="60" customFormat="1" ht="15.75" hidden="1" x14ac:dyDescent="0.25">
      <c r="M26793" s="30"/>
    </row>
    <row r="26794" spans="13:13" s="60" customFormat="1" ht="15.75" hidden="1" x14ac:dyDescent="0.25">
      <c r="M26794" s="30"/>
    </row>
    <row r="26795" spans="13:13" s="60" customFormat="1" ht="15.75" hidden="1" x14ac:dyDescent="0.25">
      <c r="M26795" s="30"/>
    </row>
    <row r="26796" spans="13:13" s="60" customFormat="1" ht="15.75" hidden="1" x14ac:dyDescent="0.25">
      <c r="M26796" s="30"/>
    </row>
    <row r="26797" spans="13:13" s="60" customFormat="1" ht="15.75" hidden="1" x14ac:dyDescent="0.25">
      <c r="M26797" s="30"/>
    </row>
    <row r="26798" spans="13:13" s="60" customFormat="1" ht="15.75" hidden="1" x14ac:dyDescent="0.25">
      <c r="M26798" s="30"/>
    </row>
    <row r="26799" spans="13:13" s="60" customFormat="1" ht="15.75" hidden="1" x14ac:dyDescent="0.25">
      <c r="M26799" s="30"/>
    </row>
    <row r="26800" spans="13:13" s="60" customFormat="1" ht="15.75" hidden="1" x14ac:dyDescent="0.25">
      <c r="M26800" s="30"/>
    </row>
    <row r="26801" spans="13:13" s="60" customFormat="1" ht="15.75" hidden="1" x14ac:dyDescent="0.25">
      <c r="M26801" s="30"/>
    </row>
    <row r="26802" spans="13:13" s="60" customFormat="1" ht="15.75" hidden="1" x14ac:dyDescent="0.25">
      <c r="M26802" s="30"/>
    </row>
    <row r="26803" spans="13:13" s="60" customFormat="1" ht="15.75" hidden="1" x14ac:dyDescent="0.25">
      <c r="M26803" s="30"/>
    </row>
    <row r="26804" spans="13:13" s="60" customFormat="1" ht="15.75" hidden="1" x14ac:dyDescent="0.25">
      <c r="M26804" s="30"/>
    </row>
    <row r="26805" spans="13:13" s="60" customFormat="1" ht="15.75" hidden="1" x14ac:dyDescent="0.25">
      <c r="M26805" s="30"/>
    </row>
    <row r="26806" spans="13:13" s="60" customFormat="1" ht="15.75" hidden="1" x14ac:dyDescent="0.25">
      <c r="M26806" s="30"/>
    </row>
    <row r="26807" spans="13:13" s="60" customFormat="1" ht="15.75" hidden="1" x14ac:dyDescent="0.25">
      <c r="M26807" s="30"/>
    </row>
    <row r="26808" spans="13:13" s="60" customFormat="1" ht="15.75" hidden="1" x14ac:dyDescent="0.25">
      <c r="M26808" s="30"/>
    </row>
    <row r="26809" spans="13:13" s="60" customFormat="1" ht="15.75" hidden="1" x14ac:dyDescent="0.25">
      <c r="M26809" s="30"/>
    </row>
    <row r="26810" spans="13:13" s="60" customFormat="1" ht="15.75" hidden="1" x14ac:dyDescent="0.25">
      <c r="M26810" s="30"/>
    </row>
    <row r="26811" spans="13:13" s="60" customFormat="1" ht="15.75" hidden="1" x14ac:dyDescent="0.25">
      <c r="M26811" s="30"/>
    </row>
    <row r="26812" spans="13:13" s="60" customFormat="1" ht="15.75" hidden="1" x14ac:dyDescent="0.25">
      <c r="M26812" s="30"/>
    </row>
    <row r="26813" spans="13:13" s="60" customFormat="1" ht="15.75" hidden="1" x14ac:dyDescent="0.25">
      <c r="M26813" s="30"/>
    </row>
    <row r="26814" spans="13:13" s="60" customFormat="1" ht="15.75" hidden="1" x14ac:dyDescent="0.25">
      <c r="M26814" s="30"/>
    </row>
    <row r="26815" spans="13:13" s="60" customFormat="1" ht="15.75" hidden="1" x14ac:dyDescent="0.25">
      <c r="M26815" s="30"/>
    </row>
    <row r="26816" spans="13:13" s="60" customFormat="1" ht="15.75" hidden="1" x14ac:dyDescent="0.25">
      <c r="M26816" s="30"/>
    </row>
    <row r="26817" spans="13:13" s="60" customFormat="1" ht="15.75" hidden="1" x14ac:dyDescent="0.25">
      <c r="M26817" s="30"/>
    </row>
    <row r="26818" spans="13:13" s="60" customFormat="1" ht="15.75" hidden="1" x14ac:dyDescent="0.25">
      <c r="M26818" s="30"/>
    </row>
    <row r="26819" spans="13:13" s="60" customFormat="1" ht="15.75" hidden="1" x14ac:dyDescent="0.25">
      <c r="M26819" s="30"/>
    </row>
    <row r="26820" spans="13:13" s="60" customFormat="1" ht="15.75" hidden="1" x14ac:dyDescent="0.25">
      <c r="M26820" s="30"/>
    </row>
    <row r="26821" spans="13:13" s="60" customFormat="1" ht="15.75" hidden="1" x14ac:dyDescent="0.25">
      <c r="M26821" s="30"/>
    </row>
    <row r="26822" spans="13:13" s="60" customFormat="1" ht="15.75" hidden="1" x14ac:dyDescent="0.25">
      <c r="M26822" s="30"/>
    </row>
    <row r="26823" spans="13:13" s="60" customFormat="1" ht="15.75" hidden="1" x14ac:dyDescent="0.25">
      <c r="M26823" s="30"/>
    </row>
    <row r="26824" spans="13:13" s="60" customFormat="1" ht="15.75" hidden="1" x14ac:dyDescent="0.25">
      <c r="M26824" s="30"/>
    </row>
    <row r="26825" spans="13:13" s="60" customFormat="1" ht="15.75" hidden="1" x14ac:dyDescent="0.25">
      <c r="M26825" s="30"/>
    </row>
    <row r="26826" spans="13:13" s="60" customFormat="1" ht="15.75" hidden="1" x14ac:dyDescent="0.25">
      <c r="M26826" s="30"/>
    </row>
    <row r="26827" spans="13:13" s="60" customFormat="1" ht="15.75" hidden="1" x14ac:dyDescent="0.25">
      <c r="M26827" s="30"/>
    </row>
    <row r="26828" spans="13:13" s="60" customFormat="1" ht="15.75" hidden="1" x14ac:dyDescent="0.25">
      <c r="M26828" s="30"/>
    </row>
    <row r="26829" spans="13:13" s="60" customFormat="1" ht="15.75" hidden="1" x14ac:dyDescent="0.25">
      <c r="M26829" s="30"/>
    </row>
    <row r="26830" spans="13:13" s="60" customFormat="1" ht="15.75" hidden="1" x14ac:dyDescent="0.25">
      <c r="M26830" s="30"/>
    </row>
    <row r="26831" spans="13:13" s="60" customFormat="1" ht="15.75" hidden="1" x14ac:dyDescent="0.25">
      <c r="M26831" s="30"/>
    </row>
    <row r="26832" spans="13:13" s="60" customFormat="1" ht="15.75" hidden="1" x14ac:dyDescent="0.25">
      <c r="M26832" s="30"/>
    </row>
    <row r="26833" spans="13:13" s="60" customFormat="1" ht="15.75" hidden="1" x14ac:dyDescent="0.25">
      <c r="M26833" s="30"/>
    </row>
    <row r="26834" spans="13:13" s="60" customFormat="1" ht="15.75" hidden="1" x14ac:dyDescent="0.25">
      <c r="M26834" s="30"/>
    </row>
    <row r="26835" spans="13:13" s="60" customFormat="1" ht="15.75" hidden="1" x14ac:dyDescent="0.25">
      <c r="M26835" s="30"/>
    </row>
    <row r="26836" spans="13:13" s="60" customFormat="1" ht="15.75" hidden="1" x14ac:dyDescent="0.25">
      <c r="M26836" s="30"/>
    </row>
    <row r="26837" spans="13:13" s="60" customFormat="1" ht="15.75" hidden="1" x14ac:dyDescent="0.25">
      <c r="M26837" s="30"/>
    </row>
    <row r="26838" spans="13:13" s="60" customFormat="1" ht="15.75" hidden="1" x14ac:dyDescent="0.25">
      <c r="M26838" s="30"/>
    </row>
    <row r="26839" spans="13:13" s="60" customFormat="1" ht="15.75" hidden="1" x14ac:dyDescent="0.25">
      <c r="M26839" s="30"/>
    </row>
    <row r="26840" spans="13:13" s="60" customFormat="1" ht="15.75" hidden="1" x14ac:dyDescent="0.25">
      <c r="M26840" s="30"/>
    </row>
    <row r="26841" spans="13:13" s="60" customFormat="1" ht="15.75" hidden="1" x14ac:dyDescent="0.25">
      <c r="M26841" s="30"/>
    </row>
    <row r="26842" spans="13:13" s="60" customFormat="1" ht="15.75" hidden="1" x14ac:dyDescent="0.25">
      <c r="M26842" s="30"/>
    </row>
    <row r="26843" spans="13:13" s="60" customFormat="1" ht="15.75" hidden="1" x14ac:dyDescent="0.25">
      <c r="M26843" s="30"/>
    </row>
    <row r="26844" spans="13:13" s="60" customFormat="1" ht="15.75" hidden="1" x14ac:dyDescent="0.25">
      <c r="M26844" s="30"/>
    </row>
    <row r="26845" spans="13:13" s="60" customFormat="1" ht="15.75" hidden="1" x14ac:dyDescent="0.25">
      <c r="M26845" s="30"/>
    </row>
    <row r="26846" spans="13:13" s="60" customFormat="1" ht="15.75" hidden="1" x14ac:dyDescent="0.25">
      <c r="M26846" s="30"/>
    </row>
    <row r="26847" spans="13:13" s="60" customFormat="1" ht="15.75" hidden="1" x14ac:dyDescent="0.25">
      <c r="M26847" s="30"/>
    </row>
    <row r="26848" spans="13:13" s="60" customFormat="1" ht="15.75" hidden="1" x14ac:dyDescent="0.25">
      <c r="M26848" s="30"/>
    </row>
    <row r="26849" spans="13:13" s="60" customFormat="1" ht="15.75" hidden="1" x14ac:dyDescent="0.25">
      <c r="M26849" s="30"/>
    </row>
    <row r="26850" spans="13:13" s="60" customFormat="1" ht="15.75" hidden="1" x14ac:dyDescent="0.25">
      <c r="M26850" s="30"/>
    </row>
    <row r="26851" spans="13:13" s="60" customFormat="1" ht="15.75" hidden="1" x14ac:dyDescent="0.25">
      <c r="M26851" s="30"/>
    </row>
    <row r="26852" spans="13:13" s="60" customFormat="1" ht="15.75" hidden="1" x14ac:dyDescent="0.25">
      <c r="M26852" s="30"/>
    </row>
    <row r="26853" spans="13:13" s="60" customFormat="1" ht="15.75" hidden="1" x14ac:dyDescent="0.25">
      <c r="M26853" s="30"/>
    </row>
    <row r="26854" spans="13:13" s="60" customFormat="1" ht="15.75" hidden="1" x14ac:dyDescent="0.25">
      <c r="M26854" s="30"/>
    </row>
    <row r="26855" spans="13:13" s="60" customFormat="1" ht="15.75" hidden="1" x14ac:dyDescent="0.25">
      <c r="M26855" s="30"/>
    </row>
    <row r="26856" spans="13:13" s="60" customFormat="1" ht="15.75" hidden="1" x14ac:dyDescent="0.25">
      <c r="M26856" s="30"/>
    </row>
    <row r="26857" spans="13:13" s="60" customFormat="1" ht="15.75" hidden="1" x14ac:dyDescent="0.25">
      <c r="M26857" s="30"/>
    </row>
    <row r="26858" spans="13:13" s="60" customFormat="1" ht="15.75" hidden="1" x14ac:dyDescent="0.25">
      <c r="M26858" s="30"/>
    </row>
    <row r="26859" spans="13:13" s="60" customFormat="1" ht="15.75" hidden="1" x14ac:dyDescent="0.25">
      <c r="M26859" s="30"/>
    </row>
    <row r="26860" spans="13:13" s="60" customFormat="1" ht="15.75" hidden="1" x14ac:dyDescent="0.25">
      <c r="M26860" s="30"/>
    </row>
    <row r="26861" spans="13:13" s="60" customFormat="1" ht="15.75" hidden="1" x14ac:dyDescent="0.25">
      <c r="M26861" s="30"/>
    </row>
    <row r="26862" spans="13:13" s="60" customFormat="1" ht="15.75" hidden="1" x14ac:dyDescent="0.25">
      <c r="M26862" s="30"/>
    </row>
    <row r="26863" spans="13:13" s="60" customFormat="1" ht="15.75" hidden="1" x14ac:dyDescent="0.25">
      <c r="M26863" s="30"/>
    </row>
    <row r="26864" spans="13:13" s="60" customFormat="1" ht="15.75" hidden="1" x14ac:dyDescent="0.25">
      <c r="M26864" s="30"/>
    </row>
    <row r="26865" spans="13:13" s="60" customFormat="1" ht="15.75" hidden="1" x14ac:dyDescent="0.25">
      <c r="M26865" s="30"/>
    </row>
    <row r="26866" spans="13:13" s="60" customFormat="1" ht="15.75" hidden="1" x14ac:dyDescent="0.25">
      <c r="M26866" s="30"/>
    </row>
    <row r="26867" spans="13:13" s="60" customFormat="1" ht="15.75" hidden="1" x14ac:dyDescent="0.25">
      <c r="M26867" s="30"/>
    </row>
    <row r="26868" spans="13:13" s="60" customFormat="1" ht="15.75" hidden="1" x14ac:dyDescent="0.25">
      <c r="M26868" s="30"/>
    </row>
    <row r="26869" spans="13:13" s="60" customFormat="1" ht="15.75" hidden="1" x14ac:dyDescent="0.25">
      <c r="M26869" s="30"/>
    </row>
    <row r="26870" spans="13:13" s="60" customFormat="1" ht="15.75" hidden="1" x14ac:dyDescent="0.25">
      <c r="M26870" s="30"/>
    </row>
    <row r="26871" spans="13:13" s="60" customFormat="1" ht="15.75" hidden="1" x14ac:dyDescent="0.25">
      <c r="M26871" s="30"/>
    </row>
    <row r="26872" spans="13:13" s="60" customFormat="1" ht="15.75" hidden="1" x14ac:dyDescent="0.25">
      <c r="M26872" s="30"/>
    </row>
    <row r="26873" spans="13:13" s="60" customFormat="1" ht="15.75" hidden="1" x14ac:dyDescent="0.25">
      <c r="M26873" s="30"/>
    </row>
    <row r="26874" spans="13:13" s="60" customFormat="1" ht="15.75" hidden="1" x14ac:dyDescent="0.25">
      <c r="M26874" s="30"/>
    </row>
    <row r="26875" spans="13:13" s="60" customFormat="1" ht="15.75" hidden="1" x14ac:dyDescent="0.25">
      <c r="M26875" s="30"/>
    </row>
    <row r="26876" spans="13:13" s="60" customFormat="1" ht="15.75" hidden="1" x14ac:dyDescent="0.25">
      <c r="M26876" s="30"/>
    </row>
    <row r="26877" spans="13:13" s="60" customFormat="1" ht="15.75" hidden="1" x14ac:dyDescent="0.25">
      <c r="M26877" s="30"/>
    </row>
    <row r="26878" spans="13:13" s="60" customFormat="1" ht="15.75" hidden="1" x14ac:dyDescent="0.25">
      <c r="M26878" s="30"/>
    </row>
    <row r="26879" spans="13:13" s="60" customFormat="1" ht="15.75" hidden="1" x14ac:dyDescent="0.25">
      <c r="M26879" s="30"/>
    </row>
    <row r="26880" spans="13:13" s="60" customFormat="1" ht="15.75" hidden="1" x14ac:dyDescent="0.25">
      <c r="M26880" s="30"/>
    </row>
    <row r="26881" spans="13:13" s="60" customFormat="1" ht="15.75" hidden="1" x14ac:dyDescent="0.25">
      <c r="M26881" s="30"/>
    </row>
    <row r="26882" spans="13:13" s="60" customFormat="1" ht="15.75" hidden="1" x14ac:dyDescent="0.25">
      <c r="M26882" s="30"/>
    </row>
    <row r="26883" spans="13:13" s="60" customFormat="1" ht="15.75" hidden="1" x14ac:dyDescent="0.25">
      <c r="M26883" s="30"/>
    </row>
    <row r="26884" spans="13:13" s="60" customFormat="1" ht="15.75" hidden="1" x14ac:dyDescent="0.25">
      <c r="M26884" s="30"/>
    </row>
    <row r="26885" spans="13:13" s="60" customFormat="1" ht="15.75" hidden="1" x14ac:dyDescent="0.25">
      <c r="M26885" s="30"/>
    </row>
    <row r="26886" spans="13:13" s="60" customFormat="1" ht="15.75" hidden="1" x14ac:dyDescent="0.25">
      <c r="M26886" s="30"/>
    </row>
    <row r="26887" spans="13:13" s="60" customFormat="1" ht="15.75" hidden="1" x14ac:dyDescent="0.25">
      <c r="M26887" s="30"/>
    </row>
    <row r="26888" spans="13:13" s="60" customFormat="1" ht="15.75" hidden="1" x14ac:dyDescent="0.25">
      <c r="M26888" s="30"/>
    </row>
    <row r="26889" spans="13:13" s="60" customFormat="1" ht="15.75" hidden="1" x14ac:dyDescent="0.25">
      <c r="M26889" s="30"/>
    </row>
    <row r="26890" spans="13:13" s="60" customFormat="1" ht="15.75" hidden="1" x14ac:dyDescent="0.25">
      <c r="M26890" s="30"/>
    </row>
    <row r="26891" spans="13:13" s="60" customFormat="1" ht="15.75" hidden="1" x14ac:dyDescent="0.25">
      <c r="M26891" s="30"/>
    </row>
    <row r="26892" spans="13:13" s="60" customFormat="1" ht="15.75" hidden="1" x14ac:dyDescent="0.25">
      <c r="M26892" s="30"/>
    </row>
    <row r="26893" spans="13:13" s="60" customFormat="1" ht="15.75" hidden="1" x14ac:dyDescent="0.25">
      <c r="M26893" s="30"/>
    </row>
    <row r="26894" spans="13:13" s="60" customFormat="1" ht="15.75" hidden="1" x14ac:dyDescent="0.25">
      <c r="M26894" s="30"/>
    </row>
    <row r="26895" spans="13:13" s="60" customFormat="1" ht="15.75" hidden="1" x14ac:dyDescent="0.25">
      <c r="M26895" s="30"/>
    </row>
    <row r="26896" spans="13:13" s="60" customFormat="1" ht="15.75" hidden="1" x14ac:dyDescent="0.25">
      <c r="M26896" s="30"/>
    </row>
    <row r="26897" spans="13:13" s="60" customFormat="1" ht="15.75" hidden="1" x14ac:dyDescent="0.25">
      <c r="M26897" s="30"/>
    </row>
    <row r="26898" spans="13:13" s="60" customFormat="1" ht="15.75" hidden="1" x14ac:dyDescent="0.25">
      <c r="M26898" s="30"/>
    </row>
    <row r="26899" spans="13:13" s="60" customFormat="1" ht="15.75" hidden="1" x14ac:dyDescent="0.25">
      <c r="M26899" s="30"/>
    </row>
    <row r="26900" spans="13:13" s="60" customFormat="1" ht="15.75" hidden="1" x14ac:dyDescent="0.25">
      <c r="M26900" s="30"/>
    </row>
    <row r="26901" spans="13:13" s="60" customFormat="1" ht="15.75" hidden="1" x14ac:dyDescent="0.25">
      <c r="M26901" s="30"/>
    </row>
    <row r="26902" spans="13:13" s="60" customFormat="1" ht="15.75" hidden="1" x14ac:dyDescent="0.25">
      <c r="M26902" s="30"/>
    </row>
    <row r="26903" spans="13:13" s="60" customFormat="1" ht="15.75" hidden="1" x14ac:dyDescent="0.25">
      <c r="M26903" s="30"/>
    </row>
    <row r="26904" spans="13:13" s="60" customFormat="1" ht="15.75" hidden="1" x14ac:dyDescent="0.25">
      <c r="M26904" s="30"/>
    </row>
    <row r="26905" spans="13:13" s="60" customFormat="1" ht="15.75" hidden="1" x14ac:dyDescent="0.25">
      <c r="M26905" s="30"/>
    </row>
    <row r="26906" spans="13:13" s="60" customFormat="1" ht="15.75" hidden="1" x14ac:dyDescent="0.25">
      <c r="M26906" s="30"/>
    </row>
    <row r="26907" spans="13:13" s="60" customFormat="1" ht="15.75" hidden="1" x14ac:dyDescent="0.25">
      <c r="M26907" s="30"/>
    </row>
    <row r="26908" spans="13:13" s="60" customFormat="1" ht="15.75" hidden="1" x14ac:dyDescent="0.25">
      <c r="M26908" s="30"/>
    </row>
    <row r="26909" spans="13:13" s="60" customFormat="1" ht="15.75" hidden="1" x14ac:dyDescent="0.25">
      <c r="M26909" s="30"/>
    </row>
    <row r="26910" spans="13:13" s="60" customFormat="1" ht="15.75" hidden="1" x14ac:dyDescent="0.25">
      <c r="M26910" s="30"/>
    </row>
    <row r="26911" spans="13:13" s="60" customFormat="1" ht="15.75" hidden="1" x14ac:dyDescent="0.25">
      <c r="M26911" s="30"/>
    </row>
    <row r="26912" spans="13:13" s="60" customFormat="1" ht="15.75" hidden="1" x14ac:dyDescent="0.25">
      <c r="M26912" s="30"/>
    </row>
    <row r="26913" spans="13:13" s="60" customFormat="1" ht="15.75" hidden="1" x14ac:dyDescent="0.25">
      <c r="M26913" s="30"/>
    </row>
    <row r="26914" spans="13:13" s="60" customFormat="1" ht="15.75" hidden="1" x14ac:dyDescent="0.25">
      <c r="M26914" s="30"/>
    </row>
    <row r="26915" spans="13:13" s="60" customFormat="1" ht="15.75" hidden="1" x14ac:dyDescent="0.25">
      <c r="M26915" s="30"/>
    </row>
    <row r="26916" spans="13:13" s="60" customFormat="1" ht="15.75" hidden="1" x14ac:dyDescent="0.25">
      <c r="M26916" s="30"/>
    </row>
    <row r="26917" spans="13:13" s="60" customFormat="1" ht="15.75" hidden="1" x14ac:dyDescent="0.25">
      <c r="M26917" s="30"/>
    </row>
    <row r="26918" spans="13:13" s="60" customFormat="1" ht="15.75" hidden="1" x14ac:dyDescent="0.25">
      <c r="M26918" s="30"/>
    </row>
    <row r="26919" spans="13:13" s="60" customFormat="1" ht="15.75" hidden="1" x14ac:dyDescent="0.25">
      <c r="M26919" s="30"/>
    </row>
    <row r="26920" spans="13:13" s="60" customFormat="1" ht="15.75" hidden="1" x14ac:dyDescent="0.25">
      <c r="M26920" s="30"/>
    </row>
    <row r="26921" spans="13:13" s="60" customFormat="1" ht="15.75" hidden="1" x14ac:dyDescent="0.25">
      <c r="M26921" s="30"/>
    </row>
    <row r="26922" spans="13:13" s="60" customFormat="1" ht="15.75" hidden="1" x14ac:dyDescent="0.25">
      <c r="M26922" s="30"/>
    </row>
    <row r="26923" spans="13:13" s="60" customFormat="1" ht="15.75" hidden="1" x14ac:dyDescent="0.25">
      <c r="M26923" s="30"/>
    </row>
    <row r="26924" spans="13:13" s="60" customFormat="1" ht="15.75" hidden="1" x14ac:dyDescent="0.25">
      <c r="M26924" s="30"/>
    </row>
    <row r="26925" spans="13:13" s="60" customFormat="1" ht="15.75" hidden="1" x14ac:dyDescent="0.25">
      <c r="M26925" s="30"/>
    </row>
    <row r="26926" spans="13:13" s="60" customFormat="1" ht="15.75" hidden="1" x14ac:dyDescent="0.25">
      <c r="M26926" s="30"/>
    </row>
    <row r="26927" spans="13:13" s="60" customFormat="1" ht="15.75" hidden="1" x14ac:dyDescent="0.25">
      <c r="M26927" s="30"/>
    </row>
    <row r="26928" spans="13:13" s="60" customFormat="1" ht="15.75" hidden="1" x14ac:dyDescent="0.25">
      <c r="M26928" s="30"/>
    </row>
    <row r="26929" spans="13:13" s="60" customFormat="1" ht="15.75" hidden="1" x14ac:dyDescent="0.25">
      <c r="M26929" s="30"/>
    </row>
    <row r="26930" spans="13:13" s="60" customFormat="1" ht="15.75" hidden="1" x14ac:dyDescent="0.25">
      <c r="M26930" s="30"/>
    </row>
    <row r="26931" spans="13:13" s="60" customFormat="1" ht="15.75" hidden="1" x14ac:dyDescent="0.25">
      <c r="M26931" s="30"/>
    </row>
    <row r="26932" spans="13:13" s="60" customFormat="1" ht="15.75" hidden="1" x14ac:dyDescent="0.25">
      <c r="M26932" s="30"/>
    </row>
    <row r="26933" spans="13:13" s="60" customFormat="1" ht="15.75" hidden="1" x14ac:dyDescent="0.25">
      <c r="M26933" s="30"/>
    </row>
    <row r="26934" spans="13:13" s="60" customFormat="1" ht="15.75" hidden="1" x14ac:dyDescent="0.25">
      <c r="M26934" s="30"/>
    </row>
    <row r="26935" spans="13:13" s="60" customFormat="1" ht="15.75" hidden="1" x14ac:dyDescent="0.25">
      <c r="M26935" s="30"/>
    </row>
    <row r="26936" spans="13:13" s="60" customFormat="1" ht="15.75" hidden="1" x14ac:dyDescent="0.25">
      <c r="M26936" s="30"/>
    </row>
    <row r="26937" spans="13:13" s="60" customFormat="1" ht="15.75" hidden="1" x14ac:dyDescent="0.25">
      <c r="M26937" s="30"/>
    </row>
    <row r="26938" spans="13:13" s="60" customFormat="1" ht="15.75" hidden="1" x14ac:dyDescent="0.25">
      <c r="M26938" s="30"/>
    </row>
    <row r="26939" spans="13:13" s="60" customFormat="1" ht="15.75" hidden="1" x14ac:dyDescent="0.25">
      <c r="M26939" s="30"/>
    </row>
    <row r="26940" spans="13:13" s="60" customFormat="1" ht="15.75" hidden="1" x14ac:dyDescent="0.25">
      <c r="M26940" s="30"/>
    </row>
    <row r="26941" spans="13:13" s="60" customFormat="1" ht="15.75" hidden="1" x14ac:dyDescent="0.25">
      <c r="M26941" s="30"/>
    </row>
    <row r="26942" spans="13:13" s="60" customFormat="1" ht="15.75" hidden="1" x14ac:dyDescent="0.25">
      <c r="M26942" s="30"/>
    </row>
    <row r="26943" spans="13:13" s="60" customFormat="1" ht="15.75" hidden="1" x14ac:dyDescent="0.25">
      <c r="M26943" s="30"/>
    </row>
    <row r="26944" spans="13:13" s="60" customFormat="1" ht="15.75" hidden="1" x14ac:dyDescent="0.25">
      <c r="M26944" s="30"/>
    </row>
    <row r="26945" spans="13:13" s="60" customFormat="1" ht="15.75" hidden="1" x14ac:dyDescent="0.25">
      <c r="M26945" s="30"/>
    </row>
    <row r="26946" spans="13:13" s="60" customFormat="1" ht="15.75" hidden="1" x14ac:dyDescent="0.25">
      <c r="M26946" s="30"/>
    </row>
    <row r="26947" spans="13:13" s="60" customFormat="1" ht="15.75" hidden="1" x14ac:dyDescent="0.25">
      <c r="M26947" s="30"/>
    </row>
    <row r="26948" spans="13:13" s="60" customFormat="1" ht="15.75" hidden="1" x14ac:dyDescent="0.25">
      <c r="M26948" s="30"/>
    </row>
    <row r="26949" spans="13:13" s="60" customFormat="1" ht="15.75" hidden="1" x14ac:dyDescent="0.25">
      <c r="M26949" s="30"/>
    </row>
    <row r="26950" spans="13:13" s="60" customFormat="1" ht="15.75" hidden="1" x14ac:dyDescent="0.25">
      <c r="M26950" s="30"/>
    </row>
    <row r="26951" spans="13:13" s="60" customFormat="1" ht="15.75" hidden="1" x14ac:dyDescent="0.25">
      <c r="M26951" s="30"/>
    </row>
    <row r="26952" spans="13:13" s="60" customFormat="1" ht="15.75" hidden="1" x14ac:dyDescent="0.25">
      <c r="M26952" s="30"/>
    </row>
    <row r="26953" spans="13:13" s="60" customFormat="1" ht="15.75" hidden="1" x14ac:dyDescent="0.25">
      <c r="M26953" s="30"/>
    </row>
    <row r="26954" spans="13:13" s="60" customFormat="1" ht="15.75" hidden="1" x14ac:dyDescent="0.25">
      <c r="M26954" s="30"/>
    </row>
    <row r="26955" spans="13:13" s="60" customFormat="1" ht="15.75" hidden="1" x14ac:dyDescent="0.25">
      <c r="M26955" s="30"/>
    </row>
    <row r="26956" spans="13:13" s="60" customFormat="1" ht="15.75" hidden="1" x14ac:dyDescent="0.25">
      <c r="M26956" s="30"/>
    </row>
    <row r="26957" spans="13:13" s="60" customFormat="1" ht="15.75" hidden="1" x14ac:dyDescent="0.25">
      <c r="M26957" s="30"/>
    </row>
    <row r="26958" spans="13:13" s="60" customFormat="1" ht="15.75" hidden="1" x14ac:dyDescent="0.25">
      <c r="M26958" s="30"/>
    </row>
    <row r="26959" spans="13:13" s="60" customFormat="1" ht="15.75" hidden="1" x14ac:dyDescent="0.25">
      <c r="M26959" s="30"/>
    </row>
    <row r="26960" spans="13:13" s="60" customFormat="1" ht="15.75" hidden="1" x14ac:dyDescent="0.25">
      <c r="M26960" s="30"/>
    </row>
    <row r="26961" spans="13:13" s="60" customFormat="1" ht="15.75" hidden="1" x14ac:dyDescent="0.25">
      <c r="M26961" s="30"/>
    </row>
    <row r="26962" spans="13:13" s="60" customFormat="1" ht="15.75" hidden="1" x14ac:dyDescent="0.25">
      <c r="M26962" s="30"/>
    </row>
    <row r="26963" spans="13:13" s="60" customFormat="1" ht="15.75" hidden="1" x14ac:dyDescent="0.25">
      <c r="M26963" s="30"/>
    </row>
    <row r="26964" spans="13:13" s="60" customFormat="1" ht="15.75" hidden="1" x14ac:dyDescent="0.25">
      <c r="M26964" s="30"/>
    </row>
    <row r="26965" spans="13:13" s="60" customFormat="1" ht="15.75" hidden="1" x14ac:dyDescent="0.25">
      <c r="M26965" s="30"/>
    </row>
    <row r="26966" spans="13:13" s="60" customFormat="1" ht="15.75" hidden="1" x14ac:dyDescent="0.25">
      <c r="M26966" s="30"/>
    </row>
    <row r="26967" spans="13:13" s="60" customFormat="1" ht="15.75" hidden="1" x14ac:dyDescent="0.25">
      <c r="M26967" s="30"/>
    </row>
    <row r="26968" spans="13:13" s="60" customFormat="1" ht="15.75" hidden="1" x14ac:dyDescent="0.25">
      <c r="M26968" s="30"/>
    </row>
    <row r="26969" spans="13:13" s="60" customFormat="1" ht="15.75" hidden="1" x14ac:dyDescent="0.25">
      <c r="M26969" s="30"/>
    </row>
    <row r="26970" spans="13:13" s="60" customFormat="1" ht="15.75" hidden="1" x14ac:dyDescent="0.25">
      <c r="M26970" s="30"/>
    </row>
    <row r="26971" spans="13:13" s="60" customFormat="1" ht="15.75" hidden="1" x14ac:dyDescent="0.25">
      <c r="M26971" s="30"/>
    </row>
    <row r="26972" spans="13:13" s="60" customFormat="1" ht="15.75" hidden="1" x14ac:dyDescent="0.25">
      <c r="M26972" s="30"/>
    </row>
    <row r="26973" spans="13:13" s="60" customFormat="1" ht="15.75" hidden="1" x14ac:dyDescent="0.25">
      <c r="M26973" s="30"/>
    </row>
    <row r="26974" spans="13:13" s="60" customFormat="1" ht="15.75" hidden="1" x14ac:dyDescent="0.25">
      <c r="M26974" s="30"/>
    </row>
    <row r="26975" spans="13:13" s="60" customFormat="1" ht="15.75" hidden="1" x14ac:dyDescent="0.25">
      <c r="M26975" s="30"/>
    </row>
    <row r="26976" spans="13:13" s="60" customFormat="1" ht="15.75" hidden="1" x14ac:dyDescent="0.25">
      <c r="M26976" s="30"/>
    </row>
    <row r="26977" spans="13:13" s="60" customFormat="1" ht="15.75" hidden="1" x14ac:dyDescent="0.25">
      <c r="M26977" s="30"/>
    </row>
    <row r="26978" spans="13:13" s="60" customFormat="1" ht="15.75" hidden="1" x14ac:dyDescent="0.25">
      <c r="M26978" s="30"/>
    </row>
    <row r="26979" spans="13:13" s="60" customFormat="1" ht="15.75" hidden="1" x14ac:dyDescent="0.25">
      <c r="M26979" s="30"/>
    </row>
    <row r="26980" spans="13:13" s="60" customFormat="1" ht="15.75" hidden="1" x14ac:dyDescent="0.25">
      <c r="M26980" s="30"/>
    </row>
    <row r="26981" spans="13:13" s="60" customFormat="1" ht="15.75" hidden="1" x14ac:dyDescent="0.25">
      <c r="M26981" s="30"/>
    </row>
    <row r="26982" spans="13:13" s="60" customFormat="1" ht="15.75" hidden="1" x14ac:dyDescent="0.25">
      <c r="M26982" s="30"/>
    </row>
    <row r="26983" spans="13:13" s="60" customFormat="1" ht="15.75" hidden="1" x14ac:dyDescent="0.25">
      <c r="M26983" s="30"/>
    </row>
    <row r="26984" spans="13:13" s="60" customFormat="1" ht="15.75" hidden="1" x14ac:dyDescent="0.25">
      <c r="M26984" s="30"/>
    </row>
    <row r="26985" spans="13:13" s="60" customFormat="1" ht="15.75" hidden="1" x14ac:dyDescent="0.25">
      <c r="M26985" s="30"/>
    </row>
    <row r="26986" spans="13:13" s="60" customFormat="1" ht="15.75" hidden="1" x14ac:dyDescent="0.25">
      <c r="M26986" s="30"/>
    </row>
    <row r="26987" spans="13:13" s="60" customFormat="1" ht="15.75" hidden="1" x14ac:dyDescent="0.25">
      <c r="M26987" s="30"/>
    </row>
    <row r="26988" spans="13:13" s="60" customFormat="1" ht="15.75" hidden="1" x14ac:dyDescent="0.25">
      <c r="M26988" s="30"/>
    </row>
    <row r="26989" spans="13:13" s="60" customFormat="1" ht="15.75" hidden="1" x14ac:dyDescent="0.25">
      <c r="M26989" s="30"/>
    </row>
    <row r="26990" spans="13:13" s="60" customFormat="1" ht="15.75" hidden="1" x14ac:dyDescent="0.25">
      <c r="M26990" s="30"/>
    </row>
    <row r="26991" spans="13:13" s="60" customFormat="1" ht="15.75" hidden="1" x14ac:dyDescent="0.25">
      <c r="M26991" s="30"/>
    </row>
    <row r="26992" spans="13:13" s="60" customFormat="1" ht="15.75" hidden="1" x14ac:dyDescent="0.25">
      <c r="M26992" s="30"/>
    </row>
    <row r="26993" spans="13:13" s="60" customFormat="1" ht="15.75" hidden="1" x14ac:dyDescent="0.25">
      <c r="M26993" s="30"/>
    </row>
    <row r="26994" spans="13:13" s="60" customFormat="1" ht="15.75" hidden="1" x14ac:dyDescent="0.25">
      <c r="M26994" s="30"/>
    </row>
    <row r="26995" spans="13:13" s="60" customFormat="1" ht="15.75" hidden="1" x14ac:dyDescent="0.25">
      <c r="M26995" s="30"/>
    </row>
    <row r="26996" spans="13:13" s="60" customFormat="1" ht="15.75" hidden="1" x14ac:dyDescent="0.25">
      <c r="M26996" s="30"/>
    </row>
    <row r="26997" spans="13:13" s="60" customFormat="1" ht="15.75" hidden="1" x14ac:dyDescent="0.25">
      <c r="M26997" s="30"/>
    </row>
    <row r="26998" spans="13:13" s="60" customFormat="1" ht="15.75" hidden="1" x14ac:dyDescent="0.25">
      <c r="M26998" s="30"/>
    </row>
    <row r="26999" spans="13:13" s="60" customFormat="1" ht="15.75" hidden="1" x14ac:dyDescent="0.25">
      <c r="M26999" s="30"/>
    </row>
    <row r="27000" spans="13:13" s="60" customFormat="1" ht="15.75" hidden="1" x14ac:dyDescent="0.25">
      <c r="M27000" s="30"/>
    </row>
    <row r="27001" spans="13:13" s="60" customFormat="1" ht="15.75" hidden="1" x14ac:dyDescent="0.25">
      <c r="M27001" s="30"/>
    </row>
    <row r="27002" spans="13:13" s="60" customFormat="1" ht="15.75" hidden="1" x14ac:dyDescent="0.25">
      <c r="M27002" s="30"/>
    </row>
    <row r="27003" spans="13:13" s="60" customFormat="1" ht="15.75" hidden="1" x14ac:dyDescent="0.25">
      <c r="M27003" s="30"/>
    </row>
    <row r="27004" spans="13:13" s="60" customFormat="1" ht="15.75" hidden="1" x14ac:dyDescent="0.25">
      <c r="M27004" s="30"/>
    </row>
    <row r="27005" spans="13:13" s="60" customFormat="1" ht="15.75" hidden="1" x14ac:dyDescent="0.25">
      <c r="M27005" s="30"/>
    </row>
    <row r="27006" spans="13:13" s="60" customFormat="1" ht="15.75" hidden="1" x14ac:dyDescent="0.25">
      <c r="M27006" s="30"/>
    </row>
    <row r="27007" spans="13:13" s="60" customFormat="1" ht="15.75" hidden="1" x14ac:dyDescent="0.25">
      <c r="M27007" s="30"/>
    </row>
    <row r="27008" spans="13:13" s="60" customFormat="1" ht="15.75" hidden="1" x14ac:dyDescent="0.25">
      <c r="M27008" s="30"/>
    </row>
    <row r="27009" spans="13:13" s="60" customFormat="1" ht="15.75" hidden="1" x14ac:dyDescent="0.25">
      <c r="M27009" s="30"/>
    </row>
    <row r="27010" spans="13:13" s="60" customFormat="1" ht="15.75" hidden="1" x14ac:dyDescent="0.25">
      <c r="M27010" s="30"/>
    </row>
    <row r="27011" spans="13:13" s="60" customFormat="1" ht="15.75" hidden="1" x14ac:dyDescent="0.25">
      <c r="M27011" s="30"/>
    </row>
    <row r="27012" spans="13:13" s="60" customFormat="1" ht="15.75" hidden="1" x14ac:dyDescent="0.25">
      <c r="M27012" s="30"/>
    </row>
    <row r="27013" spans="13:13" s="60" customFormat="1" ht="15.75" hidden="1" x14ac:dyDescent="0.25">
      <c r="M27013" s="30"/>
    </row>
    <row r="27014" spans="13:13" s="60" customFormat="1" ht="15.75" hidden="1" x14ac:dyDescent="0.25">
      <c r="M27014" s="30"/>
    </row>
    <row r="27015" spans="13:13" s="60" customFormat="1" ht="15.75" hidden="1" x14ac:dyDescent="0.25">
      <c r="M27015" s="30"/>
    </row>
    <row r="27016" spans="13:13" s="60" customFormat="1" ht="15.75" hidden="1" x14ac:dyDescent="0.25">
      <c r="M27016" s="30"/>
    </row>
    <row r="27017" spans="13:13" s="60" customFormat="1" ht="15.75" hidden="1" x14ac:dyDescent="0.25">
      <c r="M27017" s="30"/>
    </row>
    <row r="27018" spans="13:13" s="60" customFormat="1" ht="15.75" hidden="1" x14ac:dyDescent="0.25">
      <c r="M27018" s="30"/>
    </row>
    <row r="27019" spans="13:13" s="60" customFormat="1" ht="15.75" hidden="1" x14ac:dyDescent="0.25">
      <c r="M27019" s="30"/>
    </row>
    <row r="27020" spans="13:13" s="60" customFormat="1" ht="15.75" hidden="1" x14ac:dyDescent="0.25">
      <c r="M27020" s="30"/>
    </row>
    <row r="27021" spans="13:13" s="60" customFormat="1" ht="15.75" hidden="1" x14ac:dyDescent="0.25">
      <c r="M27021" s="30"/>
    </row>
    <row r="27022" spans="13:13" s="60" customFormat="1" ht="15.75" hidden="1" x14ac:dyDescent="0.25">
      <c r="M27022" s="30"/>
    </row>
    <row r="27023" spans="13:13" s="60" customFormat="1" ht="15.75" hidden="1" x14ac:dyDescent="0.25">
      <c r="M27023" s="30"/>
    </row>
    <row r="27024" spans="13:13" s="60" customFormat="1" ht="15.75" hidden="1" x14ac:dyDescent="0.25">
      <c r="M27024" s="30"/>
    </row>
    <row r="27025" spans="13:13" s="60" customFormat="1" ht="15.75" hidden="1" x14ac:dyDescent="0.25">
      <c r="M27025" s="30"/>
    </row>
    <row r="27026" spans="13:13" s="60" customFormat="1" ht="15.75" hidden="1" x14ac:dyDescent="0.25">
      <c r="M27026" s="30"/>
    </row>
    <row r="27027" spans="13:13" s="60" customFormat="1" ht="15.75" hidden="1" x14ac:dyDescent="0.25">
      <c r="M27027" s="30"/>
    </row>
    <row r="27028" spans="13:13" s="60" customFormat="1" ht="15.75" hidden="1" x14ac:dyDescent="0.25">
      <c r="M27028" s="30"/>
    </row>
    <row r="27029" spans="13:13" s="60" customFormat="1" ht="15.75" hidden="1" x14ac:dyDescent="0.25">
      <c r="M27029" s="30"/>
    </row>
    <row r="27030" spans="13:13" s="60" customFormat="1" ht="15.75" hidden="1" x14ac:dyDescent="0.25">
      <c r="M27030" s="30"/>
    </row>
    <row r="27031" spans="13:13" s="60" customFormat="1" ht="15.75" hidden="1" x14ac:dyDescent="0.25">
      <c r="M27031" s="30"/>
    </row>
    <row r="27032" spans="13:13" s="60" customFormat="1" ht="15.75" hidden="1" x14ac:dyDescent="0.25">
      <c r="M27032" s="30"/>
    </row>
    <row r="27033" spans="13:13" s="60" customFormat="1" ht="15.75" hidden="1" x14ac:dyDescent="0.25">
      <c r="M27033" s="30"/>
    </row>
    <row r="27034" spans="13:13" s="60" customFormat="1" ht="15.75" hidden="1" x14ac:dyDescent="0.25">
      <c r="M27034" s="30"/>
    </row>
    <row r="27035" spans="13:13" s="60" customFormat="1" ht="15.75" hidden="1" x14ac:dyDescent="0.25">
      <c r="M27035" s="30"/>
    </row>
    <row r="27036" spans="13:13" s="60" customFormat="1" ht="15.75" hidden="1" x14ac:dyDescent="0.25">
      <c r="M27036" s="30"/>
    </row>
    <row r="27037" spans="13:13" s="60" customFormat="1" ht="15.75" hidden="1" x14ac:dyDescent="0.25">
      <c r="M27037" s="30"/>
    </row>
    <row r="27038" spans="13:13" s="60" customFormat="1" ht="15.75" hidden="1" x14ac:dyDescent="0.25">
      <c r="M27038" s="30"/>
    </row>
    <row r="27039" spans="13:13" s="60" customFormat="1" ht="15.75" hidden="1" x14ac:dyDescent="0.25">
      <c r="M27039" s="30"/>
    </row>
    <row r="27040" spans="13:13" s="60" customFormat="1" ht="15.75" hidden="1" x14ac:dyDescent="0.25">
      <c r="M27040" s="30"/>
    </row>
    <row r="27041" spans="13:13" s="60" customFormat="1" ht="15.75" hidden="1" x14ac:dyDescent="0.25">
      <c r="M27041" s="30"/>
    </row>
    <row r="27042" spans="13:13" s="60" customFormat="1" ht="15.75" hidden="1" x14ac:dyDescent="0.25">
      <c r="M27042" s="30"/>
    </row>
    <row r="27043" spans="13:13" s="60" customFormat="1" ht="15.75" hidden="1" x14ac:dyDescent="0.25">
      <c r="M27043" s="30"/>
    </row>
    <row r="27044" spans="13:13" s="60" customFormat="1" ht="15.75" hidden="1" x14ac:dyDescent="0.25">
      <c r="M27044" s="30"/>
    </row>
    <row r="27045" spans="13:13" s="60" customFormat="1" ht="15.75" hidden="1" x14ac:dyDescent="0.25">
      <c r="M27045" s="30"/>
    </row>
    <row r="27046" spans="13:13" s="60" customFormat="1" ht="15.75" hidden="1" x14ac:dyDescent="0.25">
      <c r="M27046" s="30"/>
    </row>
    <row r="27047" spans="13:13" s="60" customFormat="1" ht="15.75" hidden="1" x14ac:dyDescent="0.25">
      <c r="M27047" s="30"/>
    </row>
    <row r="27048" spans="13:13" s="60" customFormat="1" ht="15.75" hidden="1" x14ac:dyDescent="0.25">
      <c r="M27048" s="30"/>
    </row>
    <row r="27049" spans="13:13" s="60" customFormat="1" ht="15.75" hidden="1" x14ac:dyDescent="0.25">
      <c r="M27049" s="30"/>
    </row>
    <row r="27050" spans="13:13" s="60" customFormat="1" ht="15.75" hidden="1" x14ac:dyDescent="0.25">
      <c r="M27050" s="30"/>
    </row>
    <row r="27051" spans="13:13" s="60" customFormat="1" ht="15.75" hidden="1" x14ac:dyDescent="0.25">
      <c r="M27051" s="30"/>
    </row>
    <row r="27052" spans="13:13" s="60" customFormat="1" ht="15.75" hidden="1" x14ac:dyDescent="0.25">
      <c r="M27052" s="30"/>
    </row>
    <row r="27053" spans="13:13" s="60" customFormat="1" ht="15.75" hidden="1" x14ac:dyDescent="0.25">
      <c r="M27053" s="30"/>
    </row>
    <row r="27054" spans="13:13" s="60" customFormat="1" ht="15.75" hidden="1" x14ac:dyDescent="0.25">
      <c r="M27054" s="30"/>
    </row>
    <row r="27055" spans="13:13" s="60" customFormat="1" ht="15.75" hidden="1" x14ac:dyDescent="0.25">
      <c r="M27055" s="30"/>
    </row>
    <row r="27056" spans="13:13" s="60" customFormat="1" ht="15.75" hidden="1" x14ac:dyDescent="0.25">
      <c r="M27056" s="30"/>
    </row>
    <row r="27057" spans="13:13" s="60" customFormat="1" ht="15.75" hidden="1" x14ac:dyDescent="0.25">
      <c r="M27057" s="30"/>
    </row>
    <row r="27058" spans="13:13" s="60" customFormat="1" ht="15.75" hidden="1" x14ac:dyDescent="0.25">
      <c r="M27058" s="30"/>
    </row>
    <row r="27059" spans="13:13" s="60" customFormat="1" ht="15.75" hidden="1" x14ac:dyDescent="0.25">
      <c r="M27059" s="30"/>
    </row>
    <row r="27060" spans="13:13" s="60" customFormat="1" ht="15.75" hidden="1" x14ac:dyDescent="0.25">
      <c r="M27060" s="30"/>
    </row>
    <row r="27061" spans="13:13" s="60" customFormat="1" ht="15.75" hidden="1" x14ac:dyDescent="0.25">
      <c r="M27061" s="30"/>
    </row>
    <row r="27062" spans="13:13" s="60" customFormat="1" ht="15.75" hidden="1" x14ac:dyDescent="0.25">
      <c r="M27062" s="30"/>
    </row>
    <row r="27063" spans="13:13" s="60" customFormat="1" ht="15.75" hidden="1" x14ac:dyDescent="0.25">
      <c r="M27063" s="30"/>
    </row>
    <row r="27064" spans="13:13" s="60" customFormat="1" ht="15.75" hidden="1" x14ac:dyDescent="0.25">
      <c r="M27064" s="30"/>
    </row>
    <row r="27065" spans="13:13" s="60" customFormat="1" ht="15.75" hidden="1" x14ac:dyDescent="0.25">
      <c r="M27065" s="30"/>
    </row>
    <row r="27066" spans="13:13" s="60" customFormat="1" ht="15.75" hidden="1" x14ac:dyDescent="0.25">
      <c r="M27066" s="30"/>
    </row>
    <row r="27067" spans="13:13" s="60" customFormat="1" ht="15.75" hidden="1" x14ac:dyDescent="0.25">
      <c r="M27067" s="30"/>
    </row>
    <row r="27068" spans="13:13" s="60" customFormat="1" ht="15.75" hidden="1" x14ac:dyDescent="0.25">
      <c r="M27068" s="30"/>
    </row>
    <row r="27069" spans="13:13" s="60" customFormat="1" ht="15.75" hidden="1" x14ac:dyDescent="0.25">
      <c r="M27069" s="30"/>
    </row>
    <row r="27070" spans="13:13" s="60" customFormat="1" ht="15.75" hidden="1" x14ac:dyDescent="0.25">
      <c r="M27070" s="30"/>
    </row>
    <row r="27071" spans="13:13" s="60" customFormat="1" ht="15.75" hidden="1" x14ac:dyDescent="0.25">
      <c r="M27071" s="30"/>
    </row>
    <row r="27072" spans="13:13" s="60" customFormat="1" ht="15.75" hidden="1" x14ac:dyDescent="0.25">
      <c r="M27072" s="30"/>
    </row>
    <row r="27073" spans="13:13" s="60" customFormat="1" ht="15.75" hidden="1" x14ac:dyDescent="0.25">
      <c r="M27073" s="30"/>
    </row>
    <row r="27074" spans="13:13" s="60" customFormat="1" ht="15.75" hidden="1" x14ac:dyDescent="0.25">
      <c r="M27074" s="30"/>
    </row>
    <row r="27075" spans="13:13" s="60" customFormat="1" ht="15.75" hidden="1" x14ac:dyDescent="0.25">
      <c r="M27075" s="30"/>
    </row>
    <row r="27076" spans="13:13" s="60" customFormat="1" ht="15.75" hidden="1" x14ac:dyDescent="0.25">
      <c r="M27076" s="30"/>
    </row>
    <row r="27077" spans="13:13" s="60" customFormat="1" ht="15.75" hidden="1" x14ac:dyDescent="0.25">
      <c r="M27077" s="30"/>
    </row>
    <row r="27078" spans="13:13" s="60" customFormat="1" ht="15.75" hidden="1" x14ac:dyDescent="0.25">
      <c r="M27078" s="30"/>
    </row>
    <row r="27079" spans="13:13" s="60" customFormat="1" ht="15.75" hidden="1" x14ac:dyDescent="0.25">
      <c r="M27079" s="30"/>
    </row>
    <row r="27080" spans="13:13" s="60" customFormat="1" ht="15.75" hidden="1" x14ac:dyDescent="0.25">
      <c r="M27080" s="30"/>
    </row>
    <row r="27081" spans="13:13" s="60" customFormat="1" ht="15.75" hidden="1" x14ac:dyDescent="0.25">
      <c r="M27081" s="30"/>
    </row>
    <row r="27082" spans="13:13" s="60" customFormat="1" ht="15.75" hidden="1" x14ac:dyDescent="0.25">
      <c r="M27082" s="30"/>
    </row>
    <row r="27083" spans="13:13" s="60" customFormat="1" ht="15.75" hidden="1" x14ac:dyDescent="0.25">
      <c r="M27083" s="30"/>
    </row>
    <row r="27084" spans="13:13" s="60" customFormat="1" ht="15.75" hidden="1" x14ac:dyDescent="0.25">
      <c r="M27084" s="30"/>
    </row>
    <row r="27085" spans="13:13" s="60" customFormat="1" ht="15.75" hidden="1" x14ac:dyDescent="0.25">
      <c r="M27085" s="30"/>
    </row>
    <row r="27086" spans="13:13" s="60" customFormat="1" ht="15.75" hidden="1" x14ac:dyDescent="0.25">
      <c r="M27086" s="30"/>
    </row>
    <row r="27087" spans="13:13" s="60" customFormat="1" ht="15.75" hidden="1" x14ac:dyDescent="0.25">
      <c r="M27087" s="30"/>
    </row>
    <row r="27088" spans="13:13" s="60" customFormat="1" ht="15.75" hidden="1" x14ac:dyDescent="0.25">
      <c r="M27088" s="30"/>
    </row>
    <row r="27089" spans="13:13" s="60" customFormat="1" ht="15.75" hidden="1" x14ac:dyDescent="0.25">
      <c r="M27089" s="30"/>
    </row>
    <row r="27090" spans="13:13" s="60" customFormat="1" ht="15.75" hidden="1" x14ac:dyDescent="0.25">
      <c r="M27090" s="30"/>
    </row>
    <row r="27091" spans="13:13" s="60" customFormat="1" ht="15.75" hidden="1" x14ac:dyDescent="0.25">
      <c r="M27091" s="30"/>
    </row>
    <row r="27092" spans="13:13" s="60" customFormat="1" ht="15.75" hidden="1" x14ac:dyDescent="0.25">
      <c r="M27092" s="30"/>
    </row>
    <row r="27093" spans="13:13" s="60" customFormat="1" ht="15.75" hidden="1" x14ac:dyDescent="0.25">
      <c r="M27093" s="30"/>
    </row>
    <row r="27094" spans="13:13" s="60" customFormat="1" ht="15.75" hidden="1" x14ac:dyDescent="0.25">
      <c r="M27094" s="30"/>
    </row>
    <row r="27095" spans="13:13" s="60" customFormat="1" ht="15.75" hidden="1" x14ac:dyDescent="0.25">
      <c r="M27095" s="30"/>
    </row>
    <row r="27096" spans="13:13" s="60" customFormat="1" ht="15.75" hidden="1" x14ac:dyDescent="0.25">
      <c r="M27096" s="30"/>
    </row>
    <row r="27097" spans="13:13" s="60" customFormat="1" ht="15.75" hidden="1" x14ac:dyDescent="0.25">
      <c r="M27097" s="30"/>
    </row>
    <row r="27098" spans="13:13" s="60" customFormat="1" ht="15.75" hidden="1" x14ac:dyDescent="0.25">
      <c r="M27098" s="30"/>
    </row>
    <row r="27099" spans="13:13" s="60" customFormat="1" ht="15.75" hidden="1" x14ac:dyDescent="0.25">
      <c r="M27099" s="30"/>
    </row>
    <row r="27100" spans="13:13" s="60" customFormat="1" ht="15.75" hidden="1" x14ac:dyDescent="0.25">
      <c r="M27100" s="30"/>
    </row>
    <row r="27101" spans="13:13" s="60" customFormat="1" ht="15.75" hidden="1" x14ac:dyDescent="0.25">
      <c r="M27101" s="30"/>
    </row>
    <row r="27102" spans="13:13" s="60" customFormat="1" ht="15.75" hidden="1" x14ac:dyDescent="0.25">
      <c r="M27102" s="30"/>
    </row>
    <row r="27103" spans="13:13" s="60" customFormat="1" ht="15.75" hidden="1" x14ac:dyDescent="0.25">
      <c r="M27103" s="30"/>
    </row>
    <row r="27104" spans="13:13" s="60" customFormat="1" ht="15.75" hidden="1" x14ac:dyDescent="0.25">
      <c r="M27104" s="30"/>
    </row>
    <row r="27105" spans="13:13" s="60" customFormat="1" ht="15.75" hidden="1" x14ac:dyDescent="0.25">
      <c r="M27105" s="30"/>
    </row>
    <row r="27106" spans="13:13" s="60" customFormat="1" ht="15.75" hidden="1" x14ac:dyDescent="0.25">
      <c r="M27106" s="30"/>
    </row>
    <row r="27107" spans="13:13" s="60" customFormat="1" ht="15.75" hidden="1" x14ac:dyDescent="0.25">
      <c r="M27107" s="30"/>
    </row>
    <row r="27108" spans="13:13" s="60" customFormat="1" ht="15.75" hidden="1" x14ac:dyDescent="0.25">
      <c r="M27108" s="30"/>
    </row>
    <row r="27109" spans="13:13" s="60" customFormat="1" ht="15.75" hidden="1" x14ac:dyDescent="0.25">
      <c r="M27109" s="30"/>
    </row>
    <row r="27110" spans="13:13" s="60" customFormat="1" ht="15.75" hidden="1" x14ac:dyDescent="0.25">
      <c r="M27110" s="30"/>
    </row>
    <row r="27111" spans="13:13" s="60" customFormat="1" ht="15.75" hidden="1" x14ac:dyDescent="0.25">
      <c r="M27111" s="30"/>
    </row>
    <row r="27112" spans="13:13" s="60" customFormat="1" ht="15.75" hidden="1" x14ac:dyDescent="0.25">
      <c r="M27112" s="30"/>
    </row>
    <row r="27113" spans="13:13" s="60" customFormat="1" ht="15.75" hidden="1" x14ac:dyDescent="0.25">
      <c r="M27113" s="30"/>
    </row>
    <row r="27114" spans="13:13" s="60" customFormat="1" ht="15.75" hidden="1" x14ac:dyDescent="0.25">
      <c r="M27114" s="30"/>
    </row>
    <row r="27115" spans="13:13" s="60" customFormat="1" ht="15.75" hidden="1" x14ac:dyDescent="0.25">
      <c r="M27115" s="30"/>
    </row>
    <row r="27116" spans="13:13" s="60" customFormat="1" ht="15.75" hidden="1" x14ac:dyDescent="0.25">
      <c r="M27116" s="30"/>
    </row>
    <row r="27117" spans="13:13" s="60" customFormat="1" ht="15.75" hidden="1" x14ac:dyDescent="0.25">
      <c r="M27117" s="30"/>
    </row>
    <row r="27118" spans="13:13" s="60" customFormat="1" ht="15.75" hidden="1" x14ac:dyDescent="0.25">
      <c r="M27118" s="30"/>
    </row>
    <row r="27119" spans="13:13" s="60" customFormat="1" ht="15.75" hidden="1" x14ac:dyDescent="0.25">
      <c r="M27119" s="30"/>
    </row>
    <row r="27120" spans="13:13" s="60" customFormat="1" ht="15.75" hidden="1" x14ac:dyDescent="0.25">
      <c r="M27120" s="30"/>
    </row>
    <row r="27121" spans="13:13" s="60" customFormat="1" ht="15.75" hidden="1" x14ac:dyDescent="0.25">
      <c r="M27121" s="30"/>
    </row>
    <row r="27122" spans="13:13" s="60" customFormat="1" ht="15.75" hidden="1" x14ac:dyDescent="0.25">
      <c r="M27122" s="30"/>
    </row>
    <row r="27123" spans="13:13" s="60" customFormat="1" ht="15.75" hidden="1" x14ac:dyDescent="0.25">
      <c r="M27123" s="30"/>
    </row>
    <row r="27124" spans="13:13" s="60" customFormat="1" ht="15.75" hidden="1" x14ac:dyDescent="0.25">
      <c r="M27124" s="30"/>
    </row>
    <row r="27125" spans="13:13" s="60" customFormat="1" ht="15.75" hidden="1" x14ac:dyDescent="0.25">
      <c r="M27125" s="30"/>
    </row>
    <row r="27126" spans="13:13" s="60" customFormat="1" ht="15.75" hidden="1" x14ac:dyDescent="0.25">
      <c r="M27126" s="30"/>
    </row>
    <row r="27127" spans="13:13" s="60" customFormat="1" ht="15.75" hidden="1" x14ac:dyDescent="0.25">
      <c r="M27127" s="30"/>
    </row>
    <row r="27128" spans="13:13" s="60" customFormat="1" ht="15.75" hidden="1" x14ac:dyDescent="0.25">
      <c r="M27128" s="30"/>
    </row>
    <row r="27129" spans="13:13" s="60" customFormat="1" ht="15.75" hidden="1" x14ac:dyDescent="0.25">
      <c r="M27129" s="30"/>
    </row>
    <row r="27130" spans="13:13" s="60" customFormat="1" ht="15.75" hidden="1" x14ac:dyDescent="0.25">
      <c r="M27130" s="30"/>
    </row>
    <row r="27131" spans="13:13" s="60" customFormat="1" ht="15.75" hidden="1" x14ac:dyDescent="0.25">
      <c r="M27131" s="30"/>
    </row>
    <row r="27132" spans="13:13" s="60" customFormat="1" ht="15.75" hidden="1" x14ac:dyDescent="0.25">
      <c r="M27132" s="30"/>
    </row>
    <row r="27133" spans="13:13" s="60" customFormat="1" ht="15.75" hidden="1" x14ac:dyDescent="0.25">
      <c r="M27133" s="30"/>
    </row>
    <row r="27134" spans="13:13" s="60" customFormat="1" ht="15.75" hidden="1" x14ac:dyDescent="0.25">
      <c r="M27134" s="30"/>
    </row>
    <row r="27135" spans="13:13" s="60" customFormat="1" ht="15.75" hidden="1" x14ac:dyDescent="0.25">
      <c r="M27135" s="30"/>
    </row>
    <row r="27136" spans="13:13" s="60" customFormat="1" ht="15.75" hidden="1" x14ac:dyDescent="0.25">
      <c r="M27136" s="30"/>
    </row>
    <row r="27137" spans="13:13" s="60" customFormat="1" ht="15.75" hidden="1" x14ac:dyDescent="0.25">
      <c r="M27137" s="30"/>
    </row>
    <row r="27138" spans="13:13" s="60" customFormat="1" ht="15.75" hidden="1" x14ac:dyDescent="0.25">
      <c r="M27138" s="30"/>
    </row>
    <row r="27139" spans="13:13" s="60" customFormat="1" ht="15.75" hidden="1" x14ac:dyDescent="0.25">
      <c r="M27139" s="30"/>
    </row>
    <row r="27140" spans="13:13" s="60" customFormat="1" ht="15.75" hidden="1" x14ac:dyDescent="0.25">
      <c r="M27140" s="30"/>
    </row>
    <row r="27141" spans="13:13" s="60" customFormat="1" ht="15.75" hidden="1" x14ac:dyDescent="0.25">
      <c r="M27141" s="30"/>
    </row>
    <row r="27142" spans="13:13" s="60" customFormat="1" ht="15.75" hidden="1" x14ac:dyDescent="0.25">
      <c r="M27142" s="30"/>
    </row>
    <row r="27143" spans="13:13" s="60" customFormat="1" ht="15.75" hidden="1" x14ac:dyDescent="0.25">
      <c r="M27143" s="30"/>
    </row>
    <row r="27144" spans="13:13" s="60" customFormat="1" ht="15.75" hidden="1" x14ac:dyDescent="0.25">
      <c r="M27144" s="30"/>
    </row>
    <row r="27145" spans="13:13" s="60" customFormat="1" ht="15.75" hidden="1" x14ac:dyDescent="0.25">
      <c r="M27145" s="30"/>
    </row>
    <row r="27146" spans="13:13" s="60" customFormat="1" ht="15.75" hidden="1" x14ac:dyDescent="0.25">
      <c r="M27146" s="30"/>
    </row>
    <row r="27147" spans="13:13" s="60" customFormat="1" ht="15.75" hidden="1" x14ac:dyDescent="0.25">
      <c r="M27147" s="30"/>
    </row>
    <row r="27148" spans="13:13" s="60" customFormat="1" ht="15.75" hidden="1" x14ac:dyDescent="0.25">
      <c r="M27148" s="30"/>
    </row>
    <row r="27149" spans="13:13" s="60" customFormat="1" ht="15.75" hidden="1" x14ac:dyDescent="0.25">
      <c r="M27149" s="30"/>
    </row>
    <row r="27150" spans="13:13" s="60" customFormat="1" ht="15.75" hidden="1" x14ac:dyDescent="0.25">
      <c r="M27150" s="30"/>
    </row>
    <row r="27151" spans="13:13" s="60" customFormat="1" ht="15.75" hidden="1" x14ac:dyDescent="0.25">
      <c r="M27151" s="30"/>
    </row>
    <row r="27152" spans="13:13" s="60" customFormat="1" ht="15.75" hidden="1" x14ac:dyDescent="0.25">
      <c r="M27152" s="30"/>
    </row>
    <row r="27153" spans="13:13" s="60" customFormat="1" ht="15.75" hidden="1" x14ac:dyDescent="0.25">
      <c r="M27153" s="30"/>
    </row>
    <row r="27154" spans="13:13" s="60" customFormat="1" ht="15.75" hidden="1" x14ac:dyDescent="0.25">
      <c r="M27154" s="30"/>
    </row>
    <row r="27155" spans="13:13" s="60" customFormat="1" ht="15.75" hidden="1" x14ac:dyDescent="0.25">
      <c r="M27155" s="30"/>
    </row>
    <row r="27156" spans="13:13" s="60" customFormat="1" ht="15.75" hidden="1" x14ac:dyDescent="0.25">
      <c r="M27156" s="30"/>
    </row>
    <row r="27157" spans="13:13" s="60" customFormat="1" ht="15.75" hidden="1" x14ac:dyDescent="0.25">
      <c r="M27157" s="30"/>
    </row>
    <row r="27158" spans="13:13" s="60" customFormat="1" ht="15.75" hidden="1" x14ac:dyDescent="0.25">
      <c r="M27158" s="30"/>
    </row>
    <row r="27159" spans="13:13" s="60" customFormat="1" ht="15.75" hidden="1" x14ac:dyDescent="0.25">
      <c r="M27159" s="30"/>
    </row>
    <row r="27160" spans="13:13" s="60" customFormat="1" ht="15.75" hidden="1" x14ac:dyDescent="0.25">
      <c r="M27160" s="30"/>
    </row>
    <row r="27161" spans="13:13" s="60" customFormat="1" ht="15.75" hidden="1" x14ac:dyDescent="0.25">
      <c r="M27161" s="30"/>
    </row>
    <row r="27162" spans="13:13" s="60" customFormat="1" ht="15.75" hidden="1" x14ac:dyDescent="0.25">
      <c r="M27162" s="30"/>
    </row>
    <row r="27163" spans="13:13" s="60" customFormat="1" ht="15.75" hidden="1" x14ac:dyDescent="0.25">
      <c r="M27163" s="30"/>
    </row>
    <row r="27164" spans="13:13" s="60" customFormat="1" ht="15.75" hidden="1" x14ac:dyDescent="0.25">
      <c r="M27164" s="30"/>
    </row>
    <row r="27165" spans="13:13" s="60" customFormat="1" ht="15.75" hidden="1" x14ac:dyDescent="0.25">
      <c r="M27165" s="30"/>
    </row>
    <row r="27166" spans="13:13" s="60" customFormat="1" ht="15.75" hidden="1" x14ac:dyDescent="0.25">
      <c r="M27166" s="30"/>
    </row>
    <row r="27167" spans="13:13" s="60" customFormat="1" ht="15.75" hidden="1" x14ac:dyDescent="0.25">
      <c r="M27167" s="30"/>
    </row>
    <row r="27168" spans="13:13" s="60" customFormat="1" ht="15.75" hidden="1" x14ac:dyDescent="0.25">
      <c r="M27168" s="30"/>
    </row>
    <row r="27169" spans="13:13" s="60" customFormat="1" ht="15.75" hidden="1" x14ac:dyDescent="0.25">
      <c r="M27169" s="30"/>
    </row>
    <row r="27170" spans="13:13" s="60" customFormat="1" ht="15.75" hidden="1" x14ac:dyDescent="0.25">
      <c r="M27170" s="30"/>
    </row>
    <row r="27171" spans="13:13" s="60" customFormat="1" ht="15.75" hidden="1" x14ac:dyDescent="0.25">
      <c r="M27171" s="30"/>
    </row>
    <row r="27172" spans="13:13" s="60" customFormat="1" ht="15.75" hidden="1" x14ac:dyDescent="0.25">
      <c r="M27172" s="30"/>
    </row>
    <row r="27173" spans="13:13" s="60" customFormat="1" ht="15.75" hidden="1" x14ac:dyDescent="0.25">
      <c r="M27173" s="30"/>
    </row>
    <row r="27174" spans="13:13" s="60" customFormat="1" ht="15.75" hidden="1" x14ac:dyDescent="0.25">
      <c r="M27174" s="30"/>
    </row>
    <row r="27175" spans="13:13" s="60" customFormat="1" ht="15.75" hidden="1" x14ac:dyDescent="0.25">
      <c r="M27175" s="30"/>
    </row>
    <row r="27176" spans="13:13" s="60" customFormat="1" ht="15.75" hidden="1" x14ac:dyDescent="0.25">
      <c r="M27176" s="30"/>
    </row>
    <row r="27177" spans="13:13" s="60" customFormat="1" ht="15.75" hidden="1" x14ac:dyDescent="0.25">
      <c r="M27177" s="30"/>
    </row>
    <row r="27178" spans="13:13" s="60" customFormat="1" ht="15.75" hidden="1" x14ac:dyDescent="0.25">
      <c r="M27178" s="30"/>
    </row>
    <row r="27179" spans="13:13" s="60" customFormat="1" ht="15.75" hidden="1" x14ac:dyDescent="0.25">
      <c r="M27179" s="30"/>
    </row>
    <row r="27180" spans="13:13" s="60" customFormat="1" ht="15.75" hidden="1" x14ac:dyDescent="0.25">
      <c r="M27180" s="30"/>
    </row>
    <row r="27181" spans="13:13" s="60" customFormat="1" ht="15.75" hidden="1" x14ac:dyDescent="0.25">
      <c r="M27181" s="30"/>
    </row>
    <row r="27182" spans="13:13" s="60" customFormat="1" ht="15.75" hidden="1" x14ac:dyDescent="0.25">
      <c r="M27182" s="30"/>
    </row>
    <row r="27183" spans="13:13" s="60" customFormat="1" ht="15.75" hidden="1" x14ac:dyDescent="0.25">
      <c r="M27183" s="30"/>
    </row>
    <row r="27184" spans="13:13" s="60" customFormat="1" ht="15.75" hidden="1" x14ac:dyDescent="0.25">
      <c r="M27184" s="30"/>
    </row>
    <row r="27185" spans="13:13" s="60" customFormat="1" ht="15.75" hidden="1" x14ac:dyDescent="0.25">
      <c r="M27185" s="30"/>
    </row>
    <row r="27186" spans="13:13" s="60" customFormat="1" ht="15.75" hidden="1" x14ac:dyDescent="0.25">
      <c r="M27186" s="30"/>
    </row>
    <row r="27187" spans="13:13" s="60" customFormat="1" ht="15.75" hidden="1" x14ac:dyDescent="0.25">
      <c r="M27187" s="30"/>
    </row>
    <row r="27188" spans="13:13" s="60" customFormat="1" ht="15.75" hidden="1" x14ac:dyDescent="0.25">
      <c r="M27188" s="30"/>
    </row>
    <row r="27189" spans="13:13" s="60" customFormat="1" ht="15.75" hidden="1" x14ac:dyDescent="0.25">
      <c r="M27189" s="30"/>
    </row>
    <row r="27190" spans="13:13" s="60" customFormat="1" ht="15.75" hidden="1" x14ac:dyDescent="0.25">
      <c r="M27190" s="30"/>
    </row>
    <row r="27191" spans="13:13" s="60" customFormat="1" ht="15.75" hidden="1" x14ac:dyDescent="0.25">
      <c r="M27191" s="30"/>
    </row>
    <row r="27192" spans="13:13" s="60" customFormat="1" ht="15.75" hidden="1" x14ac:dyDescent="0.25">
      <c r="M27192" s="30"/>
    </row>
    <row r="27193" spans="13:13" s="60" customFormat="1" ht="15.75" hidden="1" x14ac:dyDescent="0.25">
      <c r="M27193" s="30"/>
    </row>
    <row r="27194" spans="13:13" s="60" customFormat="1" ht="15.75" hidden="1" x14ac:dyDescent="0.25">
      <c r="M27194" s="30"/>
    </row>
    <row r="27195" spans="13:13" s="60" customFormat="1" ht="15.75" hidden="1" x14ac:dyDescent="0.25">
      <c r="M27195" s="30"/>
    </row>
    <row r="27196" spans="13:13" s="60" customFormat="1" ht="15.75" hidden="1" x14ac:dyDescent="0.25">
      <c r="M27196" s="30"/>
    </row>
    <row r="27197" spans="13:13" s="60" customFormat="1" ht="15.75" hidden="1" x14ac:dyDescent="0.25">
      <c r="M27197" s="30"/>
    </row>
    <row r="27198" spans="13:13" s="60" customFormat="1" ht="15.75" hidden="1" x14ac:dyDescent="0.25">
      <c r="M27198" s="30"/>
    </row>
    <row r="27199" spans="13:13" s="60" customFormat="1" ht="15.75" hidden="1" x14ac:dyDescent="0.25">
      <c r="M27199" s="30"/>
    </row>
    <row r="27200" spans="13:13" s="60" customFormat="1" ht="15.75" hidden="1" x14ac:dyDescent="0.25">
      <c r="M27200" s="30"/>
    </row>
    <row r="27201" spans="13:13" s="60" customFormat="1" ht="15.75" hidden="1" x14ac:dyDescent="0.25">
      <c r="M27201" s="30"/>
    </row>
    <row r="27202" spans="13:13" s="60" customFormat="1" ht="15.75" hidden="1" x14ac:dyDescent="0.25">
      <c r="M27202" s="30"/>
    </row>
    <row r="27203" spans="13:13" s="60" customFormat="1" ht="15.75" hidden="1" x14ac:dyDescent="0.25">
      <c r="M27203" s="30"/>
    </row>
    <row r="27204" spans="13:13" s="60" customFormat="1" ht="15.75" hidden="1" x14ac:dyDescent="0.25">
      <c r="M27204" s="30"/>
    </row>
    <row r="27205" spans="13:13" s="60" customFormat="1" ht="15.75" hidden="1" x14ac:dyDescent="0.25">
      <c r="M27205" s="30"/>
    </row>
    <row r="27206" spans="13:13" s="60" customFormat="1" ht="15.75" hidden="1" x14ac:dyDescent="0.25">
      <c r="M27206" s="30"/>
    </row>
    <row r="27207" spans="13:13" s="60" customFormat="1" ht="15.75" hidden="1" x14ac:dyDescent="0.25">
      <c r="M27207" s="30"/>
    </row>
    <row r="27208" spans="13:13" s="60" customFormat="1" ht="15.75" hidden="1" x14ac:dyDescent="0.25">
      <c r="M27208" s="30"/>
    </row>
    <row r="27209" spans="13:13" s="60" customFormat="1" ht="15.75" hidden="1" x14ac:dyDescent="0.25">
      <c r="M27209" s="30"/>
    </row>
    <row r="27210" spans="13:13" s="60" customFormat="1" ht="15.75" hidden="1" x14ac:dyDescent="0.25">
      <c r="M27210" s="30"/>
    </row>
    <row r="27211" spans="13:13" s="60" customFormat="1" ht="15.75" hidden="1" x14ac:dyDescent="0.25">
      <c r="M27211" s="30"/>
    </row>
    <row r="27212" spans="13:13" s="60" customFormat="1" ht="15.75" hidden="1" x14ac:dyDescent="0.25">
      <c r="M27212" s="30"/>
    </row>
    <row r="27213" spans="13:13" s="60" customFormat="1" ht="15.75" hidden="1" x14ac:dyDescent="0.25">
      <c r="M27213" s="30"/>
    </row>
    <row r="27214" spans="13:13" s="60" customFormat="1" ht="15.75" hidden="1" x14ac:dyDescent="0.25">
      <c r="M27214" s="30"/>
    </row>
    <row r="27215" spans="13:13" s="60" customFormat="1" ht="15.75" hidden="1" x14ac:dyDescent="0.25">
      <c r="M27215" s="30"/>
    </row>
    <row r="27216" spans="13:13" s="60" customFormat="1" ht="15.75" hidden="1" x14ac:dyDescent="0.25">
      <c r="M27216" s="30"/>
    </row>
    <row r="27217" spans="13:13" s="60" customFormat="1" ht="15.75" hidden="1" x14ac:dyDescent="0.25">
      <c r="M27217" s="30"/>
    </row>
    <row r="27218" spans="13:13" s="60" customFormat="1" ht="15.75" hidden="1" x14ac:dyDescent="0.25">
      <c r="M27218" s="30"/>
    </row>
    <row r="27219" spans="13:13" s="60" customFormat="1" ht="15.75" hidden="1" x14ac:dyDescent="0.25">
      <c r="M27219" s="30"/>
    </row>
    <row r="27220" spans="13:13" s="60" customFormat="1" ht="15.75" hidden="1" x14ac:dyDescent="0.25">
      <c r="M27220" s="30"/>
    </row>
    <row r="27221" spans="13:13" s="60" customFormat="1" ht="15.75" hidden="1" x14ac:dyDescent="0.25">
      <c r="M27221" s="30"/>
    </row>
    <row r="27222" spans="13:13" s="60" customFormat="1" ht="15.75" hidden="1" x14ac:dyDescent="0.25">
      <c r="M27222" s="30"/>
    </row>
    <row r="27223" spans="13:13" s="60" customFormat="1" ht="15.75" hidden="1" x14ac:dyDescent="0.25">
      <c r="M27223" s="30"/>
    </row>
    <row r="27224" spans="13:13" s="60" customFormat="1" ht="15.75" hidden="1" x14ac:dyDescent="0.25">
      <c r="M27224" s="30"/>
    </row>
    <row r="27225" spans="13:13" s="60" customFormat="1" ht="15.75" hidden="1" x14ac:dyDescent="0.25">
      <c r="M27225" s="30"/>
    </row>
    <row r="27226" spans="13:13" s="60" customFormat="1" ht="15.75" hidden="1" x14ac:dyDescent="0.25">
      <c r="M27226" s="30"/>
    </row>
    <row r="27227" spans="13:13" s="60" customFormat="1" ht="15.75" hidden="1" x14ac:dyDescent="0.25">
      <c r="M27227" s="30"/>
    </row>
    <row r="27228" spans="13:13" s="60" customFormat="1" ht="15.75" hidden="1" x14ac:dyDescent="0.25">
      <c r="M27228" s="30"/>
    </row>
    <row r="27229" spans="13:13" s="60" customFormat="1" ht="15.75" hidden="1" x14ac:dyDescent="0.25">
      <c r="M27229" s="30"/>
    </row>
    <row r="27230" spans="13:13" s="60" customFormat="1" ht="15.75" hidden="1" x14ac:dyDescent="0.25">
      <c r="M27230" s="30"/>
    </row>
    <row r="27231" spans="13:13" s="60" customFormat="1" ht="15.75" hidden="1" x14ac:dyDescent="0.25">
      <c r="M27231" s="30"/>
    </row>
    <row r="27232" spans="13:13" s="60" customFormat="1" ht="15.75" hidden="1" x14ac:dyDescent="0.25">
      <c r="M27232" s="30"/>
    </row>
    <row r="27233" spans="13:13" s="60" customFormat="1" ht="15.75" hidden="1" x14ac:dyDescent="0.25">
      <c r="M27233" s="30"/>
    </row>
    <row r="27234" spans="13:13" s="60" customFormat="1" ht="15.75" hidden="1" x14ac:dyDescent="0.25">
      <c r="M27234" s="30"/>
    </row>
    <row r="27235" spans="13:13" s="60" customFormat="1" ht="15.75" hidden="1" x14ac:dyDescent="0.25">
      <c r="M27235" s="30"/>
    </row>
    <row r="27236" spans="13:13" s="60" customFormat="1" ht="15.75" hidden="1" x14ac:dyDescent="0.25">
      <c r="M27236" s="30"/>
    </row>
    <row r="27237" spans="13:13" s="60" customFormat="1" ht="15.75" hidden="1" x14ac:dyDescent="0.25">
      <c r="M27237" s="30"/>
    </row>
    <row r="27238" spans="13:13" s="60" customFormat="1" ht="15.75" hidden="1" x14ac:dyDescent="0.25">
      <c r="M27238" s="30"/>
    </row>
    <row r="27239" spans="13:13" s="60" customFormat="1" ht="15.75" hidden="1" x14ac:dyDescent="0.25">
      <c r="M27239" s="30"/>
    </row>
    <row r="27240" spans="13:13" s="60" customFormat="1" ht="15.75" hidden="1" x14ac:dyDescent="0.25">
      <c r="M27240" s="30"/>
    </row>
    <row r="27241" spans="13:13" s="60" customFormat="1" ht="15.75" hidden="1" x14ac:dyDescent="0.25">
      <c r="M27241" s="30"/>
    </row>
    <row r="27242" spans="13:13" s="60" customFormat="1" ht="15.75" hidden="1" x14ac:dyDescent="0.25">
      <c r="M27242" s="30"/>
    </row>
    <row r="27243" spans="13:13" s="60" customFormat="1" ht="15.75" hidden="1" x14ac:dyDescent="0.25">
      <c r="M27243" s="30"/>
    </row>
    <row r="27244" spans="13:13" s="60" customFormat="1" ht="15.75" hidden="1" x14ac:dyDescent="0.25">
      <c r="M27244" s="30"/>
    </row>
    <row r="27245" spans="13:13" s="60" customFormat="1" ht="15.75" hidden="1" x14ac:dyDescent="0.25">
      <c r="M27245" s="30"/>
    </row>
    <row r="27246" spans="13:13" s="60" customFormat="1" ht="15.75" hidden="1" x14ac:dyDescent="0.25">
      <c r="M27246" s="30"/>
    </row>
    <row r="27247" spans="13:13" s="60" customFormat="1" ht="15.75" hidden="1" x14ac:dyDescent="0.25">
      <c r="M27247" s="30"/>
    </row>
    <row r="27248" spans="13:13" s="60" customFormat="1" ht="15.75" hidden="1" x14ac:dyDescent="0.25">
      <c r="M27248" s="30"/>
    </row>
    <row r="27249" spans="13:13" s="60" customFormat="1" ht="15.75" hidden="1" x14ac:dyDescent="0.25">
      <c r="M27249" s="30"/>
    </row>
    <row r="27250" spans="13:13" s="60" customFormat="1" ht="15.75" hidden="1" x14ac:dyDescent="0.25">
      <c r="M27250" s="30"/>
    </row>
    <row r="27251" spans="13:13" s="60" customFormat="1" ht="15.75" hidden="1" x14ac:dyDescent="0.25">
      <c r="M27251" s="30"/>
    </row>
    <row r="27252" spans="13:13" s="60" customFormat="1" ht="15.75" hidden="1" x14ac:dyDescent="0.25">
      <c r="M27252" s="30"/>
    </row>
    <row r="27253" spans="13:13" s="60" customFormat="1" ht="15.75" hidden="1" x14ac:dyDescent="0.25">
      <c r="M27253" s="30"/>
    </row>
    <row r="27254" spans="13:13" s="60" customFormat="1" ht="15.75" hidden="1" x14ac:dyDescent="0.25">
      <c r="M27254" s="30"/>
    </row>
    <row r="27255" spans="13:13" s="60" customFormat="1" ht="15.75" hidden="1" x14ac:dyDescent="0.25">
      <c r="M27255" s="30"/>
    </row>
    <row r="27256" spans="13:13" s="60" customFormat="1" ht="15.75" hidden="1" x14ac:dyDescent="0.25">
      <c r="M27256" s="30"/>
    </row>
    <row r="27257" spans="13:13" s="60" customFormat="1" ht="15.75" hidden="1" x14ac:dyDescent="0.25">
      <c r="M27257" s="30"/>
    </row>
    <row r="27258" spans="13:13" s="60" customFormat="1" ht="15.75" hidden="1" x14ac:dyDescent="0.25">
      <c r="M27258" s="30"/>
    </row>
    <row r="27259" spans="13:13" s="60" customFormat="1" ht="15.75" hidden="1" x14ac:dyDescent="0.25">
      <c r="M27259" s="30"/>
    </row>
    <row r="27260" spans="13:13" s="60" customFormat="1" ht="15.75" hidden="1" x14ac:dyDescent="0.25">
      <c r="M27260" s="30"/>
    </row>
    <row r="27261" spans="13:13" s="60" customFormat="1" ht="15.75" hidden="1" x14ac:dyDescent="0.25">
      <c r="M27261" s="30"/>
    </row>
    <row r="27262" spans="13:13" s="60" customFormat="1" ht="15.75" hidden="1" x14ac:dyDescent="0.25">
      <c r="M27262" s="30"/>
    </row>
    <row r="27263" spans="13:13" s="60" customFormat="1" ht="15.75" hidden="1" x14ac:dyDescent="0.25">
      <c r="M27263" s="30"/>
    </row>
    <row r="27264" spans="13:13" s="60" customFormat="1" ht="15.75" hidden="1" x14ac:dyDescent="0.25">
      <c r="M27264" s="30"/>
    </row>
    <row r="27265" spans="13:13" s="60" customFormat="1" ht="15.75" hidden="1" x14ac:dyDescent="0.25">
      <c r="M27265" s="30"/>
    </row>
    <row r="27266" spans="13:13" s="60" customFormat="1" ht="15.75" hidden="1" x14ac:dyDescent="0.25">
      <c r="M27266" s="30"/>
    </row>
    <row r="27267" spans="13:13" s="60" customFormat="1" ht="15.75" hidden="1" x14ac:dyDescent="0.25">
      <c r="M27267" s="30"/>
    </row>
    <row r="27268" spans="13:13" s="60" customFormat="1" ht="15.75" hidden="1" x14ac:dyDescent="0.25">
      <c r="M27268" s="30"/>
    </row>
    <row r="27269" spans="13:13" s="60" customFormat="1" ht="15.75" hidden="1" x14ac:dyDescent="0.25">
      <c r="M27269" s="30"/>
    </row>
    <row r="27270" spans="13:13" s="60" customFormat="1" ht="15.75" hidden="1" x14ac:dyDescent="0.25">
      <c r="M27270" s="30"/>
    </row>
    <row r="27271" spans="13:13" s="60" customFormat="1" ht="15.75" hidden="1" x14ac:dyDescent="0.25">
      <c r="M27271" s="30"/>
    </row>
    <row r="27272" spans="13:13" s="60" customFormat="1" ht="15.75" hidden="1" x14ac:dyDescent="0.25">
      <c r="M27272" s="30"/>
    </row>
    <row r="27273" spans="13:13" s="60" customFormat="1" ht="15.75" hidden="1" x14ac:dyDescent="0.25">
      <c r="M27273" s="30"/>
    </row>
    <row r="27274" spans="13:13" s="60" customFormat="1" ht="15.75" hidden="1" x14ac:dyDescent="0.25">
      <c r="M27274" s="30"/>
    </row>
    <row r="27275" spans="13:13" s="60" customFormat="1" ht="15.75" hidden="1" x14ac:dyDescent="0.25">
      <c r="M27275" s="30"/>
    </row>
    <row r="27276" spans="13:13" s="60" customFormat="1" ht="15.75" hidden="1" x14ac:dyDescent="0.25">
      <c r="M27276" s="30"/>
    </row>
    <row r="27277" spans="13:13" s="60" customFormat="1" ht="15.75" hidden="1" x14ac:dyDescent="0.25">
      <c r="M27277" s="30"/>
    </row>
    <row r="27278" spans="13:13" s="60" customFormat="1" ht="15.75" hidden="1" x14ac:dyDescent="0.25">
      <c r="M27278" s="30"/>
    </row>
    <row r="27279" spans="13:13" s="60" customFormat="1" ht="15.75" hidden="1" x14ac:dyDescent="0.25">
      <c r="M27279" s="30"/>
    </row>
    <row r="27280" spans="13:13" s="60" customFormat="1" ht="15.75" hidden="1" x14ac:dyDescent="0.25">
      <c r="M27280" s="30"/>
    </row>
    <row r="27281" spans="13:13" s="60" customFormat="1" ht="15.75" hidden="1" x14ac:dyDescent="0.25">
      <c r="M27281" s="30"/>
    </row>
    <row r="27282" spans="13:13" s="60" customFormat="1" ht="15.75" hidden="1" x14ac:dyDescent="0.25">
      <c r="M27282" s="30"/>
    </row>
    <row r="27283" spans="13:13" s="60" customFormat="1" ht="15.75" hidden="1" x14ac:dyDescent="0.25">
      <c r="M27283" s="30"/>
    </row>
    <row r="27284" spans="13:13" s="60" customFormat="1" ht="15.75" hidden="1" x14ac:dyDescent="0.25">
      <c r="M27284" s="30"/>
    </row>
    <row r="27285" spans="13:13" s="60" customFormat="1" ht="15.75" hidden="1" x14ac:dyDescent="0.25">
      <c r="M27285" s="30"/>
    </row>
    <row r="27286" spans="13:13" s="60" customFormat="1" ht="15.75" hidden="1" x14ac:dyDescent="0.25">
      <c r="M27286" s="30"/>
    </row>
    <row r="27287" spans="13:13" s="60" customFormat="1" ht="15.75" hidden="1" x14ac:dyDescent="0.25">
      <c r="M27287" s="30"/>
    </row>
    <row r="27288" spans="13:13" s="60" customFormat="1" ht="15.75" hidden="1" x14ac:dyDescent="0.25">
      <c r="M27288" s="30"/>
    </row>
    <row r="27289" spans="13:13" s="60" customFormat="1" ht="15.75" hidden="1" x14ac:dyDescent="0.25">
      <c r="M27289" s="30"/>
    </row>
    <row r="27290" spans="13:13" s="60" customFormat="1" ht="15.75" hidden="1" x14ac:dyDescent="0.25">
      <c r="M27290" s="30"/>
    </row>
    <row r="27291" spans="13:13" s="60" customFormat="1" ht="15.75" hidden="1" x14ac:dyDescent="0.25">
      <c r="M27291" s="30"/>
    </row>
    <row r="27292" spans="13:13" s="60" customFormat="1" ht="15.75" hidden="1" x14ac:dyDescent="0.25">
      <c r="M27292" s="30"/>
    </row>
    <row r="27293" spans="13:13" s="60" customFormat="1" ht="15.75" hidden="1" x14ac:dyDescent="0.25">
      <c r="M27293" s="30"/>
    </row>
    <row r="27294" spans="13:13" s="60" customFormat="1" ht="15.75" hidden="1" x14ac:dyDescent="0.25">
      <c r="M27294" s="30"/>
    </row>
    <row r="27295" spans="13:13" s="60" customFormat="1" ht="15.75" hidden="1" x14ac:dyDescent="0.25">
      <c r="M27295" s="30"/>
    </row>
    <row r="27296" spans="13:13" s="60" customFormat="1" ht="15.75" hidden="1" x14ac:dyDescent="0.25">
      <c r="M27296" s="30"/>
    </row>
    <row r="27297" spans="13:13" s="60" customFormat="1" ht="15.75" hidden="1" x14ac:dyDescent="0.25">
      <c r="M27297" s="30"/>
    </row>
    <row r="27298" spans="13:13" s="60" customFormat="1" ht="15.75" hidden="1" x14ac:dyDescent="0.25">
      <c r="M27298" s="30"/>
    </row>
    <row r="27299" spans="13:13" s="60" customFormat="1" ht="15.75" hidden="1" x14ac:dyDescent="0.25">
      <c r="M27299" s="30"/>
    </row>
    <row r="27300" spans="13:13" s="60" customFormat="1" ht="15.75" hidden="1" x14ac:dyDescent="0.25">
      <c r="M27300" s="30"/>
    </row>
    <row r="27301" spans="13:13" s="60" customFormat="1" ht="15.75" hidden="1" x14ac:dyDescent="0.25">
      <c r="M27301" s="30"/>
    </row>
    <row r="27302" spans="13:13" s="60" customFormat="1" ht="15.75" hidden="1" x14ac:dyDescent="0.25">
      <c r="M27302" s="30"/>
    </row>
    <row r="27303" spans="13:13" s="60" customFormat="1" ht="15.75" hidden="1" x14ac:dyDescent="0.25">
      <c r="M27303" s="30"/>
    </row>
    <row r="27304" spans="13:13" s="60" customFormat="1" ht="15.75" hidden="1" x14ac:dyDescent="0.25">
      <c r="M27304" s="30"/>
    </row>
    <row r="27305" spans="13:13" s="60" customFormat="1" ht="15.75" hidden="1" x14ac:dyDescent="0.25">
      <c r="M27305" s="30"/>
    </row>
    <row r="27306" spans="13:13" s="60" customFormat="1" ht="15.75" hidden="1" x14ac:dyDescent="0.25">
      <c r="M27306" s="30"/>
    </row>
    <row r="27307" spans="13:13" s="60" customFormat="1" ht="15.75" hidden="1" x14ac:dyDescent="0.25">
      <c r="M27307" s="30"/>
    </row>
    <row r="27308" spans="13:13" s="60" customFormat="1" ht="15.75" hidden="1" x14ac:dyDescent="0.25">
      <c r="M27308" s="30"/>
    </row>
    <row r="27309" spans="13:13" s="60" customFormat="1" ht="15.75" hidden="1" x14ac:dyDescent="0.25">
      <c r="M27309" s="30"/>
    </row>
    <row r="27310" spans="13:13" s="60" customFormat="1" ht="15.75" hidden="1" x14ac:dyDescent="0.25">
      <c r="M27310" s="30"/>
    </row>
    <row r="27311" spans="13:13" s="60" customFormat="1" ht="15.75" hidden="1" x14ac:dyDescent="0.25">
      <c r="M27311" s="30"/>
    </row>
    <row r="27312" spans="13:13" s="60" customFormat="1" ht="15.75" hidden="1" x14ac:dyDescent="0.25">
      <c r="M27312" s="30"/>
    </row>
    <row r="27313" spans="13:13" s="60" customFormat="1" ht="15.75" hidden="1" x14ac:dyDescent="0.25">
      <c r="M27313" s="30"/>
    </row>
    <row r="27314" spans="13:13" s="60" customFormat="1" ht="15.75" hidden="1" x14ac:dyDescent="0.25">
      <c r="M27314" s="30"/>
    </row>
    <row r="27315" spans="13:13" s="60" customFormat="1" ht="15.75" hidden="1" x14ac:dyDescent="0.25">
      <c r="M27315" s="30"/>
    </row>
    <row r="27316" spans="13:13" s="60" customFormat="1" ht="15.75" hidden="1" x14ac:dyDescent="0.25">
      <c r="M27316" s="30"/>
    </row>
    <row r="27317" spans="13:13" s="60" customFormat="1" ht="15.75" hidden="1" x14ac:dyDescent="0.25">
      <c r="M27317" s="30"/>
    </row>
    <row r="27318" spans="13:13" s="60" customFormat="1" ht="15.75" hidden="1" x14ac:dyDescent="0.25">
      <c r="M27318" s="30"/>
    </row>
    <row r="27319" spans="13:13" s="60" customFormat="1" ht="15.75" hidden="1" x14ac:dyDescent="0.25">
      <c r="M27319" s="30"/>
    </row>
    <row r="27320" spans="13:13" s="60" customFormat="1" ht="15.75" hidden="1" x14ac:dyDescent="0.25">
      <c r="M27320" s="30"/>
    </row>
    <row r="27321" spans="13:13" s="60" customFormat="1" ht="15.75" hidden="1" x14ac:dyDescent="0.25">
      <c r="M27321" s="30"/>
    </row>
    <row r="27322" spans="13:13" s="60" customFormat="1" ht="15.75" hidden="1" x14ac:dyDescent="0.25">
      <c r="M27322" s="30"/>
    </row>
    <row r="27323" spans="13:13" s="60" customFormat="1" ht="15.75" hidden="1" x14ac:dyDescent="0.25">
      <c r="M27323" s="30"/>
    </row>
    <row r="27324" spans="13:13" s="60" customFormat="1" ht="15.75" hidden="1" x14ac:dyDescent="0.25">
      <c r="M27324" s="30"/>
    </row>
    <row r="27325" spans="13:13" s="60" customFormat="1" ht="15.75" hidden="1" x14ac:dyDescent="0.25">
      <c r="M27325" s="30"/>
    </row>
    <row r="27326" spans="13:13" s="60" customFormat="1" ht="15.75" hidden="1" x14ac:dyDescent="0.25">
      <c r="M27326" s="30"/>
    </row>
    <row r="27327" spans="13:13" s="60" customFormat="1" ht="15.75" hidden="1" x14ac:dyDescent="0.25">
      <c r="M27327" s="30"/>
    </row>
    <row r="27328" spans="13:13" s="60" customFormat="1" ht="15.75" hidden="1" x14ac:dyDescent="0.25">
      <c r="M27328" s="30"/>
    </row>
    <row r="27329" spans="13:13" s="60" customFormat="1" ht="15.75" hidden="1" x14ac:dyDescent="0.25">
      <c r="M27329" s="30"/>
    </row>
    <row r="27330" spans="13:13" s="60" customFormat="1" ht="15.75" hidden="1" x14ac:dyDescent="0.25">
      <c r="M27330" s="30"/>
    </row>
    <row r="27331" spans="13:13" s="60" customFormat="1" ht="15.75" hidden="1" x14ac:dyDescent="0.25">
      <c r="M27331" s="30"/>
    </row>
    <row r="27332" spans="13:13" s="60" customFormat="1" ht="15.75" hidden="1" x14ac:dyDescent="0.25">
      <c r="M27332" s="30"/>
    </row>
    <row r="27333" spans="13:13" s="60" customFormat="1" ht="15.75" hidden="1" x14ac:dyDescent="0.25">
      <c r="M27333" s="30"/>
    </row>
    <row r="27334" spans="13:13" s="60" customFormat="1" ht="15.75" hidden="1" x14ac:dyDescent="0.25">
      <c r="M27334" s="30"/>
    </row>
    <row r="27335" spans="13:13" s="60" customFormat="1" ht="15.75" hidden="1" x14ac:dyDescent="0.25">
      <c r="M27335" s="30"/>
    </row>
    <row r="27336" spans="13:13" s="60" customFormat="1" ht="15.75" hidden="1" x14ac:dyDescent="0.25">
      <c r="M27336" s="30"/>
    </row>
    <row r="27337" spans="13:13" s="60" customFormat="1" ht="15.75" hidden="1" x14ac:dyDescent="0.25">
      <c r="M27337" s="30"/>
    </row>
    <row r="27338" spans="13:13" s="60" customFormat="1" ht="15.75" hidden="1" x14ac:dyDescent="0.25">
      <c r="M27338" s="30"/>
    </row>
    <row r="27339" spans="13:13" s="60" customFormat="1" ht="15.75" hidden="1" x14ac:dyDescent="0.25">
      <c r="M27339" s="30"/>
    </row>
    <row r="27340" spans="13:13" s="60" customFormat="1" ht="15.75" hidden="1" x14ac:dyDescent="0.25">
      <c r="M27340" s="30"/>
    </row>
    <row r="27341" spans="13:13" s="60" customFormat="1" ht="15.75" hidden="1" x14ac:dyDescent="0.25">
      <c r="M27341" s="30"/>
    </row>
    <row r="27342" spans="13:13" s="60" customFormat="1" ht="15.75" hidden="1" x14ac:dyDescent="0.25">
      <c r="M27342" s="30"/>
    </row>
    <row r="27343" spans="13:13" s="60" customFormat="1" ht="15.75" hidden="1" x14ac:dyDescent="0.25">
      <c r="M27343" s="30"/>
    </row>
    <row r="27344" spans="13:13" s="60" customFormat="1" ht="15.75" hidden="1" x14ac:dyDescent="0.25">
      <c r="M27344" s="30"/>
    </row>
    <row r="27345" spans="13:13" s="60" customFormat="1" ht="15.75" hidden="1" x14ac:dyDescent="0.25">
      <c r="M27345" s="30"/>
    </row>
    <row r="27346" spans="13:13" s="60" customFormat="1" ht="15.75" hidden="1" x14ac:dyDescent="0.25">
      <c r="M27346" s="30"/>
    </row>
    <row r="27347" spans="13:13" s="60" customFormat="1" ht="15.75" hidden="1" x14ac:dyDescent="0.25">
      <c r="M27347" s="30"/>
    </row>
    <row r="27348" spans="13:13" s="60" customFormat="1" ht="15.75" hidden="1" x14ac:dyDescent="0.25">
      <c r="M27348" s="30"/>
    </row>
    <row r="27349" spans="13:13" s="60" customFormat="1" ht="15.75" hidden="1" x14ac:dyDescent="0.25">
      <c r="M27349" s="30"/>
    </row>
    <row r="27350" spans="13:13" s="60" customFormat="1" ht="15.75" hidden="1" x14ac:dyDescent="0.25">
      <c r="M27350" s="30"/>
    </row>
    <row r="27351" spans="13:13" s="60" customFormat="1" ht="15.75" hidden="1" x14ac:dyDescent="0.25">
      <c r="M27351" s="30"/>
    </row>
    <row r="27352" spans="13:13" s="60" customFormat="1" ht="15.75" hidden="1" x14ac:dyDescent="0.25">
      <c r="M27352" s="30"/>
    </row>
    <row r="27353" spans="13:13" s="60" customFormat="1" ht="15.75" hidden="1" x14ac:dyDescent="0.25">
      <c r="M27353" s="30"/>
    </row>
    <row r="27354" spans="13:13" s="60" customFormat="1" ht="15.75" hidden="1" x14ac:dyDescent="0.25">
      <c r="M27354" s="30"/>
    </row>
    <row r="27355" spans="13:13" s="60" customFormat="1" ht="15.75" hidden="1" x14ac:dyDescent="0.25">
      <c r="M27355" s="30"/>
    </row>
    <row r="27356" spans="13:13" s="60" customFormat="1" ht="15.75" hidden="1" x14ac:dyDescent="0.25">
      <c r="M27356" s="30"/>
    </row>
    <row r="27357" spans="13:13" s="60" customFormat="1" ht="15.75" hidden="1" x14ac:dyDescent="0.25">
      <c r="M27357" s="30"/>
    </row>
    <row r="27358" spans="13:13" s="60" customFormat="1" ht="15.75" hidden="1" x14ac:dyDescent="0.25">
      <c r="M27358" s="30"/>
    </row>
    <row r="27359" spans="13:13" s="60" customFormat="1" ht="15.75" hidden="1" x14ac:dyDescent="0.25">
      <c r="M27359" s="30"/>
    </row>
    <row r="27360" spans="13:13" s="60" customFormat="1" ht="15.75" hidden="1" x14ac:dyDescent="0.25">
      <c r="M27360" s="30"/>
    </row>
    <row r="27361" spans="13:13" s="60" customFormat="1" ht="15.75" hidden="1" x14ac:dyDescent="0.25">
      <c r="M27361" s="30"/>
    </row>
    <row r="27362" spans="13:13" s="60" customFormat="1" ht="15.75" hidden="1" x14ac:dyDescent="0.25">
      <c r="M27362" s="30"/>
    </row>
    <row r="27363" spans="13:13" s="60" customFormat="1" ht="15.75" hidden="1" x14ac:dyDescent="0.25">
      <c r="M27363" s="30"/>
    </row>
    <row r="27364" spans="13:13" s="60" customFormat="1" ht="15.75" hidden="1" x14ac:dyDescent="0.25">
      <c r="M27364" s="30"/>
    </row>
    <row r="27365" spans="13:13" s="60" customFormat="1" ht="15.75" hidden="1" x14ac:dyDescent="0.25">
      <c r="M27365" s="30"/>
    </row>
    <row r="27366" spans="13:13" s="60" customFormat="1" ht="15.75" hidden="1" x14ac:dyDescent="0.25">
      <c r="M27366" s="30"/>
    </row>
    <row r="27367" spans="13:13" s="60" customFormat="1" ht="15.75" hidden="1" x14ac:dyDescent="0.25">
      <c r="M27367" s="30"/>
    </row>
    <row r="27368" spans="13:13" s="60" customFormat="1" ht="15.75" hidden="1" x14ac:dyDescent="0.25">
      <c r="M27368" s="30"/>
    </row>
    <row r="27369" spans="13:13" s="60" customFormat="1" ht="15.75" hidden="1" x14ac:dyDescent="0.25">
      <c r="M27369" s="30"/>
    </row>
    <row r="27370" spans="13:13" s="60" customFormat="1" ht="15.75" hidden="1" x14ac:dyDescent="0.25">
      <c r="M27370" s="30"/>
    </row>
    <row r="27371" spans="13:13" s="60" customFormat="1" ht="15.75" hidden="1" x14ac:dyDescent="0.25">
      <c r="M27371" s="30"/>
    </row>
    <row r="27372" spans="13:13" s="60" customFormat="1" ht="15.75" hidden="1" x14ac:dyDescent="0.25">
      <c r="M27372" s="30"/>
    </row>
    <row r="27373" spans="13:13" s="60" customFormat="1" ht="15.75" hidden="1" x14ac:dyDescent="0.25">
      <c r="M27373" s="30"/>
    </row>
    <row r="27374" spans="13:13" s="60" customFormat="1" ht="15.75" hidden="1" x14ac:dyDescent="0.25">
      <c r="M27374" s="30"/>
    </row>
    <row r="27375" spans="13:13" s="60" customFormat="1" ht="15.75" hidden="1" x14ac:dyDescent="0.25">
      <c r="M27375" s="30"/>
    </row>
    <row r="27376" spans="13:13" s="60" customFormat="1" ht="15.75" hidden="1" x14ac:dyDescent="0.25">
      <c r="M27376" s="30"/>
    </row>
    <row r="27377" spans="13:13" s="60" customFormat="1" ht="15.75" hidden="1" x14ac:dyDescent="0.25">
      <c r="M27377" s="30"/>
    </row>
    <row r="27378" spans="13:13" s="60" customFormat="1" ht="15.75" hidden="1" x14ac:dyDescent="0.25">
      <c r="M27378" s="30"/>
    </row>
    <row r="27379" spans="13:13" s="60" customFormat="1" ht="15.75" hidden="1" x14ac:dyDescent="0.25">
      <c r="M27379" s="30"/>
    </row>
    <row r="27380" spans="13:13" s="60" customFormat="1" ht="15.75" hidden="1" x14ac:dyDescent="0.25">
      <c r="M27380" s="30"/>
    </row>
    <row r="27381" spans="13:13" s="60" customFormat="1" ht="15.75" hidden="1" x14ac:dyDescent="0.25">
      <c r="M27381" s="30"/>
    </row>
    <row r="27382" spans="13:13" s="60" customFormat="1" ht="15.75" hidden="1" x14ac:dyDescent="0.25">
      <c r="M27382" s="30"/>
    </row>
    <row r="27383" spans="13:13" s="60" customFormat="1" ht="15.75" hidden="1" x14ac:dyDescent="0.25">
      <c r="M27383" s="30"/>
    </row>
    <row r="27384" spans="13:13" s="60" customFormat="1" ht="15.75" hidden="1" x14ac:dyDescent="0.25">
      <c r="M27384" s="30"/>
    </row>
    <row r="27385" spans="13:13" s="60" customFormat="1" ht="15.75" hidden="1" x14ac:dyDescent="0.25">
      <c r="M27385" s="30"/>
    </row>
    <row r="27386" spans="13:13" s="60" customFormat="1" ht="15.75" hidden="1" x14ac:dyDescent="0.25">
      <c r="M27386" s="30"/>
    </row>
    <row r="27387" spans="13:13" s="60" customFormat="1" ht="15.75" hidden="1" x14ac:dyDescent="0.25">
      <c r="M27387" s="30"/>
    </row>
    <row r="27388" spans="13:13" s="60" customFormat="1" ht="15.75" hidden="1" x14ac:dyDescent="0.25">
      <c r="M27388" s="30"/>
    </row>
    <row r="27389" spans="13:13" s="60" customFormat="1" ht="15.75" hidden="1" x14ac:dyDescent="0.25">
      <c r="M27389" s="30"/>
    </row>
    <row r="27390" spans="13:13" s="60" customFormat="1" ht="15.75" hidden="1" x14ac:dyDescent="0.25">
      <c r="M27390" s="30"/>
    </row>
    <row r="27391" spans="13:13" s="60" customFormat="1" ht="15.75" hidden="1" x14ac:dyDescent="0.25">
      <c r="M27391" s="30"/>
    </row>
    <row r="27392" spans="13:13" s="60" customFormat="1" ht="15.75" hidden="1" x14ac:dyDescent="0.25">
      <c r="M27392" s="30"/>
    </row>
    <row r="27393" spans="13:13" s="60" customFormat="1" ht="15.75" hidden="1" x14ac:dyDescent="0.25">
      <c r="M27393" s="30"/>
    </row>
    <row r="27394" spans="13:13" s="60" customFormat="1" ht="15.75" hidden="1" x14ac:dyDescent="0.25">
      <c r="M27394" s="30"/>
    </row>
    <row r="27395" spans="13:13" s="60" customFormat="1" ht="15.75" hidden="1" x14ac:dyDescent="0.25">
      <c r="M27395" s="30"/>
    </row>
    <row r="27396" spans="13:13" s="60" customFormat="1" ht="15.75" hidden="1" x14ac:dyDescent="0.25">
      <c r="M27396" s="30"/>
    </row>
    <row r="27397" spans="13:13" s="60" customFormat="1" ht="15.75" hidden="1" x14ac:dyDescent="0.25">
      <c r="M27397" s="30"/>
    </row>
    <row r="27398" spans="13:13" s="60" customFormat="1" ht="15.75" hidden="1" x14ac:dyDescent="0.25">
      <c r="M27398" s="30"/>
    </row>
    <row r="27399" spans="13:13" s="60" customFormat="1" ht="15.75" hidden="1" x14ac:dyDescent="0.25">
      <c r="M27399" s="30"/>
    </row>
    <row r="27400" spans="13:13" s="60" customFormat="1" ht="15.75" hidden="1" x14ac:dyDescent="0.25">
      <c r="M27400" s="30"/>
    </row>
    <row r="27401" spans="13:13" s="60" customFormat="1" ht="15.75" hidden="1" x14ac:dyDescent="0.25">
      <c r="M27401" s="30"/>
    </row>
    <row r="27402" spans="13:13" s="60" customFormat="1" ht="15.75" hidden="1" x14ac:dyDescent="0.25">
      <c r="M27402" s="30"/>
    </row>
    <row r="27403" spans="13:13" s="60" customFormat="1" ht="15.75" hidden="1" x14ac:dyDescent="0.25">
      <c r="M27403" s="30"/>
    </row>
    <row r="27404" spans="13:13" s="60" customFormat="1" ht="15.75" hidden="1" x14ac:dyDescent="0.25">
      <c r="M27404" s="30"/>
    </row>
    <row r="27405" spans="13:13" s="60" customFormat="1" ht="15.75" hidden="1" x14ac:dyDescent="0.25">
      <c r="M27405" s="30"/>
    </row>
    <row r="27406" spans="13:13" s="60" customFormat="1" ht="15.75" hidden="1" x14ac:dyDescent="0.25">
      <c r="M27406" s="30"/>
    </row>
    <row r="27407" spans="13:13" s="60" customFormat="1" ht="15.75" hidden="1" x14ac:dyDescent="0.25">
      <c r="M27407" s="30"/>
    </row>
    <row r="27408" spans="13:13" s="60" customFormat="1" ht="15.75" hidden="1" x14ac:dyDescent="0.25">
      <c r="M27408" s="30"/>
    </row>
    <row r="27409" spans="13:13" s="60" customFormat="1" ht="15.75" hidden="1" x14ac:dyDescent="0.25">
      <c r="M27409" s="30"/>
    </row>
    <row r="27410" spans="13:13" s="60" customFormat="1" ht="15.75" hidden="1" x14ac:dyDescent="0.25">
      <c r="M27410" s="30"/>
    </row>
    <row r="27411" spans="13:13" s="60" customFormat="1" ht="15.75" hidden="1" x14ac:dyDescent="0.25">
      <c r="M27411" s="30"/>
    </row>
    <row r="27412" spans="13:13" s="60" customFormat="1" ht="15.75" hidden="1" x14ac:dyDescent="0.25">
      <c r="M27412" s="30"/>
    </row>
    <row r="27413" spans="13:13" s="60" customFormat="1" ht="15.75" hidden="1" x14ac:dyDescent="0.25">
      <c r="M27413" s="30"/>
    </row>
    <row r="27414" spans="13:13" s="60" customFormat="1" ht="15.75" hidden="1" x14ac:dyDescent="0.25">
      <c r="M27414" s="30"/>
    </row>
    <row r="27415" spans="13:13" s="60" customFormat="1" ht="15.75" hidden="1" x14ac:dyDescent="0.25">
      <c r="M27415" s="30"/>
    </row>
    <row r="27416" spans="13:13" s="60" customFormat="1" ht="15.75" hidden="1" x14ac:dyDescent="0.25">
      <c r="M27416" s="30"/>
    </row>
    <row r="27417" spans="13:13" s="60" customFormat="1" ht="15.75" hidden="1" x14ac:dyDescent="0.25">
      <c r="M27417" s="30"/>
    </row>
    <row r="27418" spans="13:13" s="60" customFormat="1" ht="15.75" hidden="1" x14ac:dyDescent="0.25">
      <c r="M27418" s="30"/>
    </row>
    <row r="27419" spans="13:13" s="60" customFormat="1" ht="15.75" hidden="1" x14ac:dyDescent="0.25">
      <c r="M27419" s="30"/>
    </row>
    <row r="27420" spans="13:13" s="60" customFormat="1" ht="15.75" hidden="1" x14ac:dyDescent="0.25">
      <c r="M27420" s="30"/>
    </row>
    <row r="27421" spans="13:13" s="60" customFormat="1" ht="15.75" hidden="1" x14ac:dyDescent="0.25">
      <c r="M27421" s="30"/>
    </row>
    <row r="27422" spans="13:13" s="60" customFormat="1" ht="15.75" hidden="1" x14ac:dyDescent="0.25">
      <c r="M27422" s="30"/>
    </row>
    <row r="27423" spans="13:13" s="60" customFormat="1" ht="15.75" hidden="1" x14ac:dyDescent="0.25">
      <c r="M27423" s="30"/>
    </row>
    <row r="27424" spans="13:13" s="60" customFormat="1" ht="15.75" hidden="1" x14ac:dyDescent="0.25">
      <c r="M27424" s="30"/>
    </row>
    <row r="27425" spans="13:13" s="60" customFormat="1" ht="15.75" hidden="1" x14ac:dyDescent="0.25">
      <c r="M27425" s="30"/>
    </row>
    <row r="27426" spans="13:13" s="60" customFormat="1" ht="15.75" hidden="1" x14ac:dyDescent="0.25">
      <c r="M27426" s="30"/>
    </row>
    <row r="27427" spans="13:13" s="60" customFormat="1" ht="15.75" hidden="1" x14ac:dyDescent="0.25">
      <c r="M27427" s="30"/>
    </row>
    <row r="27428" spans="13:13" s="60" customFormat="1" ht="15.75" hidden="1" x14ac:dyDescent="0.25">
      <c r="M27428" s="30"/>
    </row>
    <row r="27429" spans="13:13" s="60" customFormat="1" ht="15.75" hidden="1" x14ac:dyDescent="0.25">
      <c r="M27429" s="30"/>
    </row>
    <row r="27430" spans="13:13" s="60" customFormat="1" ht="15.75" hidden="1" x14ac:dyDescent="0.25">
      <c r="M27430" s="30"/>
    </row>
    <row r="27431" spans="13:13" s="60" customFormat="1" ht="15.75" hidden="1" x14ac:dyDescent="0.25">
      <c r="M27431" s="30"/>
    </row>
    <row r="27432" spans="13:13" s="60" customFormat="1" ht="15.75" hidden="1" x14ac:dyDescent="0.25">
      <c r="M27432" s="30"/>
    </row>
    <row r="27433" spans="13:13" s="60" customFormat="1" ht="15.75" hidden="1" x14ac:dyDescent="0.25">
      <c r="M27433" s="30"/>
    </row>
    <row r="27434" spans="13:13" s="60" customFormat="1" ht="15.75" hidden="1" x14ac:dyDescent="0.25">
      <c r="M27434" s="30"/>
    </row>
    <row r="27435" spans="13:13" s="60" customFormat="1" ht="15.75" hidden="1" x14ac:dyDescent="0.25">
      <c r="M27435" s="30"/>
    </row>
    <row r="27436" spans="13:13" s="60" customFormat="1" ht="15.75" hidden="1" x14ac:dyDescent="0.25">
      <c r="M27436" s="30"/>
    </row>
    <row r="27437" spans="13:13" s="60" customFormat="1" ht="15.75" hidden="1" x14ac:dyDescent="0.25">
      <c r="M27437" s="30"/>
    </row>
    <row r="27438" spans="13:13" s="60" customFormat="1" ht="15.75" hidden="1" x14ac:dyDescent="0.25">
      <c r="M27438" s="30"/>
    </row>
    <row r="27439" spans="13:13" s="60" customFormat="1" ht="15.75" hidden="1" x14ac:dyDescent="0.25">
      <c r="M27439" s="30"/>
    </row>
    <row r="27440" spans="13:13" s="60" customFormat="1" ht="15.75" hidden="1" x14ac:dyDescent="0.25">
      <c r="M27440" s="30"/>
    </row>
    <row r="27441" spans="13:13" s="60" customFormat="1" ht="15.75" hidden="1" x14ac:dyDescent="0.25">
      <c r="M27441" s="30"/>
    </row>
    <row r="27442" spans="13:13" s="60" customFormat="1" ht="15.75" hidden="1" x14ac:dyDescent="0.25">
      <c r="M27442" s="30"/>
    </row>
    <row r="27443" spans="13:13" s="60" customFormat="1" ht="15.75" hidden="1" x14ac:dyDescent="0.25">
      <c r="M27443" s="30"/>
    </row>
    <row r="27444" spans="13:13" s="60" customFormat="1" ht="15.75" hidden="1" x14ac:dyDescent="0.25">
      <c r="M27444" s="30"/>
    </row>
    <row r="27445" spans="13:13" s="60" customFormat="1" ht="15.75" hidden="1" x14ac:dyDescent="0.25">
      <c r="M27445" s="30"/>
    </row>
    <row r="27446" spans="13:13" s="60" customFormat="1" ht="15.75" hidden="1" x14ac:dyDescent="0.25">
      <c r="M27446" s="30"/>
    </row>
    <row r="27447" spans="13:13" s="60" customFormat="1" ht="15.75" hidden="1" x14ac:dyDescent="0.25">
      <c r="M27447" s="30"/>
    </row>
    <row r="27448" spans="13:13" s="60" customFormat="1" ht="15.75" hidden="1" x14ac:dyDescent="0.25">
      <c r="M27448" s="30"/>
    </row>
    <row r="27449" spans="13:13" s="60" customFormat="1" ht="15.75" hidden="1" x14ac:dyDescent="0.25">
      <c r="M27449" s="30"/>
    </row>
    <row r="27450" spans="13:13" s="60" customFormat="1" ht="15.75" hidden="1" x14ac:dyDescent="0.25">
      <c r="M27450" s="30"/>
    </row>
    <row r="27451" spans="13:13" s="60" customFormat="1" ht="15.75" hidden="1" x14ac:dyDescent="0.25">
      <c r="M27451" s="30"/>
    </row>
    <row r="27452" spans="13:13" s="60" customFormat="1" ht="15.75" hidden="1" x14ac:dyDescent="0.25">
      <c r="M27452" s="30"/>
    </row>
    <row r="27453" spans="13:13" s="60" customFormat="1" ht="15.75" hidden="1" x14ac:dyDescent="0.25">
      <c r="M27453" s="30"/>
    </row>
    <row r="27454" spans="13:13" s="60" customFormat="1" ht="15.75" hidden="1" x14ac:dyDescent="0.25">
      <c r="M27454" s="30"/>
    </row>
    <row r="27455" spans="13:13" s="60" customFormat="1" ht="15.75" hidden="1" x14ac:dyDescent="0.25">
      <c r="M27455" s="30"/>
    </row>
    <row r="27456" spans="13:13" s="60" customFormat="1" ht="15.75" hidden="1" x14ac:dyDescent="0.25">
      <c r="M27456" s="30"/>
    </row>
    <row r="27457" spans="13:13" s="60" customFormat="1" ht="15.75" hidden="1" x14ac:dyDescent="0.25">
      <c r="M27457" s="30"/>
    </row>
    <row r="27458" spans="13:13" s="60" customFormat="1" ht="15.75" hidden="1" x14ac:dyDescent="0.25">
      <c r="M27458" s="30"/>
    </row>
    <row r="27459" spans="13:13" s="60" customFormat="1" ht="15.75" hidden="1" x14ac:dyDescent="0.25">
      <c r="M27459" s="30"/>
    </row>
    <row r="27460" spans="13:13" s="60" customFormat="1" ht="15.75" hidden="1" x14ac:dyDescent="0.25">
      <c r="M27460" s="30"/>
    </row>
    <row r="27461" spans="13:13" s="60" customFormat="1" ht="15.75" hidden="1" x14ac:dyDescent="0.25">
      <c r="M27461" s="30"/>
    </row>
    <row r="27462" spans="13:13" s="60" customFormat="1" ht="15.75" hidden="1" x14ac:dyDescent="0.25">
      <c r="M27462" s="30"/>
    </row>
    <row r="27463" spans="13:13" s="60" customFormat="1" ht="15.75" hidden="1" x14ac:dyDescent="0.25">
      <c r="M27463" s="30"/>
    </row>
    <row r="27464" spans="13:13" s="60" customFormat="1" ht="15.75" hidden="1" x14ac:dyDescent="0.25">
      <c r="M27464" s="30"/>
    </row>
    <row r="27465" spans="13:13" s="60" customFormat="1" ht="15.75" hidden="1" x14ac:dyDescent="0.25">
      <c r="M27465" s="30"/>
    </row>
    <row r="27466" spans="13:13" s="60" customFormat="1" ht="15.75" hidden="1" x14ac:dyDescent="0.25">
      <c r="M27466" s="30"/>
    </row>
    <row r="27467" spans="13:13" s="60" customFormat="1" ht="15.75" hidden="1" x14ac:dyDescent="0.25">
      <c r="M27467" s="30"/>
    </row>
    <row r="27468" spans="13:13" s="60" customFormat="1" ht="15.75" hidden="1" x14ac:dyDescent="0.25">
      <c r="M27468" s="30"/>
    </row>
    <row r="27469" spans="13:13" s="60" customFormat="1" ht="15.75" hidden="1" x14ac:dyDescent="0.25">
      <c r="M27469" s="30"/>
    </row>
    <row r="27470" spans="13:13" s="60" customFormat="1" ht="15.75" hidden="1" x14ac:dyDescent="0.25">
      <c r="M27470" s="30"/>
    </row>
    <row r="27471" spans="13:13" s="60" customFormat="1" ht="15.75" hidden="1" x14ac:dyDescent="0.25">
      <c r="M27471" s="30"/>
    </row>
    <row r="27472" spans="13:13" s="60" customFormat="1" ht="15.75" hidden="1" x14ac:dyDescent="0.25">
      <c r="M27472" s="30"/>
    </row>
    <row r="27473" spans="13:13" s="60" customFormat="1" ht="15.75" hidden="1" x14ac:dyDescent="0.25">
      <c r="M27473" s="30"/>
    </row>
    <row r="27474" spans="13:13" s="60" customFormat="1" ht="15.75" hidden="1" x14ac:dyDescent="0.25">
      <c r="M27474" s="30"/>
    </row>
    <row r="27475" spans="13:13" s="60" customFormat="1" ht="15.75" hidden="1" x14ac:dyDescent="0.25">
      <c r="M27475" s="30"/>
    </row>
    <row r="27476" spans="13:13" s="60" customFormat="1" ht="15.75" hidden="1" x14ac:dyDescent="0.25">
      <c r="M27476" s="30"/>
    </row>
    <row r="27477" spans="13:13" s="60" customFormat="1" ht="15.75" hidden="1" x14ac:dyDescent="0.25">
      <c r="M27477" s="30"/>
    </row>
    <row r="27478" spans="13:13" s="60" customFormat="1" ht="15.75" hidden="1" x14ac:dyDescent="0.25">
      <c r="M27478" s="30"/>
    </row>
    <row r="27479" spans="13:13" s="60" customFormat="1" ht="15.75" hidden="1" x14ac:dyDescent="0.25">
      <c r="M27479" s="30"/>
    </row>
    <row r="27480" spans="13:13" s="60" customFormat="1" ht="15.75" hidden="1" x14ac:dyDescent="0.25">
      <c r="M27480" s="30"/>
    </row>
    <row r="27481" spans="13:13" s="60" customFormat="1" ht="15.75" hidden="1" x14ac:dyDescent="0.25">
      <c r="M27481" s="30"/>
    </row>
    <row r="27482" spans="13:13" s="60" customFormat="1" ht="15.75" hidden="1" x14ac:dyDescent="0.25">
      <c r="M27482" s="30"/>
    </row>
    <row r="27483" spans="13:13" s="60" customFormat="1" ht="15.75" hidden="1" x14ac:dyDescent="0.25">
      <c r="M27483" s="30"/>
    </row>
    <row r="27484" spans="13:13" s="60" customFormat="1" ht="15.75" hidden="1" x14ac:dyDescent="0.25">
      <c r="M27484" s="30"/>
    </row>
    <row r="27485" spans="13:13" s="60" customFormat="1" ht="15.75" hidden="1" x14ac:dyDescent="0.25">
      <c r="M27485" s="30"/>
    </row>
    <row r="27486" spans="13:13" s="60" customFormat="1" ht="15.75" hidden="1" x14ac:dyDescent="0.25">
      <c r="M27486" s="30"/>
    </row>
    <row r="27487" spans="13:13" s="60" customFormat="1" ht="15.75" hidden="1" x14ac:dyDescent="0.25">
      <c r="M27487" s="30"/>
    </row>
    <row r="27488" spans="13:13" s="60" customFormat="1" ht="15.75" hidden="1" x14ac:dyDescent="0.25">
      <c r="M27488" s="30"/>
    </row>
    <row r="27489" spans="13:13" s="60" customFormat="1" ht="15.75" hidden="1" x14ac:dyDescent="0.25">
      <c r="M27489" s="30"/>
    </row>
    <row r="27490" spans="13:13" s="60" customFormat="1" ht="15.75" hidden="1" x14ac:dyDescent="0.25">
      <c r="M27490" s="30"/>
    </row>
    <row r="27491" spans="13:13" s="60" customFormat="1" ht="15.75" hidden="1" x14ac:dyDescent="0.25">
      <c r="M27491" s="30"/>
    </row>
    <row r="27492" spans="13:13" s="60" customFormat="1" ht="15.75" hidden="1" x14ac:dyDescent="0.25">
      <c r="M27492" s="30"/>
    </row>
    <row r="27493" spans="13:13" s="60" customFormat="1" ht="15.75" hidden="1" x14ac:dyDescent="0.25">
      <c r="M27493" s="30"/>
    </row>
    <row r="27494" spans="13:13" s="60" customFormat="1" ht="15.75" hidden="1" x14ac:dyDescent="0.25">
      <c r="M27494" s="30"/>
    </row>
    <row r="27495" spans="13:13" s="60" customFormat="1" ht="15.75" hidden="1" x14ac:dyDescent="0.25">
      <c r="M27495" s="30"/>
    </row>
    <row r="27496" spans="13:13" s="60" customFormat="1" ht="15.75" hidden="1" x14ac:dyDescent="0.25">
      <c r="M27496" s="30"/>
    </row>
    <row r="27497" spans="13:13" s="60" customFormat="1" ht="15.75" hidden="1" x14ac:dyDescent="0.25">
      <c r="M27497" s="30"/>
    </row>
    <row r="27498" spans="13:13" s="60" customFormat="1" ht="15.75" hidden="1" x14ac:dyDescent="0.25">
      <c r="M27498" s="30"/>
    </row>
    <row r="27499" spans="13:13" s="60" customFormat="1" ht="15.75" hidden="1" x14ac:dyDescent="0.25">
      <c r="M27499" s="30"/>
    </row>
    <row r="27500" spans="13:13" s="60" customFormat="1" ht="15.75" hidden="1" x14ac:dyDescent="0.25">
      <c r="M27500" s="30"/>
    </row>
    <row r="27501" spans="13:13" s="60" customFormat="1" ht="15.75" hidden="1" x14ac:dyDescent="0.25">
      <c r="M27501" s="30"/>
    </row>
    <row r="27502" spans="13:13" s="60" customFormat="1" ht="15.75" hidden="1" x14ac:dyDescent="0.25">
      <c r="M27502" s="30"/>
    </row>
    <row r="27503" spans="13:13" s="60" customFormat="1" ht="15.75" hidden="1" x14ac:dyDescent="0.25">
      <c r="M27503" s="30"/>
    </row>
    <row r="27504" spans="13:13" s="60" customFormat="1" ht="15.75" hidden="1" x14ac:dyDescent="0.25">
      <c r="M27504" s="30"/>
    </row>
    <row r="27505" spans="13:13" s="60" customFormat="1" ht="15.75" hidden="1" x14ac:dyDescent="0.25">
      <c r="M27505" s="30"/>
    </row>
    <row r="27506" spans="13:13" s="60" customFormat="1" ht="15.75" hidden="1" x14ac:dyDescent="0.25">
      <c r="M27506" s="30"/>
    </row>
    <row r="27507" spans="13:13" s="60" customFormat="1" ht="15.75" hidden="1" x14ac:dyDescent="0.25">
      <c r="M27507" s="30"/>
    </row>
    <row r="27508" spans="13:13" s="60" customFormat="1" ht="15.75" hidden="1" x14ac:dyDescent="0.25">
      <c r="M27508" s="30"/>
    </row>
    <row r="27509" spans="13:13" s="60" customFormat="1" ht="15.75" hidden="1" x14ac:dyDescent="0.25">
      <c r="M27509" s="30"/>
    </row>
    <row r="27510" spans="13:13" s="60" customFormat="1" ht="15.75" hidden="1" x14ac:dyDescent="0.25">
      <c r="M27510" s="30"/>
    </row>
    <row r="27511" spans="13:13" s="60" customFormat="1" ht="15.75" hidden="1" x14ac:dyDescent="0.25">
      <c r="M27511" s="30"/>
    </row>
    <row r="27512" spans="13:13" s="60" customFormat="1" ht="15.75" hidden="1" x14ac:dyDescent="0.25">
      <c r="M27512" s="30"/>
    </row>
    <row r="27513" spans="13:13" s="60" customFormat="1" ht="15.75" hidden="1" x14ac:dyDescent="0.25">
      <c r="M27513" s="30"/>
    </row>
    <row r="27514" spans="13:13" s="60" customFormat="1" ht="15.75" hidden="1" x14ac:dyDescent="0.25">
      <c r="M27514" s="30"/>
    </row>
    <row r="27515" spans="13:13" s="60" customFormat="1" ht="15.75" hidden="1" x14ac:dyDescent="0.25">
      <c r="M27515" s="30"/>
    </row>
    <row r="27516" spans="13:13" s="60" customFormat="1" ht="15.75" hidden="1" x14ac:dyDescent="0.25">
      <c r="M27516" s="30"/>
    </row>
    <row r="27517" spans="13:13" s="60" customFormat="1" ht="15.75" hidden="1" x14ac:dyDescent="0.25">
      <c r="M27517" s="30"/>
    </row>
    <row r="27518" spans="13:13" s="60" customFormat="1" ht="15.75" hidden="1" x14ac:dyDescent="0.25">
      <c r="M27518" s="30"/>
    </row>
    <row r="27519" spans="13:13" s="60" customFormat="1" ht="15.75" hidden="1" x14ac:dyDescent="0.25">
      <c r="M27519" s="30"/>
    </row>
    <row r="27520" spans="13:13" s="60" customFormat="1" ht="15.75" hidden="1" x14ac:dyDescent="0.25">
      <c r="M27520" s="30"/>
    </row>
    <row r="27521" spans="13:13" s="60" customFormat="1" ht="15.75" hidden="1" x14ac:dyDescent="0.25">
      <c r="M27521" s="30"/>
    </row>
    <row r="27522" spans="13:13" s="60" customFormat="1" ht="15.75" hidden="1" x14ac:dyDescent="0.25">
      <c r="M27522" s="30"/>
    </row>
    <row r="27523" spans="13:13" s="60" customFormat="1" ht="15.75" hidden="1" x14ac:dyDescent="0.25">
      <c r="M27523" s="30"/>
    </row>
    <row r="27524" spans="13:13" s="60" customFormat="1" ht="15.75" hidden="1" x14ac:dyDescent="0.25">
      <c r="M27524" s="30"/>
    </row>
    <row r="27525" spans="13:13" s="60" customFormat="1" ht="15.75" hidden="1" x14ac:dyDescent="0.25">
      <c r="M27525" s="30"/>
    </row>
    <row r="27526" spans="13:13" s="60" customFormat="1" ht="15.75" hidden="1" x14ac:dyDescent="0.25">
      <c r="M27526" s="30"/>
    </row>
    <row r="27527" spans="13:13" s="60" customFormat="1" ht="15.75" hidden="1" x14ac:dyDescent="0.25">
      <c r="M27527" s="30"/>
    </row>
    <row r="27528" spans="13:13" s="60" customFormat="1" ht="15.75" hidden="1" x14ac:dyDescent="0.25">
      <c r="M27528" s="30"/>
    </row>
    <row r="27529" spans="13:13" s="60" customFormat="1" ht="15.75" hidden="1" x14ac:dyDescent="0.25">
      <c r="M27529" s="30"/>
    </row>
    <row r="27530" spans="13:13" s="60" customFormat="1" ht="15.75" hidden="1" x14ac:dyDescent="0.25">
      <c r="M27530" s="30"/>
    </row>
    <row r="27531" spans="13:13" s="60" customFormat="1" ht="15.75" hidden="1" x14ac:dyDescent="0.25">
      <c r="M27531" s="30"/>
    </row>
    <row r="27532" spans="13:13" s="60" customFormat="1" ht="15.75" hidden="1" x14ac:dyDescent="0.25">
      <c r="M27532" s="30"/>
    </row>
    <row r="27533" spans="13:13" s="60" customFormat="1" ht="15.75" hidden="1" x14ac:dyDescent="0.25">
      <c r="M27533" s="30"/>
    </row>
    <row r="27534" spans="13:13" s="60" customFormat="1" ht="15.75" hidden="1" x14ac:dyDescent="0.25">
      <c r="M27534" s="30"/>
    </row>
    <row r="27535" spans="13:13" s="60" customFormat="1" ht="15.75" hidden="1" x14ac:dyDescent="0.25">
      <c r="M27535" s="30"/>
    </row>
    <row r="27536" spans="13:13" s="60" customFormat="1" ht="15.75" hidden="1" x14ac:dyDescent="0.25">
      <c r="M27536" s="30"/>
    </row>
    <row r="27537" spans="13:13" s="60" customFormat="1" ht="15.75" hidden="1" x14ac:dyDescent="0.25">
      <c r="M27537" s="30"/>
    </row>
    <row r="27538" spans="13:13" s="60" customFormat="1" ht="15.75" hidden="1" x14ac:dyDescent="0.25">
      <c r="M27538" s="30"/>
    </row>
    <row r="27539" spans="13:13" s="60" customFormat="1" ht="15.75" hidden="1" x14ac:dyDescent="0.25">
      <c r="M27539" s="30"/>
    </row>
    <row r="27540" spans="13:13" s="60" customFormat="1" ht="15.75" hidden="1" x14ac:dyDescent="0.25">
      <c r="M27540" s="30"/>
    </row>
    <row r="27541" spans="13:13" s="60" customFormat="1" ht="15.75" hidden="1" x14ac:dyDescent="0.25">
      <c r="M27541" s="30"/>
    </row>
    <row r="27542" spans="13:13" s="60" customFormat="1" ht="15.75" hidden="1" x14ac:dyDescent="0.25">
      <c r="M27542" s="30"/>
    </row>
    <row r="27543" spans="13:13" s="60" customFormat="1" ht="15.75" hidden="1" x14ac:dyDescent="0.25">
      <c r="M27543" s="30"/>
    </row>
    <row r="27544" spans="13:13" s="60" customFormat="1" ht="15.75" hidden="1" x14ac:dyDescent="0.25">
      <c r="M27544" s="30"/>
    </row>
    <row r="27545" spans="13:13" s="60" customFormat="1" ht="15.75" hidden="1" x14ac:dyDescent="0.25">
      <c r="M27545" s="30"/>
    </row>
    <row r="27546" spans="13:13" s="60" customFormat="1" ht="15.75" hidden="1" x14ac:dyDescent="0.25">
      <c r="M27546" s="30"/>
    </row>
    <row r="27547" spans="13:13" s="60" customFormat="1" ht="15.75" hidden="1" x14ac:dyDescent="0.25">
      <c r="M27547" s="30"/>
    </row>
    <row r="27548" spans="13:13" s="60" customFormat="1" ht="15.75" hidden="1" x14ac:dyDescent="0.25">
      <c r="M27548" s="30"/>
    </row>
    <row r="27549" spans="13:13" s="60" customFormat="1" ht="15.75" hidden="1" x14ac:dyDescent="0.25">
      <c r="M27549" s="30"/>
    </row>
    <row r="27550" spans="13:13" s="60" customFormat="1" ht="15.75" hidden="1" x14ac:dyDescent="0.25">
      <c r="M27550" s="30"/>
    </row>
    <row r="27551" spans="13:13" s="60" customFormat="1" ht="15.75" hidden="1" x14ac:dyDescent="0.25">
      <c r="M27551" s="30"/>
    </row>
    <row r="27552" spans="13:13" s="60" customFormat="1" ht="15.75" hidden="1" x14ac:dyDescent="0.25">
      <c r="M27552" s="30"/>
    </row>
    <row r="27553" spans="13:13" s="60" customFormat="1" ht="15.75" hidden="1" x14ac:dyDescent="0.25">
      <c r="M27553" s="30"/>
    </row>
    <row r="27554" spans="13:13" s="60" customFormat="1" ht="15.75" hidden="1" x14ac:dyDescent="0.25">
      <c r="M27554" s="30"/>
    </row>
    <row r="27555" spans="13:13" s="60" customFormat="1" ht="15.75" hidden="1" x14ac:dyDescent="0.25">
      <c r="M27555" s="30"/>
    </row>
    <row r="27556" spans="13:13" s="60" customFormat="1" ht="15.75" hidden="1" x14ac:dyDescent="0.25">
      <c r="M27556" s="30"/>
    </row>
    <row r="27557" spans="13:13" s="60" customFormat="1" ht="15.75" hidden="1" x14ac:dyDescent="0.25">
      <c r="M27557" s="30"/>
    </row>
    <row r="27558" spans="13:13" s="60" customFormat="1" ht="15.75" hidden="1" x14ac:dyDescent="0.25">
      <c r="M27558" s="30"/>
    </row>
    <row r="27559" spans="13:13" s="60" customFormat="1" ht="15.75" hidden="1" x14ac:dyDescent="0.25">
      <c r="M27559" s="30"/>
    </row>
    <row r="27560" spans="13:13" s="60" customFormat="1" ht="15.75" hidden="1" x14ac:dyDescent="0.25">
      <c r="M27560" s="30"/>
    </row>
    <row r="27561" spans="13:13" s="60" customFormat="1" ht="15.75" hidden="1" x14ac:dyDescent="0.25">
      <c r="M27561" s="30"/>
    </row>
    <row r="27562" spans="13:13" s="60" customFormat="1" ht="15.75" hidden="1" x14ac:dyDescent="0.25">
      <c r="M27562" s="30"/>
    </row>
    <row r="27563" spans="13:13" s="60" customFormat="1" ht="15.75" hidden="1" x14ac:dyDescent="0.25">
      <c r="M27563" s="30"/>
    </row>
    <row r="27564" spans="13:13" s="60" customFormat="1" ht="15.75" hidden="1" x14ac:dyDescent="0.25">
      <c r="M27564" s="30"/>
    </row>
    <row r="27565" spans="13:13" s="60" customFormat="1" ht="15.75" hidden="1" x14ac:dyDescent="0.25">
      <c r="M27565" s="30"/>
    </row>
    <row r="27566" spans="13:13" s="60" customFormat="1" ht="15.75" hidden="1" x14ac:dyDescent="0.25">
      <c r="M27566" s="30"/>
    </row>
    <row r="27567" spans="13:13" s="60" customFormat="1" ht="15.75" hidden="1" x14ac:dyDescent="0.25">
      <c r="M27567" s="30"/>
    </row>
    <row r="27568" spans="13:13" s="60" customFormat="1" ht="15.75" hidden="1" x14ac:dyDescent="0.25">
      <c r="M27568" s="30"/>
    </row>
    <row r="27569" spans="13:13" s="60" customFormat="1" ht="15.75" hidden="1" x14ac:dyDescent="0.25">
      <c r="M27569" s="30"/>
    </row>
    <row r="27570" spans="13:13" s="60" customFormat="1" ht="15.75" hidden="1" x14ac:dyDescent="0.25">
      <c r="M27570" s="30"/>
    </row>
    <row r="27571" spans="13:13" s="60" customFormat="1" ht="15.75" hidden="1" x14ac:dyDescent="0.25">
      <c r="M27571" s="30"/>
    </row>
    <row r="27572" spans="13:13" s="60" customFormat="1" ht="15.75" hidden="1" x14ac:dyDescent="0.25">
      <c r="M27572" s="30"/>
    </row>
    <row r="27573" spans="13:13" s="60" customFormat="1" ht="15.75" hidden="1" x14ac:dyDescent="0.25">
      <c r="M27573" s="30"/>
    </row>
    <row r="27574" spans="13:13" s="60" customFormat="1" ht="15.75" hidden="1" x14ac:dyDescent="0.25">
      <c r="M27574" s="30"/>
    </row>
    <row r="27575" spans="13:13" s="60" customFormat="1" ht="15.75" hidden="1" x14ac:dyDescent="0.25">
      <c r="M27575" s="30"/>
    </row>
    <row r="27576" spans="13:13" s="60" customFormat="1" ht="15.75" hidden="1" x14ac:dyDescent="0.25">
      <c r="M27576" s="30"/>
    </row>
    <row r="27577" spans="13:13" s="60" customFormat="1" ht="15.75" hidden="1" x14ac:dyDescent="0.25">
      <c r="M27577" s="30"/>
    </row>
    <row r="27578" spans="13:13" s="60" customFormat="1" ht="15.75" hidden="1" x14ac:dyDescent="0.25">
      <c r="M27578" s="30"/>
    </row>
    <row r="27579" spans="13:13" s="60" customFormat="1" ht="15.75" hidden="1" x14ac:dyDescent="0.25">
      <c r="M27579" s="30"/>
    </row>
    <row r="27580" spans="13:13" s="60" customFormat="1" ht="15.75" hidden="1" x14ac:dyDescent="0.25">
      <c r="M27580" s="30"/>
    </row>
    <row r="27581" spans="13:13" s="60" customFormat="1" ht="15.75" hidden="1" x14ac:dyDescent="0.25">
      <c r="M27581" s="30"/>
    </row>
    <row r="27582" spans="13:13" s="60" customFormat="1" ht="15.75" hidden="1" x14ac:dyDescent="0.25">
      <c r="M27582" s="30"/>
    </row>
    <row r="27583" spans="13:13" s="60" customFormat="1" ht="15.75" hidden="1" x14ac:dyDescent="0.25">
      <c r="M27583" s="30"/>
    </row>
    <row r="27584" spans="13:13" s="60" customFormat="1" ht="15.75" hidden="1" x14ac:dyDescent="0.25">
      <c r="M27584" s="30"/>
    </row>
    <row r="27585" spans="13:13" s="60" customFormat="1" ht="15.75" hidden="1" x14ac:dyDescent="0.25">
      <c r="M27585" s="30"/>
    </row>
    <row r="27586" spans="13:13" s="60" customFormat="1" ht="15.75" hidden="1" x14ac:dyDescent="0.25">
      <c r="M27586" s="30"/>
    </row>
    <row r="27587" spans="13:13" s="60" customFormat="1" ht="15.75" hidden="1" x14ac:dyDescent="0.25">
      <c r="M27587" s="30"/>
    </row>
    <row r="27588" spans="13:13" s="60" customFormat="1" ht="15.75" hidden="1" x14ac:dyDescent="0.25">
      <c r="M27588" s="30"/>
    </row>
    <row r="27589" spans="13:13" s="60" customFormat="1" ht="15.75" hidden="1" x14ac:dyDescent="0.25">
      <c r="M27589" s="30"/>
    </row>
    <row r="27590" spans="13:13" s="60" customFormat="1" ht="15.75" hidden="1" x14ac:dyDescent="0.25">
      <c r="M27590" s="30"/>
    </row>
    <row r="27591" spans="13:13" s="60" customFormat="1" ht="15.75" hidden="1" x14ac:dyDescent="0.25">
      <c r="M27591" s="30"/>
    </row>
    <row r="27592" spans="13:13" s="60" customFormat="1" ht="15.75" hidden="1" x14ac:dyDescent="0.25">
      <c r="M27592" s="30"/>
    </row>
    <row r="27593" spans="13:13" s="60" customFormat="1" ht="15.75" hidden="1" x14ac:dyDescent="0.25">
      <c r="M27593" s="30"/>
    </row>
    <row r="27594" spans="13:13" s="60" customFormat="1" ht="15.75" hidden="1" x14ac:dyDescent="0.25">
      <c r="M27594" s="30"/>
    </row>
    <row r="27595" spans="13:13" s="60" customFormat="1" ht="15.75" hidden="1" x14ac:dyDescent="0.25">
      <c r="M27595" s="30"/>
    </row>
    <row r="27596" spans="13:13" s="60" customFormat="1" ht="15.75" hidden="1" x14ac:dyDescent="0.25">
      <c r="M27596" s="30"/>
    </row>
    <row r="27597" spans="13:13" s="60" customFormat="1" ht="15.75" hidden="1" x14ac:dyDescent="0.25">
      <c r="M27597" s="30"/>
    </row>
    <row r="27598" spans="13:13" s="60" customFormat="1" ht="15.75" hidden="1" x14ac:dyDescent="0.25">
      <c r="M27598" s="30"/>
    </row>
    <row r="27599" spans="13:13" s="60" customFormat="1" ht="15.75" hidden="1" x14ac:dyDescent="0.25">
      <c r="M27599" s="30"/>
    </row>
    <row r="27600" spans="13:13" s="60" customFormat="1" ht="15.75" hidden="1" x14ac:dyDescent="0.25">
      <c r="M27600" s="30"/>
    </row>
    <row r="27601" spans="13:13" s="60" customFormat="1" ht="15.75" hidden="1" x14ac:dyDescent="0.25">
      <c r="M27601" s="30"/>
    </row>
    <row r="27602" spans="13:13" s="60" customFormat="1" ht="15.75" hidden="1" x14ac:dyDescent="0.25">
      <c r="M27602" s="30"/>
    </row>
    <row r="27603" spans="13:13" s="60" customFormat="1" ht="15.75" hidden="1" x14ac:dyDescent="0.25">
      <c r="M27603" s="30"/>
    </row>
    <row r="27604" spans="13:13" s="60" customFormat="1" ht="15.75" hidden="1" x14ac:dyDescent="0.25">
      <c r="M27604" s="30"/>
    </row>
    <row r="27605" spans="13:13" s="60" customFormat="1" ht="15.75" hidden="1" x14ac:dyDescent="0.25">
      <c r="M27605" s="30"/>
    </row>
    <row r="27606" spans="13:13" s="60" customFormat="1" ht="15.75" hidden="1" x14ac:dyDescent="0.25">
      <c r="M27606" s="30"/>
    </row>
    <row r="27607" spans="13:13" s="60" customFormat="1" ht="15.75" hidden="1" x14ac:dyDescent="0.25">
      <c r="M27607" s="30"/>
    </row>
    <row r="27608" spans="13:13" s="60" customFormat="1" ht="15.75" hidden="1" x14ac:dyDescent="0.25">
      <c r="M27608" s="30"/>
    </row>
    <row r="27609" spans="13:13" s="60" customFormat="1" ht="15.75" hidden="1" x14ac:dyDescent="0.25">
      <c r="M27609" s="30"/>
    </row>
    <row r="27610" spans="13:13" s="60" customFormat="1" ht="15.75" hidden="1" x14ac:dyDescent="0.25">
      <c r="M27610" s="30"/>
    </row>
    <row r="27611" spans="13:13" s="60" customFormat="1" ht="15.75" hidden="1" x14ac:dyDescent="0.25">
      <c r="M27611" s="30"/>
    </row>
    <row r="27612" spans="13:13" s="60" customFormat="1" ht="15.75" hidden="1" x14ac:dyDescent="0.25">
      <c r="M27612" s="30"/>
    </row>
    <row r="27613" spans="13:13" s="60" customFormat="1" ht="15.75" hidden="1" x14ac:dyDescent="0.25">
      <c r="M27613" s="30"/>
    </row>
    <row r="27614" spans="13:13" s="60" customFormat="1" ht="15.75" hidden="1" x14ac:dyDescent="0.25">
      <c r="M27614" s="30"/>
    </row>
    <row r="27615" spans="13:13" s="60" customFormat="1" ht="15.75" hidden="1" x14ac:dyDescent="0.25">
      <c r="M27615" s="30"/>
    </row>
    <row r="27616" spans="13:13" s="60" customFormat="1" ht="15.75" hidden="1" x14ac:dyDescent="0.25">
      <c r="M27616" s="30"/>
    </row>
    <row r="27617" spans="13:13" s="60" customFormat="1" ht="15.75" hidden="1" x14ac:dyDescent="0.25">
      <c r="M27617" s="30"/>
    </row>
    <row r="27618" spans="13:13" s="60" customFormat="1" ht="15.75" hidden="1" x14ac:dyDescent="0.25">
      <c r="M27618" s="30"/>
    </row>
    <row r="27619" spans="13:13" s="60" customFormat="1" ht="15.75" hidden="1" x14ac:dyDescent="0.25">
      <c r="M27619" s="30"/>
    </row>
    <row r="27620" spans="13:13" s="60" customFormat="1" ht="15.75" hidden="1" x14ac:dyDescent="0.25">
      <c r="M27620" s="30"/>
    </row>
    <row r="27621" spans="13:13" s="60" customFormat="1" ht="15.75" hidden="1" x14ac:dyDescent="0.25">
      <c r="M27621" s="30"/>
    </row>
    <row r="27622" spans="13:13" s="60" customFormat="1" ht="15.75" hidden="1" x14ac:dyDescent="0.25">
      <c r="M27622" s="30"/>
    </row>
    <row r="27623" spans="13:13" s="60" customFormat="1" ht="15.75" hidden="1" x14ac:dyDescent="0.25">
      <c r="M27623" s="30"/>
    </row>
    <row r="27624" spans="13:13" s="60" customFormat="1" ht="15.75" hidden="1" x14ac:dyDescent="0.25">
      <c r="M27624" s="30"/>
    </row>
    <row r="27625" spans="13:13" s="60" customFormat="1" ht="15.75" hidden="1" x14ac:dyDescent="0.25">
      <c r="M27625" s="30"/>
    </row>
    <row r="27626" spans="13:13" s="60" customFormat="1" ht="15.75" hidden="1" x14ac:dyDescent="0.25">
      <c r="M27626" s="30"/>
    </row>
    <row r="27627" spans="13:13" s="60" customFormat="1" ht="15.75" hidden="1" x14ac:dyDescent="0.25">
      <c r="M27627" s="30"/>
    </row>
    <row r="27628" spans="13:13" s="60" customFormat="1" ht="15.75" hidden="1" x14ac:dyDescent="0.25">
      <c r="M27628" s="30"/>
    </row>
    <row r="27629" spans="13:13" s="60" customFormat="1" ht="15.75" hidden="1" x14ac:dyDescent="0.25">
      <c r="M27629" s="30"/>
    </row>
    <row r="27630" spans="13:13" s="60" customFormat="1" ht="15.75" hidden="1" x14ac:dyDescent="0.25">
      <c r="M27630" s="30"/>
    </row>
    <row r="27631" spans="13:13" s="60" customFormat="1" ht="15.75" hidden="1" x14ac:dyDescent="0.25">
      <c r="M27631" s="30"/>
    </row>
    <row r="27632" spans="13:13" s="60" customFormat="1" ht="15.75" hidden="1" x14ac:dyDescent="0.25">
      <c r="M27632" s="30"/>
    </row>
    <row r="27633" spans="13:13" s="60" customFormat="1" ht="15.75" hidden="1" x14ac:dyDescent="0.25">
      <c r="M27633" s="30"/>
    </row>
    <row r="27634" spans="13:13" s="60" customFormat="1" ht="15.75" hidden="1" x14ac:dyDescent="0.25">
      <c r="M27634" s="30"/>
    </row>
    <row r="27635" spans="13:13" s="60" customFormat="1" ht="15.75" hidden="1" x14ac:dyDescent="0.25">
      <c r="M27635" s="30"/>
    </row>
    <row r="27636" spans="13:13" s="60" customFormat="1" ht="15.75" hidden="1" x14ac:dyDescent="0.25">
      <c r="M27636" s="30"/>
    </row>
    <row r="27637" spans="13:13" s="60" customFormat="1" ht="15.75" hidden="1" x14ac:dyDescent="0.25">
      <c r="M27637" s="30"/>
    </row>
    <row r="27638" spans="13:13" s="60" customFormat="1" ht="15.75" hidden="1" x14ac:dyDescent="0.25">
      <c r="M27638" s="30"/>
    </row>
    <row r="27639" spans="13:13" s="60" customFormat="1" ht="15.75" hidden="1" x14ac:dyDescent="0.25">
      <c r="M27639" s="30"/>
    </row>
    <row r="27640" spans="13:13" s="60" customFormat="1" ht="15.75" hidden="1" x14ac:dyDescent="0.25">
      <c r="M27640" s="30"/>
    </row>
    <row r="27641" spans="13:13" s="60" customFormat="1" ht="15.75" hidden="1" x14ac:dyDescent="0.25">
      <c r="M27641" s="30"/>
    </row>
    <row r="27642" spans="13:13" s="60" customFormat="1" ht="15.75" hidden="1" x14ac:dyDescent="0.25">
      <c r="M27642" s="30"/>
    </row>
    <row r="27643" spans="13:13" s="60" customFormat="1" ht="15.75" hidden="1" x14ac:dyDescent="0.25">
      <c r="M27643" s="30"/>
    </row>
    <row r="27644" spans="13:13" s="60" customFormat="1" ht="15.75" hidden="1" x14ac:dyDescent="0.25">
      <c r="M27644" s="30"/>
    </row>
    <row r="27645" spans="13:13" s="60" customFormat="1" ht="15.75" hidden="1" x14ac:dyDescent="0.25">
      <c r="M27645" s="30"/>
    </row>
    <row r="27646" spans="13:13" s="60" customFormat="1" ht="15.75" hidden="1" x14ac:dyDescent="0.25">
      <c r="M27646" s="30"/>
    </row>
    <row r="27647" spans="13:13" s="60" customFormat="1" ht="15.75" hidden="1" x14ac:dyDescent="0.25">
      <c r="M27647" s="30"/>
    </row>
    <row r="27648" spans="13:13" s="60" customFormat="1" ht="15.75" hidden="1" x14ac:dyDescent="0.25">
      <c r="M27648" s="30"/>
    </row>
    <row r="27649" spans="13:13" s="60" customFormat="1" ht="15.75" hidden="1" x14ac:dyDescent="0.25">
      <c r="M27649" s="30"/>
    </row>
    <row r="27650" spans="13:13" s="60" customFormat="1" ht="15.75" hidden="1" x14ac:dyDescent="0.25">
      <c r="M27650" s="30"/>
    </row>
    <row r="27651" spans="13:13" s="60" customFormat="1" ht="15.75" hidden="1" x14ac:dyDescent="0.25">
      <c r="M27651" s="30"/>
    </row>
    <row r="27652" spans="13:13" s="60" customFormat="1" ht="15.75" hidden="1" x14ac:dyDescent="0.25">
      <c r="M27652" s="30"/>
    </row>
    <row r="27653" spans="13:13" s="60" customFormat="1" ht="15.75" hidden="1" x14ac:dyDescent="0.25">
      <c r="M27653" s="30"/>
    </row>
    <row r="27654" spans="13:13" s="60" customFormat="1" ht="15.75" hidden="1" x14ac:dyDescent="0.25">
      <c r="M27654" s="30"/>
    </row>
    <row r="27655" spans="13:13" s="60" customFormat="1" ht="15.75" hidden="1" x14ac:dyDescent="0.25">
      <c r="M27655" s="30"/>
    </row>
    <row r="27656" spans="13:13" s="60" customFormat="1" ht="15.75" hidden="1" x14ac:dyDescent="0.25">
      <c r="M27656" s="30"/>
    </row>
    <row r="27657" spans="13:13" s="60" customFormat="1" ht="15.75" hidden="1" x14ac:dyDescent="0.25">
      <c r="M27657" s="30"/>
    </row>
    <row r="27658" spans="13:13" s="60" customFormat="1" ht="15.75" hidden="1" x14ac:dyDescent="0.25">
      <c r="M27658" s="30"/>
    </row>
    <row r="27659" spans="13:13" s="60" customFormat="1" ht="15.75" hidden="1" x14ac:dyDescent="0.25">
      <c r="M27659" s="30"/>
    </row>
    <row r="27660" spans="13:13" s="60" customFormat="1" ht="15.75" hidden="1" x14ac:dyDescent="0.25">
      <c r="M27660" s="30"/>
    </row>
    <row r="27661" spans="13:13" s="60" customFormat="1" ht="15.75" hidden="1" x14ac:dyDescent="0.25">
      <c r="M27661" s="30"/>
    </row>
    <row r="27662" spans="13:13" s="60" customFormat="1" ht="15.75" hidden="1" x14ac:dyDescent="0.25">
      <c r="M27662" s="30"/>
    </row>
    <row r="27663" spans="13:13" s="60" customFormat="1" ht="15.75" hidden="1" x14ac:dyDescent="0.25">
      <c r="M27663" s="30"/>
    </row>
    <row r="27664" spans="13:13" s="60" customFormat="1" ht="15.75" hidden="1" x14ac:dyDescent="0.25">
      <c r="M27664" s="30"/>
    </row>
    <row r="27665" spans="13:13" s="60" customFormat="1" ht="15.75" hidden="1" x14ac:dyDescent="0.25">
      <c r="M27665" s="30"/>
    </row>
    <row r="27666" spans="13:13" s="60" customFormat="1" ht="15.75" hidden="1" x14ac:dyDescent="0.25">
      <c r="M27666" s="30"/>
    </row>
    <row r="27667" spans="13:13" s="60" customFormat="1" ht="15.75" hidden="1" x14ac:dyDescent="0.25">
      <c r="M27667" s="30"/>
    </row>
    <row r="27668" spans="13:13" s="60" customFormat="1" ht="15.75" hidden="1" x14ac:dyDescent="0.25">
      <c r="M27668" s="30"/>
    </row>
    <row r="27669" spans="13:13" s="60" customFormat="1" ht="15.75" hidden="1" x14ac:dyDescent="0.25">
      <c r="M27669" s="30"/>
    </row>
    <row r="27670" spans="13:13" s="60" customFormat="1" ht="15.75" hidden="1" x14ac:dyDescent="0.25">
      <c r="M27670" s="30"/>
    </row>
    <row r="27671" spans="13:13" s="60" customFormat="1" ht="15.75" hidden="1" x14ac:dyDescent="0.25">
      <c r="M27671" s="30"/>
    </row>
    <row r="27672" spans="13:13" s="60" customFormat="1" ht="15.75" hidden="1" x14ac:dyDescent="0.25">
      <c r="M27672" s="30"/>
    </row>
    <row r="27673" spans="13:13" s="60" customFormat="1" ht="15.75" hidden="1" x14ac:dyDescent="0.25">
      <c r="M27673" s="30"/>
    </row>
    <row r="27674" spans="13:13" s="60" customFormat="1" ht="15.75" hidden="1" x14ac:dyDescent="0.25">
      <c r="M27674" s="30"/>
    </row>
    <row r="27675" spans="13:13" s="60" customFormat="1" ht="15.75" hidden="1" x14ac:dyDescent="0.25">
      <c r="M27675" s="30"/>
    </row>
    <row r="27676" spans="13:13" s="60" customFormat="1" ht="15.75" hidden="1" x14ac:dyDescent="0.25">
      <c r="M27676" s="30"/>
    </row>
    <row r="27677" spans="13:13" s="60" customFormat="1" ht="15.75" hidden="1" x14ac:dyDescent="0.25">
      <c r="M27677" s="30"/>
    </row>
    <row r="27678" spans="13:13" s="60" customFormat="1" ht="15.75" hidden="1" x14ac:dyDescent="0.25">
      <c r="M27678" s="30"/>
    </row>
    <row r="27679" spans="13:13" s="60" customFormat="1" ht="15.75" hidden="1" x14ac:dyDescent="0.25">
      <c r="M27679" s="30"/>
    </row>
    <row r="27680" spans="13:13" s="60" customFormat="1" ht="15.75" hidden="1" x14ac:dyDescent="0.25">
      <c r="M27680" s="30"/>
    </row>
    <row r="27681" spans="13:13" s="60" customFormat="1" ht="15.75" hidden="1" x14ac:dyDescent="0.25">
      <c r="M27681" s="30"/>
    </row>
    <row r="27682" spans="13:13" s="60" customFormat="1" ht="15.75" hidden="1" x14ac:dyDescent="0.25">
      <c r="M27682" s="30"/>
    </row>
    <row r="27683" spans="13:13" s="60" customFormat="1" ht="15.75" hidden="1" x14ac:dyDescent="0.25">
      <c r="M27683" s="30"/>
    </row>
    <row r="27684" spans="13:13" s="60" customFormat="1" ht="15.75" hidden="1" x14ac:dyDescent="0.25">
      <c r="M27684" s="30"/>
    </row>
    <row r="27685" spans="13:13" s="60" customFormat="1" ht="15.75" hidden="1" x14ac:dyDescent="0.25">
      <c r="M27685" s="30"/>
    </row>
    <row r="27686" spans="13:13" s="60" customFormat="1" ht="15.75" hidden="1" x14ac:dyDescent="0.25">
      <c r="M27686" s="30"/>
    </row>
    <row r="27687" spans="13:13" s="60" customFormat="1" ht="15.75" hidden="1" x14ac:dyDescent="0.25">
      <c r="M27687" s="30"/>
    </row>
    <row r="27688" spans="13:13" s="60" customFormat="1" ht="15.75" hidden="1" x14ac:dyDescent="0.25">
      <c r="M27688" s="30"/>
    </row>
    <row r="27689" spans="13:13" s="60" customFormat="1" ht="15.75" hidden="1" x14ac:dyDescent="0.25">
      <c r="M27689" s="30"/>
    </row>
    <row r="27690" spans="13:13" s="60" customFormat="1" ht="15.75" hidden="1" x14ac:dyDescent="0.25">
      <c r="M27690" s="30"/>
    </row>
    <row r="27691" spans="13:13" s="60" customFormat="1" ht="15.75" hidden="1" x14ac:dyDescent="0.25">
      <c r="M27691" s="30"/>
    </row>
    <row r="27692" spans="13:13" s="60" customFormat="1" ht="15.75" hidden="1" x14ac:dyDescent="0.25">
      <c r="M27692" s="30"/>
    </row>
    <row r="27693" spans="13:13" s="60" customFormat="1" ht="15.75" hidden="1" x14ac:dyDescent="0.25">
      <c r="M27693" s="30"/>
    </row>
    <row r="27694" spans="13:13" s="60" customFormat="1" ht="15.75" hidden="1" x14ac:dyDescent="0.25">
      <c r="M27694" s="30"/>
    </row>
    <row r="27695" spans="13:13" s="60" customFormat="1" ht="15.75" hidden="1" x14ac:dyDescent="0.25">
      <c r="M27695" s="30"/>
    </row>
    <row r="27696" spans="13:13" s="60" customFormat="1" ht="15.75" hidden="1" x14ac:dyDescent="0.25">
      <c r="M27696" s="30"/>
    </row>
    <row r="27697" spans="13:13" s="60" customFormat="1" ht="15.75" hidden="1" x14ac:dyDescent="0.25">
      <c r="M27697" s="30"/>
    </row>
    <row r="27698" spans="13:13" s="60" customFormat="1" ht="15.75" hidden="1" x14ac:dyDescent="0.25">
      <c r="M27698" s="30"/>
    </row>
    <row r="27699" spans="13:13" s="60" customFormat="1" ht="15.75" hidden="1" x14ac:dyDescent="0.25">
      <c r="M27699" s="30"/>
    </row>
    <row r="27700" spans="13:13" s="60" customFormat="1" ht="15.75" hidden="1" x14ac:dyDescent="0.25">
      <c r="M27700" s="30"/>
    </row>
    <row r="27701" spans="13:13" s="60" customFormat="1" ht="15.75" hidden="1" x14ac:dyDescent="0.25">
      <c r="M27701" s="30"/>
    </row>
    <row r="27702" spans="13:13" s="60" customFormat="1" ht="15.75" hidden="1" x14ac:dyDescent="0.25">
      <c r="M27702" s="30"/>
    </row>
    <row r="27703" spans="13:13" s="60" customFormat="1" ht="15.75" hidden="1" x14ac:dyDescent="0.25">
      <c r="M27703" s="30"/>
    </row>
    <row r="27704" spans="13:13" s="60" customFormat="1" ht="15.75" hidden="1" x14ac:dyDescent="0.25">
      <c r="M27704" s="30"/>
    </row>
    <row r="27705" spans="13:13" s="60" customFormat="1" ht="15.75" hidden="1" x14ac:dyDescent="0.25">
      <c r="M27705" s="30"/>
    </row>
    <row r="27706" spans="13:13" s="60" customFormat="1" ht="15.75" hidden="1" x14ac:dyDescent="0.25">
      <c r="M27706" s="30"/>
    </row>
    <row r="27707" spans="13:13" s="60" customFormat="1" ht="15.75" hidden="1" x14ac:dyDescent="0.25">
      <c r="M27707" s="30"/>
    </row>
    <row r="27708" spans="13:13" s="60" customFormat="1" ht="15.75" hidden="1" x14ac:dyDescent="0.25">
      <c r="M27708" s="30"/>
    </row>
    <row r="27709" spans="13:13" s="60" customFormat="1" ht="15.75" hidden="1" x14ac:dyDescent="0.25">
      <c r="M27709" s="30"/>
    </row>
    <row r="27710" spans="13:13" s="60" customFormat="1" ht="15.75" hidden="1" x14ac:dyDescent="0.25">
      <c r="M27710" s="30"/>
    </row>
    <row r="27711" spans="13:13" s="60" customFormat="1" ht="15.75" hidden="1" x14ac:dyDescent="0.25">
      <c r="M27711" s="30"/>
    </row>
    <row r="27712" spans="13:13" s="60" customFormat="1" ht="15.75" hidden="1" x14ac:dyDescent="0.25">
      <c r="M27712" s="30"/>
    </row>
    <row r="27713" spans="13:13" s="60" customFormat="1" ht="15.75" hidden="1" x14ac:dyDescent="0.25">
      <c r="M27713" s="30"/>
    </row>
    <row r="27714" spans="13:13" s="60" customFormat="1" ht="15.75" hidden="1" x14ac:dyDescent="0.25">
      <c r="M27714" s="30"/>
    </row>
    <row r="27715" spans="13:13" s="60" customFormat="1" ht="15.75" hidden="1" x14ac:dyDescent="0.25">
      <c r="M27715" s="30"/>
    </row>
    <row r="27716" spans="13:13" s="60" customFormat="1" ht="15.75" hidden="1" x14ac:dyDescent="0.25">
      <c r="M27716" s="30"/>
    </row>
    <row r="27717" spans="13:13" s="60" customFormat="1" ht="15.75" hidden="1" x14ac:dyDescent="0.25">
      <c r="M27717" s="30"/>
    </row>
    <row r="27718" spans="13:13" s="60" customFormat="1" ht="15.75" hidden="1" x14ac:dyDescent="0.25">
      <c r="M27718" s="30"/>
    </row>
    <row r="27719" spans="13:13" s="60" customFormat="1" ht="15.75" hidden="1" x14ac:dyDescent="0.25">
      <c r="M27719" s="30"/>
    </row>
    <row r="27720" spans="13:13" s="60" customFormat="1" ht="15.75" hidden="1" x14ac:dyDescent="0.25">
      <c r="M27720" s="30"/>
    </row>
    <row r="27721" spans="13:13" s="60" customFormat="1" ht="15.75" hidden="1" x14ac:dyDescent="0.25">
      <c r="M27721" s="30"/>
    </row>
    <row r="27722" spans="13:13" s="60" customFormat="1" ht="15.75" hidden="1" x14ac:dyDescent="0.25">
      <c r="M27722" s="30"/>
    </row>
    <row r="27723" spans="13:13" s="60" customFormat="1" ht="15.75" hidden="1" x14ac:dyDescent="0.25">
      <c r="M27723" s="30"/>
    </row>
    <row r="27724" spans="13:13" s="60" customFormat="1" ht="15.75" hidden="1" x14ac:dyDescent="0.25">
      <c r="M27724" s="30"/>
    </row>
    <row r="27725" spans="13:13" s="60" customFormat="1" ht="15.75" hidden="1" x14ac:dyDescent="0.25">
      <c r="M27725" s="30"/>
    </row>
    <row r="27726" spans="13:13" s="60" customFormat="1" ht="15.75" hidden="1" x14ac:dyDescent="0.25">
      <c r="M27726" s="30"/>
    </row>
    <row r="27727" spans="13:13" s="60" customFormat="1" ht="15.75" hidden="1" x14ac:dyDescent="0.25">
      <c r="M27727" s="30"/>
    </row>
    <row r="27728" spans="13:13" s="60" customFormat="1" ht="15.75" hidden="1" x14ac:dyDescent="0.25">
      <c r="M27728" s="30"/>
    </row>
    <row r="27729" spans="13:13" s="60" customFormat="1" ht="15.75" hidden="1" x14ac:dyDescent="0.25">
      <c r="M27729" s="30"/>
    </row>
    <row r="27730" spans="13:13" s="60" customFormat="1" ht="15.75" hidden="1" x14ac:dyDescent="0.25">
      <c r="M27730" s="30"/>
    </row>
    <row r="27731" spans="13:13" s="60" customFormat="1" ht="15.75" hidden="1" x14ac:dyDescent="0.25">
      <c r="M27731" s="30"/>
    </row>
    <row r="27732" spans="13:13" s="60" customFormat="1" ht="15.75" hidden="1" x14ac:dyDescent="0.25">
      <c r="M27732" s="30"/>
    </row>
    <row r="27733" spans="13:13" s="60" customFormat="1" ht="15.75" hidden="1" x14ac:dyDescent="0.25">
      <c r="M27733" s="30"/>
    </row>
    <row r="27734" spans="13:13" s="60" customFormat="1" ht="15.75" hidden="1" x14ac:dyDescent="0.25">
      <c r="M27734" s="30"/>
    </row>
    <row r="27735" spans="13:13" s="60" customFormat="1" ht="15.75" hidden="1" x14ac:dyDescent="0.25">
      <c r="M27735" s="30"/>
    </row>
    <row r="27736" spans="13:13" s="60" customFormat="1" ht="15.75" hidden="1" x14ac:dyDescent="0.25">
      <c r="M27736" s="30"/>
    </row>
    <row r="27737" spans="13:13" s="60" customFormat="1" ht="15.75" hidden="1" x14ac:dyDescent="0.25">
      <c r="M27737" s="30"/>
    </row>
    <row r="27738" spans="13:13" s="60" customFormat="1" ht="15.75" hidden="1" x14ac:dyDescent="0.25">
      <c r="M27738" s="30"/>
    </row>
    <row r="27739" spans="13:13" s="60" customFormat="1" ht="15.75" hidden="1" x14ac:dyDescent="0.25">
      <c r="M27739" s="30"/>
    </row>
    <row r="27740" spans="13:13" s="60" customFormat="1" ht="15.75" hidden="1" x14ac:dyDescent="0.25">
      <c r="M27740" s="30"/>
    </row>
    <row r="27741" spans="13:13" s="60" customFormat="1" ht="15.75" hidden="1" x14ac:dyDescent="0.25">
      <c r="M27741" s="30"/>
    </row>
    <row r="27742" spans="13:13" s="60" customFormat="1" ht="15.75" hidden="1" x14ac:dyDescent="0.25">
      <c r="M27742" s="30"/>
    </row>
    <row r="27743" spans="13:13" s="60" customFormat="1" ht="15.75" hidden="1" x14ac:dyDescent="0.25">
      <c r="M27743" s="30"/>
    </row>
    <row r="27744" spans="13:13" s="60" customFormat="1" ht="15.75" hidden="1" x14ac:dyDescent="0.25">
      <c r="M27744" s="30"/>
    </row>
    <row r="27745" spans="13:13" s="60" customFormat="1" ht="15.75" hidden="1" x14ac:dyDescent="0.25">
      <c r="M27745" s="30"/>
    </row>
    <row r="27746" spans="13:13" s="60" customFormat="1" ht="15.75" hidden="1" x14ac:dyDescent="0.25">
      <c r="M27746" s="30"/>
    </row>
    <row r="27747" spans="13:13" s="60" customFormat="1" ht="15.75" hidden="1" x14ac:dyDescent="0.25">
      <c r="M27747" s="30"/>
    </row>
    <row r="27748" spans="13:13" s="60" customFormat="1" ht="15.75" hidden="1" x14ac:dyDescent="0.25">
      <c r="M27748" s="30"/>
    </row>
    <row r="27749" spans="13:13" s="60" customFormat="1" ht="15.75" hidden="1" x14ac:dyDescent="0.25">
      <c r="M27749" s="30"/>
    </row>
    <row r="27750" spans="13:13" s="60" customFormat="1" ht="15.75" hidden="1" x14ac:dyDescent="0.25">
      <c r="M27750" s="30"/>
    </row>
    <row r="27751" spans="13:13" s="60" customFormat="1" ht="15.75" hidden="1" x14ac:dyDescent="0.25">
      <c r="M27751" s="30"/>
    </row>
    <row r="27752" spans="13:13" s="60" customFormat="1" ht="15.75" hidden="1" x14ac:dyDescent="0.25">
      <c r="M27752" s="30"/>
    </row>
    <row r="27753" spans="13:13" s="60" customFormat="1" ht="15.75" hidden="1" x14ac:dyDescent="0.25">
      <c r="M27753" s="30"/>
    </row>
    <row r="27754" spans="13:13" s="60" customFormat="1" ht="15.75" hidden="1" x14ac:dyDescent="0.25">
      <c r="M27754" s="30"/>
    </row>
    <row r="27755" spans="13:13" s="60" customFormat="1" ht="15.75" hidden="1" x14ac:dyDescent="0.25">
      <c r="M27755" s="30"/>
    </row>
    <row r="27756" spans="13:13" s="60" customFormat="1" ht="15.75" hidden="1" x14ac:dyDescent="0.25">
      <c r="M27756" s="30"/>
    </row>
    <row r="27757" spans="13:13" s="60" customFormat="1" ht="15.75" hidden="1" x14ac:dyDescent="0.25">
      <c r="M27757" s="30"/>
    </row>
    <row r="27758" spans="13:13" s="60" customFormat="1" ht="15.75" hidden="1" x14ac:dyDescent="0.25">
      <c r="M27758" s="30"/>
    </row>
    <row r="27759" spans="13:13" s="60" customFormat="1" ht="15.75" hidden="1" x14ac:dyDescent="0.25">
      <c r="M27759" s="30"/>
    </row>
    <row r="27760" spans="13:13" s="60" customFormat="1" ht="15.75" hidden="1" x14ac:dyDescent="0.25">
      <c r="M27760" s="30"/>
    </row>
    <row r="27761" spans="13:13" s="60" customFormat="1" ht="15.75" hidden="1" x14ac:dyDescent="0.25">
      <c r="M27761" s="30"/>
    </row>
    <row r="27762" spans="13:13" s="60" customFormat="1" ht="15.75" hidden="1" x14ac:dyDescent="0.25">
      <c r="M27762" s="30"/>
    </row>
    <row r="27763" spans="13:13" s="60" customFormat="1" ht="15.75" hidden="1" x14ac:dyDescent="0.25">
      <c r="M27763" s="30"/>
    </row>
    <row r="27764" spans="13:13" s="60" customFormat="1" ht="15.75" hidden="1" x14ac:dyDescent="0.25">
      <c r="M27764" s="30"/>
    </row>
    <row r="27765" spans="13:13" s="60" customFormat="1" ht="15.75" hidden="1" x14ac:dyDescent="0.25">
      <c r="M27765" s="30"/>
    </row>
    <row r="27766" spans="13:13" s="60" customFormat="1" ht="15.75" hidden="1" x14ac:dyDescent="0.25">
      <c r="M27766" s="30"/>
    </row>
    <row r="27767" spans="13:13" s="60" customFormat="1" ht="15.75" hidden="1" x14ac:dyDescent="0.25">
      <c r="M27767" s="30"/>
    </row>
    <row r="27768" spans="13:13" s="60" customFormat="1" ht="15.75" hidden="1" x14ac:dyDescent="0.25">
      <c r="M27768" s="30"/>
    </row>
    <row r="27769" spans="13:13" s="60" customFormat="1" ht="15.75" hidden="1" x14ac:dyDescent="0.25">
      <c r="M27769" s="30"/>
    </row>
    <row r="27770" spans="13:13" s="60" customFormat="1" ht="15.75" hidden="1" x14ac:dyDescent="0.25">
      <c r="M27770" s="30"/>
    </row>
    <row r="27771" spans="13:13" s="60" customFormat="1" ht="15.75" hidden="1" x14ac:dyDescent="0.25">
      <c r="M27771" s="30"/>
    </row>
    <row r="27772" spans="13:13" s="60" customFormat="1" ht="15.75" hidden="1" x14ac:dyDescent="0.25">
      <c r="M27772" s="30"/>
    </row>
    <row r="27773" spans="13:13" s="60" customFormat="1" ht="15.75" hidden="1" x14ac:dyDescent="0.25">
      <c r="M27773" s="30"/>
    </row>
    <row r="27774" spans="13:13" s="60" customFormat="1" ht="15.75" hidden="1" x14ac:dyDescent="0.25">
      <c r="M27774" s="30"/>
    </row>
    <row r="27775" spans="13:13" s="60" customFormat="1" ht="15.75" hidden="1" x14ac:dyDescent="0.25">
      <c r="M27775" s="30"/>
    </row>
    <row r="27776" spans="13:13" s="60" customFormat="1" ht="15.75" hidden="1" x14ac:dyDescent="0.25">
      <c r="M27776" s="30"/>
    </row>
    <row r="27777" spans="13:13" s="60" customFormat="1" ht="15.75" hidden="1" x14ac:dyDescent="0.25">
      <c r="M27777" s="30"/>
    </row>
    <row r="27778" spans="13:13" s="60" customFormat="1" ht="15.75" hidden="1" x14ac:dyDescent="0.25">
      <c r="M27778" s="30"/>
    </row>
    <row r="27779" spans="13:13" s="60" customFormat="1" ht="15.75" hidden="1" x14ac:dyDescent="0.25">
      <c r="M27779" s="30"/>
    </row>
    <row r="27780" spans="13:13" s="60" customFormat="1" ht="15.75" hidden="1" x14ac:dyDescent="0.25">
      <c r="M27780" s="30"/>
    </row>
    <row r="27781" spans="13:13" s="60" customFormat="1" ht="15.75" hidden="1" x14ac:dyDescent="0.25">
      <c r="M27781" s="30"/>
    </row>
    <row r="27782" spans="13:13" s="60" customFormat="1" ht="15.75" hidden="1" x14ac:dyDescent="0.25">
      <c r="M27782" s="30"/>
    </row>
    <row r="27783" spans="13:13" s="60" customFormat="1" ht="15.75" hidden="1" x14ac:dyDescent="0.25">
      <c r="M27783" s="30"/>
    </row>
    <row r="27784" spans="13:13" s="60" customFormat="1" ht="15.75" hidden="1" x14ac:dyDescent="0.25">
      <c r="M27784" s="30"/>
    </row>
    <row r="27785" spans="13:13" s="60" customFormat="1" ht="15.75" hidden="1" x14ac:dyDescent="0.25">
      <c r="M27785" s="30"/>
    </row>
    <row r="27786" spans="13:13" s="60" customFormat="1" ht="15.75" hidden="1" x14ac:dyDescent="0.25">
      <c r="M27786" s="30"/>
    </row>
    <row r="27787" spans="13:13" s="60" customFormat="1" ht="15.75" hidden="1" x14ac:dyDescent="0.25">
      <c r="M27787" s="30"/>
    </row>
    <row r="27788" spans="13:13" s="60" customFormat="1" ht="15.75" hidden="1" x14ac:dyDescent="0.25">
      <c r="M27788" s="30"/>
    </row>
    <row r="27789" spans="13:13" s="60" customFormat="1" ht="15.75" hidden="1" x14ac:dyDescent="0.25">
      <c r="M27789" s="30"/>
    </row>
    <row r="27790" spans="13:13" s="60" customFormat="1" ht="15.75" hidden="1" x14ac:dyDescent="0.25">
      <c r="M27790" s="30"/>
    </row>
    <row r="27791" spans="13:13" s="60" customFormat="1" ht="15.75" hidden="1" x14ac:dyDescent="0.25">
      <c r="M27791" s="30"/>
    </row>
    <row r="27792" spans="13:13" s="60" customFormat="1" ht="15.75" hidden="1" x14ac:dyDescent="0.25">
      <c r="M27792" s="30"/>
    </row>
    <row r="27793" spans="13:13" s="60" customFormat="1" ht="15.75" hidden="1" x14ac:dyDescent="0.25">
      <c r="M27793" s="30"/>
    </row>
    <row r="27794" spans="13:13" s="60" customFormat="1" ht="15.75" hidden="1" x14ac:dyDescent="0.25">
      <c r="M27794" s="30"/>
    </row>
    <row r="27795" spans="13:13" s="60" customFormat="1" ht="15.75" hidden="1" x14ac:dyDescent="0.25">
      <c r="M27795" s="30"/>
    </row>
    <row r="27796" spans="13:13" s="60" customFormat="1" ht="15.75" hidden="1" x14ac:dyDescent="0.25">
      <c r="M27796" s="30"/>
    </row>
    <row r="27797" spans="13:13" s="60" customFormat="1" ht="15.75" hidden="1" x14ac:dyDescent="0.25">
      <c r="M27797" s="30"/>
    </row>
    <row r="27798" spans="13:13" s="60" customFormat="1" ht="15.75" hidden="1" x14ac:dyDescent="0.25">
      <c r="M27798" s="30"/>
    </row>
    <row r="27799" spans="13:13" s="60" customFormat="1" ht="15.75" hidden="1" x14ac:dyDescent="0.25">
      <c r="M27799" s="30"/>
    </row>
    <row r="27800" spans="13:13" s="60" customFormat="1" ht="15.75" hidden="1" x14ac:dyDescent="0.25">
      <c r="M27800" s="30"/>
    </row>
    <row r="27801" spans="13:13" s="60" customFormat="1" ht="15.75" hidden="1" x14ac:dyDescent="0.25">
      <c r="M27801" s="30"/>
    </row>
    <row r="27802" spans="13:13" s="60" customFormat="1" ht="15.75" hidden="1" x14ac:dyDescent="0.25">
      <c r="M27802" s="30"/>
    </row>
    <row r="27803" spans="13:13" s="60" customFormat="1" ht="15.75" hidden="1" x14ac:dyDescent="0.25">
      <c r="M27803" s="30"/>
    </row>
    <row r="27804" spans="13:13" s="60" customFormat="1" ht="15.75" hidden="1" x14ac:dyDescent="0.25">
      <c r="M27804" s="30"/>
    </row>
    <row r="27805" spans="13:13" s="60" customFormat="1" ht="15.75" hidden="1" x14ac:dyDescent="0.25">
      <c r="M27805" s="30"/>
    </row>
    <row r="27806" spans="13:13" s="60" customFormat="1" ht="15.75" hidden="1" x14ac:dyDescent="0.25">
      <c r="M27806" s="30"/>
    </row>
    <row r="27807" spans="13:13" s="60" customFormat="1" ht="15.75" hidden="1" x14ac:dyDescent="0.25">
      <c r="M27807" s="30"/>
    </row>
    <row r="27808" spans="13:13" s="60" customFormat="1" ht="15.75" hidden="1" x14ac:dyDescent="0.25">
      <c r="M27808" s="30"/>
    </row>
    <row r="27809" spans="13:13" s="60" customFormat="1" ht="15.75" hidden="1" x14ac:dyDescent="0.25">
      <c r="M27809" s="30"/>
    </row>
    <row r="27810" spans="13:13" s="60" customFormat="1" ht="15.75" hidden="1" x14ac:dyDescent="0.25">
      <c r="M27810" s="30"/>
    </row>
    <row r="27811" spans="13:13" s="60" customFormat="1" ht="15.75" hidden="1" x14ac:dyDescent="0.25">
      <c r="M27811" s="30"/>
    </row>
    <row r="27812" spans="13:13" s="60" customFormat="1" ht="15.75" hidden="1" x14ac:dyDescent="0.25">
      <c r="M27812" s="30"/>
    </row>
    <row r="27813" spans="13:13" s="60" customFormat="1" ht="15.75" hidden="1" x14ac:dyDescent="0.25">
      <c r="M27813" s="30"/>
    </row>
    <row r="27814" spans="13:13" s="60" customFormat="1" ht="15.75" hidden="1" x14ac:dyDescent="0.25">
      <c r="M27814" s="30"/>
    </row>
    <row r="27815" spans="13:13" s="60" customFormat="1" ht="15.75" hidden="1" x14ac:dyDescent="0.25">
      <c r="M27815" s="30"/>
    </row>
    <row r="27816" spans="13:13" s="60" customFormat="1" ht="15.75" hidden="1" x14ac:dyDescent="0.25">
      <c r="M27816" s="30"/>
    </row>
    <row r="27817" spans="13:13" s="60" customFormat="1" ht="15.75" hidden="1" x14ac:dyDescent="0.25">
      <c r="M27817" s="30"/>
    </row>
    <row r="27818" spans="13:13" s="60" customFormat="1" ht="15.75" hidden="1" x14ac:dyDescent="0.25">
      <c r="M27818" s="30"/>
    </row>
    <row r="27819" spans="13:13" s="60" customFormat="1" ht="15.75" hidden="1" x14ac:dyDescent="0.25">
      <c r="M27819" s="30"/>
    </row>
    <row r="27820" spans="13:13" s="60" customFormat="1" ht="15.75" hidden="1" x14ac:dyDescent="0.25">
      <c r="M27820" s="30"/>
    </row>
    <row r="27821" spans="13:13" s="60" customFormat="1" ht="15.75" hidden="1" x14ac:dyDescent="0.25">
      <c r="M27821" s="30"/>
    </row>
    <row r="27822" spans="13:13" s="60" customFormat="1" ht="15.75" hidden="1" x14ac:dyDescent="0.25">
      <c r="M27822" s="30"/>
    </row>
    <row r="27823" spans="13:13" s="60" customFormat="1" ht="15.75" hidden="1" x14ac:dyDescent="0.25">
      <c r="M27823" s="30"/>
    </row>
    <row r="27824" spans="13:13" s="60" customFormat="1" ht="15.75" hidden="1" x14ac:dyDescent="0.25">
      <c r="M27824" s="30"/>
    </row>
    <row r="27825" spans="13:13" s="60" customFormat="1" ht="15.75" hidden="1" x14ac:dyDescent="0.25">
      <c r="M27825" s="30"/>
    </row>
    <row r="27826" spans="13:13" s="60" customFormat="1" ht="15.75" hidden="1" x14ac:dyDescent="0.25">
      <c r="M27826" s="30"/>
    </row>
    <row r="27827" spans="13:13" s="60" customFormat="1" ht="15.75" hidden="1" x14ac:dyDescent="0.25">
      <c r="M27827" s="30"/>
    </row>
    <row r="27828" spans="13:13" s="60" customFormat="1" ht="15.75" hidden="1" x14ac:dyDescent="0.25">
      <c r="M27828" s="30"/>
    </row>
    <row r="27829" spans="13:13" s="60" customFormat="1" ht="15.75" hidden="1" x14ac:dyDescent="0.25">
      <c r="M27829" s="30"/>
    </row>
    <row r="27830" spans="13:13" s="60" customFormat="1" ht="15.75" hidden="1" x14ac:dyDescent="0.25">
      <c r="M27830" s="30"/>
    </row>
    <row r="27831" spans="13:13" s="60" customFormat="1" ht="15.75" hidden="1" x14ac:dyDescent="0.25">
      <c r="M27831" s="30"/>
    </row>
    <row r="27832" spans="13:13" s="60" customFormat="1" ht="15.75" hidden="1" x14ac:dyDescent="0.25">
      <c r="M27832" s="30"/>
    </row>
    <row r="27833" spans="13:13" s="60" customFormat="1" ht="15.75" hidden="1" x14ac:dyDescent="0.25">
      <c r="M27833" s="30"/>
    </row>
    <row r="27834" spans="13:13" s="60" customFormat="1" ht="15.75" hidden="1" x14ac:dyDescent="0.25">
      <c r="M27834" s="30"/>
    </row>
    <row r="27835" spans="13:13" s="60" customFormat="1" ht="15.75" hidden="1" x14ac:dyDescent="0.25">
      <c r="M27835" s="30"/>
    </row>
    <row r="27836" spans="13:13" s="60" customFormat="1" ht="15.75" hidden="1" x14ac:dyDescent="0.25">
      <c r="M27836" s="30"/>
    </row>
    <row r="27837" spans="13:13" s="60" customFormat="1" ht="15.75" hidden="1" x14ac:dyDescent="0.25">
      <c r="M27837" s="30"/>
    </row>
    <row r="27838" spans="13:13" s="60" customFormat="1" ht="15.75" hidden="1" x14ac:dyDescent="0.25">
      <c r="M27838" s="30"/>
    </row>
    <row r="27839" spans="13:13" s="60" customFormat="1" ht="15.75" hidden="1" x14ac:dyDescent="0.25">
      <c r="M27839" s="30"/>
    </row>
    <row r="27840" spans="13:13" s="60" customFormat="1" ht="15.75" hidden="1" x14ac:dyDescent="0.25">
      <c r="M27840" s="30"/>
    </row>
    <row r="27841" spans="13:13" s="60" customFormat="1" ht="15.75" hidden="1" x14ac:dyDescent="0.25">
      <c r="M27841" s="30"/>
    </row>
    <row r="27842" spans="13:13" s="60" customFormat="1" ht="15.75" hidden="1" x14ac:dyDescent="0.25">
      <c r="M27842" s="30"/>
    </row>
    <row r="27843" spans="13:13" s="60" customFormat="1" ht="15.75" hidden="1" x14ac:dyDescent="0.25">
      <c r="M27843" s="30"/>
    </row>
    <row r="27844" spans="13:13" s="60" customFormat="1" ht="15.75" hidden="1" x14ac:dyDescent="0.25">
      <c r="M27844" s="30"/>
    </row>
    <row r="27845" spans="13:13" s="60" customFormat="1" ht="15.75" hidden="1" x14ac:dyDescent="0.25">
      <c r="M27845" s="30"/>
    </row>
    <row r="27846" spans="13:13" s="60" customFormat="1" ht="15.75" hidden="1" x14ac:dyDescent="0.25">
      <c r="M27846" s="30"/>
    </row>
    <row r="27847" spans="13:13" s="60" customFormat="1" ht="15.75" hidden="1" x14ac:dyDescent="0.25">
      <c r="M27847" s="30"/>
    </row>
    <row r="27848" spans="13:13" s="60" customFormat="1" ht="15.75" hidden="1" x14ac:dyDescent="0.25">
      <c r="M27848" s="30"/>
    </row>
    <row r="27849" spans="13:13" s="60" customFormat="1" ht="15.75" hidden="1" x14ac:dyDescent="0.25">
      <c r="M27849" s="30"/>
    </row>
    <row r="27850" spans="13:13" s="60" customFormat="1" ht="15.75" hidden="1" x14ac:dyDescent="0.25">
      <c r="M27850" s="30"/>
    </row>
    <row r="27851" spans="13:13" s="60" customFormat="1" ht="15.75" hidden="1" x14ac:dyDescent="0.25">
      <c r="M27851" s="30"/>
    </row>
    <row r="27852" spans="13:13" s="60" customFormat="1" ht="15.75" hidden="1" x14ac:dyDescent="0.25">
      <c r="M27852" s="30"/>
    </row>
    <row r="27853" spans="13:13" s="60" customFormat="1" ht="15.75" hidden="1" x14ac:dyDescent="0.25">
      <c r="M27853" s="30"/>
    </row>
    <row r="27854" spans="13:13" s="60" customFormat="1" ht="15.75" hidden="1" x14ac:dyDescent="0.25">
      <c r="M27854" s="30"/>
    </row>
    <row r="27855" spans="13:13" s="60" customFormat="1" ht="15.75" hidden="1" x14ac:dyDescent="0.25">
      <c r="M27855" s="30"/>
    </row>
    <row r="27856" spans="13:13" s="60" customFormat="1" ht="15.75" hidden="1" x14ac:dyDescent="0.25">
      <c r="M27856" s="30"/>
    </row>
    <row r="27857" spans="13:13" s="60" customFormat="1" ht="15.75" hidden="1" x14ac:dyDescent="0.25">
      <c r="M27857" s="30"/>
    </row>
    <row r="27858" spans="13:13" s="60" customFormat="1" ht="15.75" hidden="1" x14ac:dyDescent="0.25">
      <c r="M27858" s="30"/>
    </row>
    <row r="27859" spans="13:13" s="60" customFormat="1" ht="15.75" hidden="1" x14ac:dyDescent="0.25">
      <c r="M27859" s="30"/>
    </row>
    <row r="27860" spans="13:13" s="60" customFormat="1" ht="15.75" hidden="1" x14ac:dyDescent="0.25">
      <c r="M27860" s="30"/>
    </row>
    <row r="27861" spans="13:13" s="60" customFormat="1" ht="15.75" hidden="1" x14ac:dyDescent="0.25">
      <c r="M27861" s="30"/>
    </row>
    <row r="27862" spans="13:13" s="60" customFormat="1" ht="15.75" hidden="1" x14ac:dyDescent="0.25">
      <c r="M27862" s="30"/>
    </row>
    <row r="27863" spans="13:13" s="60" customFormat="1" ht="15.75" hidden="1" x14ac:dyDescent="0.25">
      <c r="M27863" s="30"/>
    </row>
    <row r="27864" spans="13:13" s="60" customFormat="1" ht="15.75" hidden="1" x14ac:dyDescent="0.25">
      <c r="M27864" s="30"/>
    </row>
    <row r="27865" spans="13:13" s="60" customFormat="1" ht="15.75" hidden="1" x14ac:dyDescent="0.25">
      <c r="M27865" s="30"/>
    </row>
    <row r="27866" spans="13:13" s="60" customFormat="1" ht="15.75" hidden="1" x14ac:dyDescent="0.25">
      <c r="M27866" s="30"/>
    </row>
    <row r="27867" spans="13:13" s="60" customFormat="1" ht="15.75" hidden="1" x14ac:dyDescent="0.25">
      <c r="M27867" s="30"/>
    </row>
    <row r="27868" spans="13:13" s="60" customFormat="1" ht="15.75" hidden="1" x14ac:dyDescent="0.25">
      <c r="M27868" s="30"/>
    </row>
    <row r="27869" spans="13:13" s="60" customFormat="1" ht="15.75" hidden="1" x14ac:dyDescent="0.25">
      <c r="M27869" s="30"/>
    </row>
    <row r="27870" spans="13:13" s="60" customFormat="1" ht="15.75" hidden="1" x14ac:dyDescent="0.25">
      <c r="M27870" s="30"/>
    </row>
    <row r="27871" spans="13:13" s="60" customFormat="1" ht="15.75" hidden="1" x14ac:dyDescent="0.25">
      <c r="M27871" s="30"/>
    </row>
    <row r="27872" spans="13:13" s="60" customFormat="1" ht="15.75" hidden="1" x14ac:dyDescent="0.25">
      <c r="M27872" s="30"/>
    </row>
    <row r="27873" spans="13:13" s="60" customFormat="1" ht="15.75" hidden="1" x14ac:dyDescent="0.25">
      <c r="M27873" s="30"/>
    </row>
    <row r="27874" spans="13:13" s="60" customFormat="1" ht="15.75" hidden="1" x14ac:dyDescent="0.25">
      <c r="M27874" s="30"/>
    </row>
    <row r="27875" spans="13:13" s="60" customFormat="1" ht="15.75" hidden="1" x14ac:dyDescent="0.25">
      <c r="M27875" s="30"/>
    </row>
    <row r="27876" spans="13:13" s="60" customFormat="1" ht="15.75" hidden="1" x14ac:dyDescent="0.25">
      <c r="M27876" s="30"/>
    </row>
    <row r="27877" spans="13:13" s="60" customFormat="1" ht="15.75" hidden="1" x14ac:dyDescent="0.25">
      <c r="M27877" s="30"/>
    </row>
    <row r="27878" spans="13:13" s="60" customFormat="1" ht="15.75" hidden="1" x14ac:dyDescent="0.25">
      <c r="M27878" s="30"/>
    </row>
    <row r="27879" spans="13:13" s="60" customFormat="1" ht="15.75" hidden="1" x14ac:dyDescent="0.25">
      <c r="M27879" s="30"/>
    </row>
    <row r="27880" spans="13:13" s="60" customFormat="1" ht="15.75" hidden="1" x14ac:dyDescent="0.25">
      <c r="M27880" s="30"/>
    </row>
    <row r="27881" spans="13:13" s="60" customFormat="1" ht="15.75" hidden="1" x14ac:dyDescent="0.25">
      <c r="M27881" s="30"/>
    </row>
    <row r="27882" spans="13:13" s="60" customFormat="1" ht="15.75" hidden="1" x14ac:dyDescent="0.25">
      <c r="M27882" s="30"/>
    </row>
    <row r="27883" spans="13:13" s="60" customFormat="1" ht="15.75" hidden="1" x14ac:dyDescent="0.25">
      <c r="M27883" s="30"/>
    </row>
    <row r="27884" spans="13:13" s="60" customFormat="1" ht="15.75" hidden="1" x14ac:dyDescent="0.25">
      <c r="M27884" s="30"/>
    </row>
    <row r="27885" spans="13:13" s="60" customFormat="1" ht="15.75" hidden="1" x14ac:dyDescent="0.25">
      <c r="M27885" s="30"/>
    </row>
    <row r="27886" spans="13:13" s="60" customFormat="1" ht="15.75" hidden="1" x14ac:dyDescent="0.25">
      <c r="M27886" s="30"/>
    </row>
    <row r="27887" spans="13:13" s="60" customFormat="1" ht="15.75" hidden="1" x14ac:dyDescent="0.25">
      <c r="M27887" s="30"/>
    </row>
    <row r="27888" spans="13:13" s="60" customFormat="1" ht="15.75" hidden="1" x14ac:dyDescent="0.25">
      <c r="M27888" s="30"/>
    </row>
    <row r="27889" spans="13:13" s="60" customFormat="1" ht="15.75" hidden="1" x14ac:dyDescent="0.25">
      <c r="M27889" s="30"/>
    </row>
    <row r="27890" spans="13:13" s="60" customFormat="1" ht="15.75" hidden="1" x14ac:dyDescent="0.25">
      <c r="M27890" s="30"/>
    </row>
    <row r="27891" spans="13:13" s="60" customFormat="1" ht="15.75" hidden="1" x14ac:dyDescent="0.25">
      <c r="M27891" s="30"/>
    </row>
    <row r="27892" spans="13:13" s="60" customFormat="1" ht="15.75" hidden="1" x14ac:dyDescent="0.25">
      <c r="M27892" s="30"/>
    </row>
    <row r="27893" spans="13:13" s="60" customFormat="1" ht="15.75" hidden="1" x14ac:dyDescent="0.25">
      <c r="M27893" s="30"/>
    </row>
    <row r="27894" spans="13:13" s="60" customFormat="1" ht="15.75" hidden="1" x14ac:dyDescent="0.25">
      <c r="M27894" s="30"/>
    </row>
    <row r="27895" spans="13:13" s="60" customFormat="1" ht="15.75" hidden="1" x14ac:dyDescent="0.25">
      <c r="M27895" s="30"/>
    </row>
    <row r="27896" spans="13:13" s="60" customFormat="1" ht="15.75" hidden="1" x14ac:dyDescent="0.25">
      <c r="M27896" s="30"/>
    </row>
    <row r="27897" spans="13:13" s="60" customFormat="1" ht="15.75" hidden="1" x14ac:dyDescent="0.25">
      <c r="M27897" s="30"/>
    </row>
    <row r="27898" spans="13:13" s="60" customFormat="1" ht="15.75" hidden="1" x14ac:dyDescent="0.25">
      <c r="M27898" s="30"/>
    </row>
    <row r="27899" spans="13:13" s="60" customFormat="1" ht="15.75" hidden="1" x14ac:dyDescent="0.25">
      <c r="M27899" s="30"/>
    </row>
    <row r="27900" spans="13:13" s="60" customFormat="1" ht="15.75" hidden="1" x14ac:dyDescent="0.25">
      <c r="M27900" s="30"/>
    </row>
    <row r="27901" spans="13:13" s="60" customFormat="1" ht="15.75" hidden="1" x14ac:dyDescent="0.25">
      <c r="M27901" s="30"/>
    </row>
    <row r="27902" spans="13:13" s="60" customFormat="1" ht="15.75" hidden="1" x14ac:dyDescent="0.25">
      <c r="M27902" s="30"/>
    </row>
    <row r="27903" spans="13:13" s="60" customFormat="1" ht="15.75" hidden="1" x14ac:dyDescent="0.25">
      <c r="M27903" s="30"/>
    </row>
    <row r="27904" spans="13:13" s="60" customFormat="1" ht="15.75" hidden="1" x14ac:dyDescent="0.25">
      <c r="M27904" s="30"/>
    </row>
    <row r="27905" spans="13:13" s="60" customFormat="1" ht="15.75" hidden="1" x14ac:dyDescent="0.25">
      <c r="M27905" s="30"/>
    </row>
    <row r="27906" spans="13:13" s="60" customFormat="1" ht="15.75" hidden="1" x14ac:dyDescent="0.25">
      <c r="M27906" s="30"/>
    </row>
    <row r="27907" spans="13:13" s="60" customFormat="1" ht="15.75" hidden="1" x14ac:dyDescent="0.25">
      <c r="M27907" s="30"/>
    </row>
    <row r="27908" spans="13:13" s="60" customFormat="1" ht="15.75" hidden="1" x14ac:dyDescent="0.25">
      <c r="M27908" s="30"/>
    </row>
    <row r="27909" spans="13:13" s="60" customFormat="1" ht="15.75" hidden="1" x14ac:dyDescent="0.25">
      <c r="M27909" s="30"/>
    </row>
    <row r="27910" spans="13:13" s="60" customFormat="1" ht="15.75" hidden="1" x14ac:dyDescent="0.25">
      <c r="M27910" s="30"/>
    </row>
    <row r="27911" spans="13:13" s="60" customFormat="1" ht="15.75" hidden="1" x14ac:dyDescent="0.25">
      <c r="M27911" s="30"/>
    </row>
    <row r="27912" spans="13:13" s="60" customFormat="1" ht="15.75" hidden="1" x14ac:dyDescent="0.25">
      <c r="M27912" s="30"/>
    </row>
    <row r="27913" spans="13:13" s="60" customFormat="1" ht="15.75" hidden="1" x14ac:dyDescent="0.25">
      <c r="M27913" s="30"/>
    </row>
    <row r="27914" spans="13:13" s="60" customFormat="1" ht="15.75" hidden="1" x14ac:dyDescent="0.25">
      <c r="M27914" s="30"/>
    </row>
    <row r="27915" spans="13:13" s="60" customFormat="1" ht="15.75" hidden="1" x14ac:dyDescent="0.25">
      <c r="M27915" s="30"/>
    </row>
    <row r="27916" spans="13:13" s="60" customFormat="1" ht="15.75" hidden="1" x14ac:dyDescent="0.25">
      <c r="M27916" s="30"/>
    </row>
    <row r="27917" spans="13:13" s="60" customFormat="1" ht="15.75" hidden="1" x14ac:dyDescent="0.25">
      <c r="M27917" s="30"/>
    </row>
    <row r="27918" spans="13:13" s="60" customFormat="1" ht="15.75" hidden="1" x14ac:dyDescent="0.25">
      <c r="M27918" s="30"/>
    </row>
    <row r="27919" spans="13:13" s="60" customFormat="1" ht="15.75" hidden="1" x14ac:dyDescent="0.25">
      <c r="M27919" s="30"/>
    </row>
    <row r="27920" spans="13:13" s="60" customFormat="1" ht="15.75" hidden="1" x14ac:dyDescent="0.25">
      <c r="M27920" s="30"/>
    </row>
    <row r="27921" spans="13:13" s="60" customFormat="1" ht="15.75" hidden="1" x14ac:dyDescent="0.25">
      <c r="M27921" s="30"/>
    </row>
    <row r="27922" spans="13:13" s="60" customFormat="1" ht="15.75" hidden="1" x14ac:dyDescent="0.25">
      <c r="M27922" s="30"/>
    </row>
    <row r="27923" spans="13:13" s="60" customFormat="1" ht="15.75" hidden="1" x14ac:dyDescent="0.25">
      <c r="M27923" s="30"/>
    </row>
    <row r="27924" spans="13:13" s="60" customFormat="1" ht="15.75" hidden="1" x14ac:dyDescent="0.25">
      <c r="M27924" s="30"/>
    </row>
    <row r="27925" spans="13:13" s="60" customFormat="1" ht="15.75" hidden="1" x14ac:dyDescent="0.25">
      <c r="M27925" s="30"/>
    </row>
    <row r="27926" spans="13:13" s="60" customFormat="1" ht="15.75" hidden="1" x14ac:dyDescent="0.25">
      <c r="M27926" s="30"/>
    </row>
    <row r="27927" spans="13:13" s="60" customFormat="1" ht="15.75" hidden="1" x14ac:dyDescent="0.25">
      <c r="M27927" s="30"/>
    </row>
    <row r="27928" spans="13:13" s="60" customFormat="1" ht="15.75" hidden="1" x14ac:dyDescent="0.25">
      <c r="M27928" s="30"/>
    </row>
    <row r="27929" spans="13:13" s="60" customFormat="1" ht="15.75" hidden="1" x14ac:dyDescent="0.25">
      <c r="M27929" s="30"/>
    </row>
    <row r="27930" spans="13:13" s="60" customFormat="1" ht="15.75" hidden="1" x14ac:dyDescent="0.25">
      <c r="M27930" s="30"/>
    </row>
    <row r="27931" spans="13:13" s="60" customFormat="1" ht="15.75" hidden="1" x14ac:dyDescent="0.25">
      <c r="M27931" s="30"/>
    </row>
    <row r="27932" spans="13:13" s="60" customFormat="1" ht="15.75" hidden="1" x14ac:dyDescent="0.25">
      <c r="M27932" s="30"/>
    </row>
    <row r="27933" spans="13:13" s="60" customFormat="1" ht="15.75" hidden="1" x14ac:dyDescent="0.25">
      <c r="M27933" s="30"/>
    </row>
    <row r="27934" spans="13:13" s="60" customFormat="1" ht="15.75" hidden="1" x14ac:dyDescent="0.25">
      <c r="M27934" s="30"/>
    </row>
    <row r="27935" spans="13:13" s="60" customFormat="1" ht="15.75" hidden="1" x14ac:dyDescent="0.25">
      <c r="M27935" s="30"/>
    </row>
    <row r="27936" spans="13:13" s="60" customFormat="1" ht="15.75" hidden="1" x14ac:dyDescent="0.25">
      <c r="M27936" s="30"/>
    </row>
    <row r="27937" spans="13:13" s="60" customFormat="1" ht="15.75" hidden="1" x14ac:dyDescent="0.25">
      <c r="M27937" s="30"/>
    </row>
    <row r="27938" spans="13:13" s="60" customFormat="1" ht="15.75" hidden="1" x14ac:dyDescent="0.25">
      <c r="M27938" s="30"/>
    </row>
    <row r="27939" spans="13:13" s="60" customFormat="1" ht="15.75" hidden="1" x14ac:dyDescent="0.25">
      <c r="M27939" s="30"/>
    </row>
    <row r="27940" spans="13:13" s="60" customFormat="1" ht="15.75" hidden="1" x14ac:dyDescent="0.25">
      <c r="M27940" s="30"/>
    </row>
    <row r="27941" spans="13:13" s="60" customFormat="1" ht="15.75" hidden="1" x14ac:dyDescent="0.25">
      <c r="M27941" s="30"/>
    </row>
    <row r="27942" spans="13:13" s="60" customFormat="1" ht="15.75" hidden="1" x14ac:dyDescent="0.25">
      <c r="M27942" s="30"/>
    </row>
    <row r="27943" spans="13:13" s="60" customFormat="1" ht="15.75" hidden="1" x14ac:dyDescent="0.25">
      <c r="M27943" s="30"/>
    </row>
    <row r="27944" spans="13:13" s="60" customFormat="1" ht="15.75" hidden="1" x14ac:dyDescent="0.25">
      <c r="M27944" s="30"/>
    </row>
    <row r="27945" spans="13:13" s="60" customFormat="1" ht="15.75" hidden="1" x14ac:dyDescent="0.25">
      <c r="M27945" s="30"/>
    </row>
    <row r="27946" spans="13:13" s="60" customFormat="1" ht="15.75" hidden="1" x14ac:dyDescent="0.25">
      <c r="M27946" s="30"/>
    </row>
    <row r="27947" spans="13:13" s="60" customFormat="1" ht="15.75" hidden="1" x14ac:dyDescent="0.25">
      <c r="M27947" s="30"/>
    </row>
    <row r="27948" spans="13:13" s="60" customFormat="1" ht="15.75" hidden="1" x14ac:dyDescent="0.25">
      <c r="M27948" s="30"/>
    </row>
    <row r="27949" spans="13:13" s="60" customFormat="1" ht="15.75" hidden="1" x14ac:dyDescent="0.25">
      <c r="M27949" s="30"/>
    </row>
    <row r="27950" spans="13:13" s="60" customFormat="1" ht="15.75" hidden="1" x14ac:dyDescent="0.25">
      <c r="M27950" s="30"/>
    </row>
    <row r="27951" spans="13:13" s="60" customFormat="1" ht="15.75" hidden="1" x14ac:dyDescent="0.25">
      <c r="M27951" s="30"/>
    </row>
    <row r="27952" spans="13:13" s="60" customFormat="1" ht="15.75" hidden="1" x14ac:dyDescent="0.25">
      <c r="M27952" s="30"/>
    </row>
    <row r="27953" spans="13:13" s="60" customFormat="1" ht="15.75" hidden="1" x14ac:dyDescent="0.25">
      <c r="M27953" s="30"/>
    </row>
    <row r="27954" spans="13:13" s="60" customFormat="1" ht="15.75" hidden="1" x14ac:dyDescent="0.25">
      <c r="M27954" s="30"/>
    </row>
    <row r="27955" spans="13:13" s="60" customFormat="1" ht="15.75" hidden="1" x14ac:dyDescent="0.25">
      <c r="M27955" s="30"/>
    </row>
    <row r="27956" spans="13:13" s="60" customFormat="1" ht="15.75" hidden="1" x14ac:dyDescent="0.25">
      <c r="M27956" s="30"/>
    </row>
    <row r="27957" spans="13:13" s="60" customFormat="1" ht="15.75" hidden="1" x14ac:dyDescent="0.25">
      <c r="M27957" s="30"/>
    </row>
    <row r="27958" spans="13:13" s="60" customFormat="1" ht="15.75" hidden="1" x14ac:dyDescent="0.25">
      <c r="M27958" s="30"/>
    </row>
    <row r="27959" spans="13:13" s="60" customFormat="1" ht="15.75" hidden="1" x14ac:dyDescent="0.25">
      <c r="M27959" s="30"/>
    </row>
    <row r="27960" spans="13:13" s="60" customFormat="1" ht="15.75" hidden="1" x14ac:dyDescent="0.25">
      <c r="M27960" s="30"/>
    </row>
    <row r="27961" spans="13:13" s="60" customFormat="1" ht="15.75" hidden="1" x14ac:dyDescent="0.25">
      <c r="M27961" s="30"/>
    </row>
    <row r="27962" spans="13:13" s="60" customFormat="1" ht="15.75" hidden="1" x14ac:dyDescent="0.25">
      <c r="M27962" s="30"/>
    </row>
    <row r="27963" spans="13:13" s="60" customFormat="1" ht="15.75" hidden="1" x14ac:dyDescent="0.25">
      <c r="M27963" s="30"/>
    </row>
    <row r="27964" spans="13:13" s="60" customFormat="1" ht="15.75" hidden="1" x14ac:dyDescent="0.25">
      <c r="M27964" s="30"/>
    </row>
    <row r="27965" spans="13:13" s="60" customFormat="1" ht="15.75" hidden="1" x14ac:dyDescent="0.25">
      <c r="M27965" s="30"/>
    </row>
    <row r="27966" spans="13:13" s="60" customFormat="1" ht="15.75" hidden="1" x14ac:dyDescent="0.25">
      <c r="M27966" s="30"/>
    </row>
    <row r="27967" spans="13:13" s="60" customFormat="1" ht="15.75" hidden="1" x14ac:dyDescent="0.25">
      <c r="M27967" s="30"/>
    </row>
    <row r="27968" spans="13:13" s="60" customFormat="1" ht="15.75" hidden="1" x14ac:dyDescent="0.25">
      <c r="M27968" s="30"/>
    </row>
    <row r="27969" spans="13:13" s="60" customFormat="1" ht="15.75" hidden="1" x14ac:dyDescent="0.25">
      <c r="M27969" s="30"/>
    </row>
    <row r="27970" spans="13:13" s="60" customFormat="1" ht="15.75" hidden="1" x14ac:dyDescent="0.25">
      <c r="M27970" s="30"/>
    </row>
    <row r="27971" spans="13:13" s="60" customFormat="1" ht="15.75" hidden="1" x14ac:dyDescent="0.25">
      <c r="M27971" s="30"/>
    </row>
    <row r="27972" spans="13:13" s="60" customFormat="1" ht="15.75" hidden="1" x14ac:dyDescent="0.25">
      <c r="M27972" s="30"/>
    </row>
    <row r="27973" spans="13:13" s="60" customFormat="1" ht="15.75" hidden="1" x14ac:dyDescent="0.25">
      <c r="M27973" s="30"/>
    </row>
    <row r="27974" spans="13:13" s="60" customFormat="1" ht="15.75" hidden="1" x14ac:dyDescent="0.25">
      <c r="M27974" s="30"/>
    </row>
    <row r="27975" spans="13:13" s="60" customFormat="1" ht="15.75" hidden="1" x14ac:dyDescent="0.25">
      <c r="M27975" s="30"/>
    </row>
    <row r="27976" spans="13:13" s="60" customFormat="1" ht="15.75" hidden="1" x14ac:dyDescent="0.25">
      <c r="M27976" s="30"/>
    </row>
    <row r="27977" spans="13:13" s="60" customFormat="1" ht="15.75" hidden="1" x14ac:dyDescent="0.25">
      <c r="M27977" s="30"/>
    </row>
    <row r="27978" spans="13:13" s="60" customFormat="1" ht="15.75" hidden="1" x14ac:dyDescent="0.25">
      <c r="M27978" s="30"/>
    </row>
    <row r="27979" spans="13:13" s="60" customFormat="1" ht="15.75" hidden="1" x14ac:dyDescent="0.25">
      <c r="M27979" s="30"/>
    </row>
    <row r="27980" spans="13:13" s="60" customFormat="1" ht="15.75" hidden="1" x14ac:dyDescent="0.25">
      <c r="M27980" s="30"/>
    </row>
    <row r="27981" spans="13:13" s="60" customFormat="1" ht="15.75" hidden="1" x14ac:dyDescent="0.25">
      <c r="M27981" s="30"/>
    </row>
    <row r="27982" spans="13:13" s="60" customFormat="1" ht="15.75" hidden="1" x14ac:dyDescent="0.25">
      <c r="M27982" s="30"/>
    </row>
    <row r="27983" spans="13:13" s="60" customFormat="1" ht="15.75" hidden="1" x14ac:dyDescent="0.25">
      <c r="M27983" s="30"/>
    </row>
    <row r="27984" spans="13:13" s="60" customFormat="1" ht="15.75" hidden="1" x14ac:dyDescent="0.25">
      <c r="M27984" s="30"/>
    </row>
    <row r="27985" spans="13:13" s="60" customFormat="1" ht="15.75" hidden="1" x14ac:dyDescent="0.25">
      <c r="M27985" s="30"/>
    </row>
    <row r="27986" spans="13:13" s="60" customFormat="1" ht="15.75" hidden="1" x14ac:dyDescent="0.25">
      <c r="M27986" s="30"/>
    </row>
    <row r="27987" spans="13:13" s="60" customFormat="1" ht="15.75" hidden="1" x14ac:dyDescent="0.25">
      <c r="M27987" s="30"/>
    </row>
    <row r="27988" spans="13:13" s="60" customFormat="1" ht="15.75" hidden="1" x14ac:dyDescent="0.25">
      <c r="M27988" s="30"/>
    </row>
    <row r="27989" spans="13:13" s="60" customFormat="1" ht="15.75" hidden="1" x14ac:dyDescent="0.25">
      <c r="M27989" s="30"/>
    </row>
    <row r="27990" spans="13:13" s="60" customFormat="1" ht="15.75" hidden="1" x14ac:dyDescent="0.25">
      <c r="M27990" s="30"/>
    </row>
    <row r="27991" spans="13:13" s="60" customFormat="1" ht="15.75" hidden="1" x14ac:dyDescent="0.25">
      <c r="M27991" s="30"/>
    </row>
    <row r="27992" spans="13:13" s="60" customFormat="1" ht="15.75" hidden="1" x14ac:dyDescent="0.25">
      <c r="M27992" s="30"/>
    </row>
    <row r="27993" spans="13:13" s="60" customFormat="1" ht="15.75" hidden="1" x14ac:dyDescent="0.25">
      <c r="M27993" s="30"/>
    </row>
    <row r="27994" spans="13:13" s="60" customFormat="1" ht="15.75" hidden="1" x14ac:dyDescent="0.25">
      <c r="M27994" s="30"/>
    </row>
    <row r="27995" spans="13:13" s="60" customFormat="1" ht="15.75" hidden="1" x14ac:dyDescent="0.25">
      <c r="M27995" s="30"/>
    </row>
    <row r="27996" spans="13:13" s="60" customFormat="1" ht="15.75" hidden="1" x14ac:dyDescent="0.25">
      <c r="M27996" s="30"/>
    </row>
    <row r="27997" spans="13:13" s="60" customFormat="1" ht="15.75" hidden="1" x14ac:dyDescent="0.25">
      <c r="M27997" s="30"/>
    </row>
    <row r="27998" spans="13:13" s="60" customFormat="1" ht="15.75" hidden="1" x14ac:dyDescent="0.25">
      <c r="M27998" s="30"/>
    </row>
    <row r="27999" spans="13:13" s="60" customFormat="1" ht="15.75" hidden="1" x14ac:dyDescent="0.25">
      <c r="M27999" s="30"/>
    </row>
    <row r="28000" spans="13:13" s="60" customFormat="1" ht="15.75" hidden="1" x14ac:dyDescent="0.25">
      <c r="M28000" s="30"/>
    </row>
    <row r="28001" spans="13:13" s="60" customFormat="1" ht="15.75" hidden="1" x14ac:dyDescent="0.25">
      <c r="M28001" s="30"/>
    </row>
    <row r="28002" spans="13:13" s="60" customFormat="1" ht="15.75" hidden="1" x14ac:dyDescent="0.25">
      <c r="M28002" s="30"/>
    </row>
    <row r="28003" spans="13:13" s="60" customFormat="1" ht="15.75" hidden="1" x14ac:dyDescent="0.25">
      <c r="M28003" s="30"/>
    </row>
    <row r="28004" spans="13:13" s="60" customFormat="1" ht="15.75" hidden="1" x14ac:dyDescent="0.25">
      <c r="M28004" s="30"/>
    </row>
    <row r="28005" spans="13:13" s="60" customFormat="1" ht="15.75" hidden="1" x14ac:dyDescent="0.25">
      <c r="M28005" s="30"/>
    </row>
    <row r="28006" spans="13:13" s="60" customFormat="1" ht="15.75" hidden="1" x14ac:dyDescent="0.25">
      <c r="M28006" s="30"/>
    </row>
    <row r="28007" spans="13:13" s="60" customFormat="1" ht="15.75" hidden="1" x14ac:dyDescent="0.25">
      <c r="M28007" s="30"/>
    </row>
    <row r="28008" spans="13:13" s="60" customFormat="1" ht="15.75" hidden="1" x14ac:dyDescent="0.25">
      <c r="M28008" s="30"/>
    </row>
    <row r="28009" spans="13:13" s="60" customFormat="1" ht="15.75" hidden="1" x14ac:dyDescent="0.25">
      <c r="M28009" s="30"/>
    </row>
    <row r="28010" spans="13:13" s="60" customFormat="1" ht="15.75" hidden="1" x14ac:dyDescent="0.25">
      <c r="M28010" s="30"/>
    </row>
    <row r="28011" spans="13:13" s="60" customFormat="1" ht="15.75" hidden="1" x14ac:dyDescent="0.25">
      <c r="M28011" s="30"/>
    </row>
    <row r="28012" spans="13:13" s="60" customFormat="1" ht="15.75" hidden="1" x14ac:dyDescent="0.25">
      <c r="M28012" s="30"/>
    </row>
    <row r="28013" spans="13:13" s="60" customFormat="1" ht="15.75" hidden="1" x14ac:dyDescent="0.25">
      <c r="M28013" s="30"/>
    </row>
    <row r="28014" spans="13:13" s="60" customFormat="1" ht="15.75" hidden="1" x14ac:dyDescent="0.25">
      <c r="M28014" s="30"/>
    </row>
    <row r="28015" spans="13:13" s="60" customFormat="1" ht="15.75" hidden="1" x14ac:dyDescent="0.25">
      <c r="M28015" s="30"/>
    </row>
    <row r="28016" spans="13:13" s="60" customFormat="1" ht="15.75" hidden="1" x14ac:dyDescent="0.25">
      <c r="M28016" s="30"/>
    </row>
    <row r="28017" spans="13:13" s="60" customFormat="1" ht="15.75" hidden="1" x14ac:dyDescent="0.25">
      <c r="M28017" s="30"/>
    </row>
    <row r="28018" spans="13:13" s="60" customFormat="1" ht="15.75" hidden="1" x14ac:dyDescent="0.25">
      <c r="M28018" s="30"/>
    </row>
    <row r="28019" spans="13:13" s="60" customFormat="1" ht="15.75" hidden="1" x14ac:dyDescent="0.25">
      <c r="M28019" s="30"/>
    </row>
    <row r="28020" spans="13:13" s="60" customFormat="1" ht="15.75" hidden="1" x14ac:dyDescent="0.25">
      <c r="M28020" s="30"/>
    </row>
    <row r="28021" spans="13:13" s="60" customFormat="1" ht="15.75" hidden="1" x14ac:dyDescent="0.25">
      <c r="M28021" s="30"/>
    </row>
    <row r="28022" spans="13:13" s="60" customFormat="1" ht="15.75" hidden="1" x14ac:dyDescent="0.25">
      <c r="M28022" s="30"/>
    </row>
    <row r="28023" spans="13:13" s="60" customFormat="1" ht="15.75" hidden="1" x14ac:dyDescent="0.25">
      <c r="M28023" s="30"/>
    </row>
    <row r="28024" spans="13:13" s="60" customFormat="1" ht="15.75" hidden="1" x14ac:dyDescent="0.25">
      <c r="M28024" s="30"/>
    </row>
    <row r="28025" spans="13:13" s="60" customFormat="1" ht="15.75" hidden="1" x14ac:dyDescent="0.25">
      <c r="M28025" s="30"/>
    </row>
    <row r="28026" spans="13:13" s="60" customFormat="1" ht="15.75" hidden="1" x14ac:dyDescent="0.25">
      <c r="M28026" s="30"/>
    </row>
    <row r="28027" spans="13:13" s="60" customFormat="1" ht="15.75" hidden="1" x14ac:dyDescent="0.25">
      <c r="M28027" s="30"/>
    </row>
    <row r="28028" spans="13:13" s="60" customFormat="1" ht="15.75" hidden="1" x14ac:dyDescent="0.25">
      <c r="M28028" s="30"/>
    </row>
    <row r="28029" spans="13:13" s="60" customFormat="1" ht="15.75" hidden="1" x14ac:dyDescent="0.25">
      <c r="M28029" s="30"/>
    </row>
    <row r="28030" spans="13:13" s="60" customFormat="1" ht="15.75" hidden="1" x14ac:dyDescent="0.25">
      <c r="M28030" s="30"/>
    </row>
    <row r="28031" spans="13:13" s="60" customFormat="1" ht="15.75" hidden="1" x14ac:dyDescent="0.25">
      <c r="M28031" s="30"/>
    </row>
    <row r="28032" spans="13:13" s="60" customFormat="1" ht="15.75" hidden="1" x14ac:dyDescent="0.25">
      <c r="M28032" s="30"/>
    </row>
    <row r="28033" spans="13:13" s="60" customFormat="1" ht="15.75" hidden="1" x14ac:dyDescent="0.25">
      <c r="M28033" s="30"/>
    </row>
    <row r="28034" spans="13:13" s="60" customFormat="1" ht="15.75" hidden="1" x14ac:dyDescent="0.25">
      <c r="M28034" s="30"/>
    </row>
    <row r="28035" spans="13:13" s="60" customFormat="1" ht="15.75" hidden="1" x14ac:dyDescent="0.25">
      <c r="M28035" s="30"/>
    </row>
    <row r="28036" spans="13:13" s="60" customFormat="1" ht="15.75" hidden="1" x14ac:dyDescent="0.25">
      <c r="M28036" s="30"/>
    </row>
    <row r="28037" spans="13:13" s="60" customFormat="1" ht="15.75" hidden="1" x14ac:dyDescent="0.25">
      <c r="M28037" s="30"/>
    </row>
    <row r="28038" spans="13:13" s="60" customFormat="1" ht="15.75" hidden="1" x14ac:dyDescent="0.25">
      <c r="M28038" s="30"/>
    </row>
    <row r="28039" spans="13:13" s="60" customFormat="1" ht="15.75" hidden="1" x14ac:dyDescent="0.25">
      <c r="M28039" s="30"/>
    </row>
    <row r="28040" spans="13:13" s="60" customFormat="1" ht="15.75" hidden="1" x14ac:dyDescent="0.25">
      <c r="M28040" s="30"/>
    </row>
    <row r="28041" spans="13:13" s="60" customFormat="1" ht="15.75" hidden="1" x14ac:dyDescent="0.25">
      <c r="M28041" s="30"/>
    </row>
    <row r="28042" spans="13:13" s="60" customFormat="1" ht="15.75" hidden="1" x14ac:dyDescent="0.25">
      <c r="M28042" s="30"/>
    </row>
    <row r="28043" spans="13:13" s="60" customFormat="1" ht="15.75" hidden="1" x14ac:dyDescent="0.25">
      <c r="M28043" s="30"/>
    </row>
    <row r="28044" spans="13:13" s="60" customFormat="1" ht="15.75" hidden="1" x14ac:dyDescent="0.25">
      <c r="M28044" s="30"/>
    </row>
    <row r="28045" spans="13:13" s="60" customFormat="1" ht="15.75" hidden="1" x14ac:dyDescent="0.25">
      <c r="M28045" s="30"/>
    </row>
    <row r="28046" spans="13:13" s="60" customFormat="1" ht="15.75" hidden="1" x14ac:dyDescent="0.25">
      <c r="M28046" s="30"/>
    </row>
    <row r="28047" spans="13:13" s="60" customFormat="1" ht="15.75" hidden="1" x14ac:dyDescent="0.25">
      <c r="M28047" s="30"/>
    </row>
    <row r="28048" spans="13:13" s="60" customFormat="1" ht="15.75" hidden="1" x14ac:dyDescent="0.25">
      <c r="M28048" s="30"/>
    </row>
    <row r="28049" spans="13:13" s="60" customFormat="1" ht="15.75" hidden="1" x14ac:dyDescent="0.25">
      <c r="M28049" s="30"/>
    </row>
    <row r="28050" spans="13:13" s="60" customFormat="1" ht="15.75" hidden="1" x14ac:dyDescent="0.25">
      <c r="M28050" s="30"/>
    </row>
    <row r="28051" spans="13:13" s="60" customFormat="1" ht="15.75" hidden="1" x14ac:dyDescent="0.25">
      <c r="M28051" s="30"/>
    </row>
    <row r="28052" spans="13:13" s="60" customFormat="1" ht="15.75" hidden="1" x14ac:dyDescent="0.25">
      <c r="M28052" s="30"/>
    </row>
    <row r="28053" spans="13:13" s="60" customFormat="1" ht="15.75" hidden="1" x14ac:dyDescent="0.25">
      <c r="M28053" s="30"/>
    </row>
    <row r="28054" spans="13:13" s="60" customFormat="1" ht="15.75" hidden="1" x14ac:dyDescent="0.25">
      <c r="M28054" s="30"/>
    </row>
    <row r="28055" spans="13:13" s="60" customFormat="1" ht="15.75" hidden="1" x14ac:dyDescent="0.25">
      <c r="M28055" s="30"/>
    </row>
    <row r="28056" spans="13:13" s="60" customFormat="1" ht="15.75" hidden="1" x14ac:dyDescent="0.25">
      <c r="M28056" s="30"/>
    </row>
    <row r="28057" spans="13:13" s="60" customFormat="1" ht="15.75" hidden="1" x14ac:dyDescent="0.25">
      <c r="M28057" s="30"/>
    </row>
    <row r="28058" spans="13:13" s="60" customFormat="1" ht="15.75" hidden="1" x14ac:dyDescent="0.25">
      <c r="M28058" s="30"/>
    </row>
    <row r="28059" spans="13:13" s="60" customFormat="1" ht="15.75" hidden="1" x14ac:dyDescent="0.25">
      <c r="M28059" s="30"/>
    </row>
    <row r="28060" spans="13:13" s="60" customFormat="1" ht="15.75" hidden="1" x14ac:dyDescent="0.25">
      <c r="M28060" s="30"/>
    </row>
    <row r="28061" spans="13:13" s="60" customFormat="1" ht="15.75" hidden="1" x14ac:dyDescent="0.25">
      <c r="M28061" s="30"/>
    </row>
    <row r="28062" spans="13:13" s="60" customFormat="1" ht="15.75" hidden="1" x14ac:dyDescent="0.25">
      <c r="M28062" s="30"/>
    </row>
    <row r="28063" spans="13:13" s="60" customFormat="1" ht="15.75" hidden="1" x14ac:dyDescent="0.25">
      <c r="M28063" s="30"/>
    </row>
    <row r="28064" spans="13:13" s="60" customFormat="1" ht="15.75" hidden="1" x14ac:dyDescent="0.25">
      <c r="M28064" s="30"/>
    </row>
    <row r="28065" spans="13:13" s="60" customFormat="1" ht="15.75" hidden="1" x14ac:dyDescent="0.25">
      <c r="M28065" s="30"/>
    </row>
    <row r="28066" spans="13:13" s="60" customFormat="1" ht="15.75" hidden="1" x14ac:dyDescent="0.25">
      <c r="M28066" s="30"/>
    </row>
    <row r="28067" spans="13:13" s="60" customFormat="1" ht="15.75" hidden="1" x14ac:dyDescent="0.25">
      <c r="M28067" s="30"/>
    </row>
    <row r="28068" spans="13:13" s="60" customFormat="1" ht="15.75" hidden="1" x14ac:dyDescent="0.25">
      <c r="M28068" s="30"/>
    </row>
    <row r="28069" spans="13:13" s="60" customFormat="1" ht="15.75" hidden="1" x14ac:dyDescent="0.25">
      <c r="M28069" s="30"/>
    </row>
    <row r="28070" spans="13:13" s="60" customFormat="1" ht="15.75" hidden="1" x14ac:dyDescent="0.25">
      <c r="M28070" s="30"/>
    </row>
    <row r="28071" spans="13:13" s="60" customFormat="1" ht="15.75" hidden="1" x14ac:dyDescent="0.25">
      <c r="M28071" s="30"/>
    </row>
    <row r="28072" spans="13:13" s="60" customFormat="1" ht="15.75" hidden="1" x14ac:dyDescent="0.25">
      <c r="M28072" s="30"/>
    </row>
    <row r="28073" spans="13:13" s="60" customFormat="1" ht="15.75" hidden="1" x14ac:dyDescent="0.25">
      <c r="M28073" s="30"/>
    </row>
    <row r="28074" spans="13:13" s="60" customFormat="1" ht="15.75" hidden="1" x14ac:dyDescent="0.25">
      <c r="M28074" s="30"/>
    </row>
    <row r="28075" spans="13:13" s="60" customFormat="1" ht="15.75" hidden="1" x14ac:dyDescent="0.25">
      <c r="M28075" s="30"/>
    </row>
    <row r="28076" spans="13:13" s="60" customFormat="1" ht="15.75" hidden="1" x14ac:dyDescent="0.25">
      <c r="M28076" s="30"/>
    </row>
    <row r="28077" spans="13:13" s="60" customFormat="1" ht="15.75" hidden="1" x14ac:dyDescent="0.25">
      <c r="M28077" s="30"/>
    </row>
    <row r="28078" spans="13:13" s="60" customFormat="1" ht="15.75" hidden="1" x14ac:dyDescent="0.25">
      <c r="M28078" s="30"/>
    </row>
    <row r="28079" spans="13:13" s="60" customFormat="1" ht="15.75" hidden="1" x14ac:dyDescent="0.25">
      <c r="M28079" s="30"/>
    </row>
    <row r="28080" spans="13:13" s="60" customFormat="1" ht="15.75" hidden="1" x14ac:dyDescent="0.25">
      <c r="M28080" s="30"/>
    </row>
    <row r="28081" spans="13:13" s="60" customFormat="1" ht="15.75" hidden="1" x14ac:dyDescent="0.25">
      <c r="M28081" s="30"/>
    </row>
    <row r="28082" spans="13:13" s="60" customFormat="1" ht="15.75" hidden="1" x14ac:dyDescent="0.25">
      <c r="M28082" s="30"/>
    </row>
    <row r="28083" spans="13:13" s="60" customFormat="1" ht="15.75" hidden="1" x14ac:dyDescent="0.25">
      <c r="M28083" s="30"/>
    </row>
    <row r="28084" spans="13:13" s="60" customFormat="1" ht="15.75" hidden="1" x14ac:dyDescent="0.25">
      <c r="M28084" s="30"/>
    </row>
    <row r="28085" spans="13:13" s="60" customFormat="1" ht="15.75" hidden="1" x14ac:dyDescent="0.25">
      <c r="M28085" s="30"/>
    </row>
    <row r="28086" spans="13:13" s="60" customFormat="1" ht="15.75" hidden="1" x14ac:dyDescent="0.25">
      <c r="M28086" s="30"/>
    </row>
    <row r="28087" spans="13:13" s="60" customFormat="1" ht="15.75" hidden="1" x14ac:dyDescent="0.25">
      <c r="M28087" s="30"/>
    </row>
    <row r="28088" spans="13:13" s="60" customFormat="1" ht="15.75" hidden="1" x14ac:dyDescent="0.25">
      <c r="M28088" s="30"/>
    </row>
    <row r="28089" spans="13:13" s="60" customFormat="1" ht="15.75" hidden="1" x14ac:dyDescent="0.25">
      <c r="M28089" s="30"/>
    </row>
    <row r="28090" spans="13:13" s="60" customFormat="1" ht="15.75" hidden="1" x14ac:dyDescent="0.25">
      <c r="M28090" s="30"/>
    </row>
    <row r="28091" spans="13:13" s="60" customFormat="1" ht="15.75" hidden="1" x14ac:dyDescent="0.25">
      <c r="M28091" s="30"/>
    </row>
    <row r="28092" spans="13:13" s="60" customFormat="1" ht="15.75" hidden="1" x14ac:dyDescent="0.25">
      <c r="M28092" s="30"/>
    </row>
    <row r="28093" spans="13:13" s="60" customFormat="1" ht="15.75" hidden="1" x14ac:dyDescent="0.25">
      <c r="M28093" s="30"/>
    </row>
    <row r="28094" spans="13:13" s="60" customFormat="1" ht="15.75" hidden="1" x14ac:dyDescent="0.25">
      <c r="M28094" s="30"/>
    </row>
    <row r="28095" spans="13:13" s="60" customFormat="1" ht="15.75" hidden="1" x14ac:dyDescent="0.25">
      <c r="M28095" s="30"/>
    </row>
    <row r="28096" spans="13:13" s="60" customFormat="1" ht="15.75" hidden="1" x14ac:dyDescent="0.25">
      <c r="M28096" s="30"/>
    </row>
    <row r="28097" spans="13:13" s="60" customFormat="1" ht="15.75" hidden="1" x14ac:dyDescent="0.25">
      <c r="M28097" s="30"/>
    </row>
    <row r="28098" spans="13:13" s="60" customFormat="1" ht="15.75" hidden="1" x14ac:dyDescent="0.25">
      <c r="M28098" s="30"/>
    </row>
    <row r="28099" spans="13:13" s="60" customFormat="1" ht="15.75" hidden="1" x14ac:dyDescent="0.25">
      <c r="M28099" s="30"/>
    </row>
    <row r="28100" spans="13:13" s="60" customFormat="1" ht="15.75" hidden="1" x14ac:dyDescent="0.25">
      <c r="M28100" s="30"/>
    </row>
    <row r="28101" spans="13:13" s="60" customFormat="1" ht="15.75" hidden="1" x14ac:dyDescent="0.25">
      <c r="M28101" s="30"/>
    </row>
    <row r="28102" spans="13:13" s="60" customFormat="1" ht="15.75" hidden="1" x14ac:dyDescent="0.25">
      <c r="M28102" s="30"/>
    </row>
    <row r="28103" spans="13:13" s="60" customFormat="1" ht="15.75" hidden="1" x14ac:dyDescent="0.25">
      <c r="M28103" s="30"/>
    </row>
    <row r="28104" spans="13:13" s="60" customFormat="1" ht="15.75" hidden="1" x14ac:dyDescent="0.25">
      <c r="M28104" s="30"/>
    </row>
    <row r="28105" spans="13:13" s="60" customFormat="1" ht="15.75" hidden="1" x14ac:dyDescent="0.25">
      <c r="M28105" s="30"/>
    </row>
    <row r="28106" spans="13:13" s="60" customFormat="1" ht="15.75" hidden="1" x14ac:dyDescent="0.25">
      <c r="M28106" s="30"/>
    </row>
    <row r="28107" spans="13:13" s="60" customFormat="1" ht="15.75" hidden="1" x14ac:dyDescent="0.25">
      <c r="M28107" s="30"/>
    </row>
    <row r="28108" spans="13:13" s="60" customFormat="1" ht="15.75" hidden="1" x14ac:dyDescent="0.25">
      <c r="M28108" s="30"/>
    </row>
    <row r="28109" spans="13:13" s="60" customFormat="1" ht="15.75" hidden="1" x14ac:dyDescent="0.25">
      <c r="M28109" s="30"/>
    </row>
    <row r="28110" spans="13:13" s="60" customFormat="1" ht="15.75" hidden="1" x14ac:dyDescent="0.25">
      <c r="M28110" s="30"/>
    </row>
    <row r="28111" spans="13:13" s="60" customFormat="1" ht="15.75" hidden="1" x14ac:dyDescent="0.25">
      <c r="M28111" s="30"/>
    </row>
    <row r="28112" spans="13:13" s="60" customFormat="1" ht="15.75" hidden="1" x14ac:dyDescent="0.25">
      <c r="M28112" s="30"/>
    </row>
    <row r="28113" spans="13:13" s="60" customFormat="1" ht="15.75" hidden="1" x14ac:dyDescent="0.25">
      <c r="M28113" s="30"/>
    </row>
    <row r="28114" spans="13:13" s="60" customFormat="1" ht="15.75" hidden="1" x14ac:dyDescent="0.25">
      <c r="M28114" s="30"/>
    </row>
    <row r="28115" spans="13:13" s="60" customFormat="1" ht="15.75" hidden="1" x14ac:dyDescent="0.25">
      <c r="M28115" s="30"/>
    </row>
    <row r="28116" spans="13:13" s="60" customFormat="1" ht="15.75" hidden="1" x14ac:dyDescent="0.25">
      <c r="M28116" s="30"/>
    </row>
    <row r="28117" spans="13:13" s="60" customFormat="1" ht="15.75" hidden="1" x14ac:dyDescent="0.25">
      <c r="M28117" s="30"/>
    </row>
    <row r="28118" spans="13:13" s="60" customFormat="1" ht="15.75" hidden="1" x14ac:dyDescent="0.25">
      <c r="M28118" s="30"/>
    </row>
    <row r="28119" spans="13:13" s="60" customFormat="1" ht="15.75" hidden="1" x14ac:dyDescent="0.25">
      <c r="M28119" s="30"/>
    </row>
    <row r="28120" spans="13:13" s="60" customFormat="1" ht="15.75" hidden="1" x14ac:dyDescent="0.25">
      <c r="M28120" s="30"/>
    </row>
    <row r="28121" spans="13:13" s="60" customFormat="1" ht="15.75" hidden="1" x14ac:dyDescent="0.25">
      <c r="M28121" s="30"/>
    </row>
    <row r="28122" spans="13:13" s="60" customFormat="1" ht="15.75" hidden="1" x14ac:dyDescent="0.25">
      <c r="M28122" s="30"/>
    </row>
    <row r="28123" spans="13:13" s="60" customFormat="1" ht="15.75" hidden="1" x14ac:dyDescent="0.25">
      <c r="M28123" s="30"/>
    </row>
    <row r="28124" spans="13:13" s="60" customFormat="1" ht="15.75" hidden="1" x14ac:dyDescent="0.25">
      <c r="M28124" s="30"/>
    </row>
    <row r="28125" spans="13:13" s="60" customFormat="1" ht="15.75" hidden="1" x14ac:dyDescent="0.25">
      <c r="M28125" s="30"/>
    </row>
    <row r="28126" spans="13:13" s="60" customFormat="1" ht="15.75" hidden="1" x14ac:dyDescent="0.25">
      <c r="M28126" s="30"/>
    </row>
    <row r="28127" spans="13:13" s="60" customFormat="1" ht="15.75" hidden="1" x14ac:dyDescent="0.25">
      <c r="M28127" s="30"/>
    </row>
    <row r="28128" spans="13:13" s="60" customFormat="1" ht="15.75" hidden="1" x14ac:dyDescent="0.25">
      <c r="M28128" s="30"/>
    </row>
    <row r="28129" spans="13:13" s="60" customFormat="1" ht="15.75" hidden="1" x14ac:dyDescent="0.25">
      <c r="M28129" s="30"/>
    </row>
    <row r="28130" spans="13:13" s="60" customFormat="1" ht="15.75" hidden="1" x14ac:dyDescent="0.25">
      <c r="M28130" s="30"/>
    </row>
    <row r="28131" spans="13:13" s="60" customFormat="1" ht="15.75" hidden="1" x14ac:dyDescent="0.25">
      <c r="M28131" s="30"/>
    </row>
    <row r="28132" spans="13:13" s="60" customFormat="1" ht="15.75" hidden="1" x14ac:dyDescent="0.25">
      <c r="M28132" s="30"/>
    </row>
    <row r="28133" spans="13:13" s="60" customFormat="1" ht="15.75" hidden="1" x14ac:dyDescent="0.25">
      <c r="M28133" s="30"/>
    </row>
    <row r="28134" spans="13:13" s="60" customFormat="1" ht="15.75" hidden="1" x14ac:dyDescent="0.25">
      <c r="M28134" s="30"/>
    </row>
    <row r="28135" spans="13:13" s="60" customFormat="1" ht="15.75" hidden="1" x14ac:dyDescent="0.25">
      <c r="M28135" s="30"/>
    </row>
    <row r="28136" spans="13:13" s="60" customFormat="1" ht="15.75" hidden="1" x14ac:dyDescent="0.25">
      <c r="M28136" s="30"/>
    </row>
    <row r="28137" spans="13:13" s="60" customFormat="1" ht="15.75" hidden="1" x14ac:dyDescent="0.25">
      <c r="M28137" s="30"/>
    </row>
    <row r="28138" spans="13:13" s="60" customFormat="1" ht="15.75" hidden="1" x14ac:dyDescent="0.25">
      <c r="M28138" s="30"/>
    </row>
    <row r="28139" spans="13:13" s="60" customFormat="1" ht="15.75" hidden="1" x14ac:dyDescent="0.25">
      <c r="M28139" s="30"/>
    </row>
    <row r="28140" spans="13:13" s="60" customFormat="1" ht="15.75" hidden="1" x14ac:dyDescent="0.25">
      <c r="M28140" s="30"/>
    </row>
    <row r="28141" spans="13:13" s="60" customFormat="1" ht="15.75" hidden="1" x14ac:dyDescent="0.25">
      <c r="M28141" s="30"/>
    </row>
    <row r="28142" spans="13:13" s="60" customFormat="1" ht="15.75" hidden="1" x14ac:dyDescent="0.25">
      <c r="M28142" s="30"/>
    </row>
    <row r="28143" spans="13:13" s="60" customFormat="1" ht="15.75" hidden="1" x14ac:dyDescent="0.25">
      <c r="M28143" s="30"/>
    </row>
    <row r="28144" spans="13:13" s="60" customFormat="1" ht="15.75" hidden="1" x14ac:dyDescent="0.25">
      <c r="M28144" s="30"/>
    </row>
    <row r="28145" spans="13:13" s="60" customFormat="1" ht="15.75" hidden="1" x14ac:dyDescent="0.25">
      <c r="M28145" s="30"/>
    </row>
    <row r="28146" spans="13:13" s="60" customFormat="1" ht="15.75" hidden="1" x14ac:dyDescent="0.25">
      <c r="M28146" s="30"/>
    </row>
    <row r="28147" spans="13:13" s="60" customFormat="1" ht="15.75" hidden="1" x14ac:dyDescent="0.25">
      <c r="M28147" s="30"/>
    </row>
    <row r="28148" spans="13:13" s="60" customFormat="1" ht="15.75" hidden="1" x14ac:dyDescent="0.25">
      <c r="M28148" s="30"/>
    </row>
    <row r="28149" spans="13:13" s="60" customFormat="1" ht="15.75" hidden="1" x14ac:dyDescent="0.25">
      <c r="M28149" s="30"/>
    </row>
    <row r="28150" spans="13:13" s="60" customFormat="1" ht="15.75" hidden="1" x14ac:dyDescent="0.25">
      <c r="M28150" s="30"/>
    </row>
    <row r="28151" spans="13:13" s="60" customFormat="1" ht="15.75" hidden="1" x14ac:dyDescent="0.25">
      <c r="M28151" s="30"/>
    </row>
    <row r="28152" spans="13:13" s="60" customFormat="1" ht="15.75" hidden="1" x14ac:dyDescent="0.25">
      <c r="M28152" s="30"/>
    </row>
    <row r="28153" spans="13:13" s="60" customFormat="1" ht="15.75" hidden="1" x14ac:dyDescent="0.25">
      <c r="M28153" s="30"/>
    </row>
    <row r="28154" spans="13:13" s="60" customFormat="1" ht="15.75" hidden="1" x14ac:dyDescent="0.25">
      <c r="M28154" s="30"/>
    </row>
    <row r="28155" spans="13:13" s="60" customFormat="1" ht="15.75" hidden="1" x14ac:dyDescent="0.25">
      <c r="M28155" s="30"/>
    </row>
    <row r="28156" spans="13:13" s="60" customFormat="1" ht="15.75" hidden="1" x14ac:dyDescent="0.25">
      <c r="M28156" s="30"/>
    </row>
    <row r="28157" spans="13:13" s="60" customFormat="1" ht="15.75" hidden="1" x14ac:dyDescent="0.25">
      <c r="M28157" s="30"/>
    </row>
    <row r="28158" spans="13:13" s="60" customFormat="1" ht="15.75" hidden="1" x14ac:dyDescent="0.25">
      <c r="M28158" s="30"/>
    </row>
    <row r="28159" spans="13:13" s="60" customFormat="1" ht="15.75" hidden="1" x14ac:dyDescent="0.25">
      <c r="M28159" s="30"/>
    </row>
    <row r="28160" spans="13:13" s="60" customFormat="1" ht="15.75" hidden="1" x14ac:dyDescent="0.25">
      <c r="M28160" s="30"/>
    </row>
    <row r="28161" spans="13:13" s="60" customFormat="1" ht="15.75" hidden="1" x14ac:dyDescent="0.25">
      <c r="M28161" s="30"/>
    </row>
    <row r="28162" spans="13:13" s="60" customFormat="1" ht="15.75" hidden="1" x14ac:dyDescent="0.25">
      <c r="M28162" s="30"/>
    </row>
    <row r="28163" spans="13:13" s="60" customFormat="1" ht="15.75" hidden="1" x14ac:dyDescent="0.25">
      <c r="M28163" s="30"/>
    </row>
    <row r="28164" spans="13:13" s="60" customFormat="1" ht="15.75" hidden="1" x14ac:dyDescent="0.25">
      <c r="M28164" s="30"/>
    </row>
    <row r="28165" spans="13:13" s="60" customFormat="1" ht="15.75" hidden="1" x14ac:dyDescent="0.25">
      <c r="M28165" s="30"/>
    </row>
    <row r="28166" spans="13:13" s="60" customFormat="1" ht="15.75" hidden="1" x14ac:dyDescent="0.25">
      <c r="M28166" s="30"/>
    </row>
    <row r="28167" spans="13:13" s="60" customFormat="1" ht="15.75" hidden="1" x14ac:dyDescent="0.25">
      <c r="M28167" s="30"/>
    </row>
    <row r="28168" spans="13:13" s="60" customFormat="1" ht="15.75" hidden="1" x14ac:dyDescent="0.25">
      <c r="M28168" s="30"/>
    </row>
    <row r="28169" spans="13:13" s="60" customFormat="1" ht="15.75" hidden="1" x14ac:dyDescent="0.25">
      <c r="M28169" s="30"/>
    </row>
    <row r="28170" spans="13:13" s="60" customFormat="1" ht="15.75" hidden="1" x14ac:dyDescent="0.25">
      <c r="M28170" s="30"/>
    </row>
    <row r="28171" spans="13:13" s="60" customFormat="1" ht="15.75" hidden="1" x14ac:dyDescent="0.25">
      <c r="M28171" s="30"/>
    </row>
    <row r="28172" spans="13:13" s="60" customFormat="1" ht="15.75" hidden="1" x14ac:dyDescent="0.25">
      <c r="M28172" s="30"/>
    </row>
    <row r="28173" spans="13:13" s="60" customFormat="1" ht="15.75" hidden="1" x14ac:dyDescent="0.25">
      <c r="M28173" s="30"/>
    </row>
    <row r="28174" spans="13:13" s="60" customFormat="1" ht="15.75" hidden="1" x14ac:dyDescent="0.25">
      <c r="M28174" s="30"/>
    </row>
    <row r="28175" spans="13:13" s="60" customFormat="1" ht="15.75" hidden="1" x14ac:dyDescent="0.25">
      <c r="M28175" s="30"/>
    </row>
    <row r="28176" spans="13:13" s="60" customFormat="1" ht="15.75" hidden="1" x14ac:dyDescent="0.25">
      <c r="M28176" s="30"/>
    </row>
    <row r="28177" spans="13:13" s="60" customFormat="1" ht="15.75" hidden="1" x14ac:dyDescent="0.25">
      <c r="M28177" s="30"/>
    </row>
    <row r="28178" spans="13:13" s="60" customFormat="1" ht="15.75" hidden="1" x14ac:dyDescent="0.25">
      <c r="M28178" s="30"/>
    </row>
    <row r="28179" spans="13:13" s="60" customFormat="1" ht="15.75" hidden="1" x14ac:dyDescent="0.25">
      <c r="M28179" s="30"/>
    </row>
    <row r="28180" spans="13:13" s="60" customFormat="1" ht="15.75" hidden="1" x14ac:dyDescent="0.25">
      <c r="M28180" s="30"/>
    </row>
    <row r="28181" spans="13:13" s="60" customFormat="1" ht="15.75" hidden="1" x14ac:dyDescent="0.25">
      <c r="M28181" s="30"/>
    </row>
    <row r="28182" spans="13:13" s="60" customFormat="1" ht="15.75" hidden="1" x14ac:dyDescent="0.25">
      <c r="M28182" s="30"/>
    </row>
    <row r="28183" spans="13:13" s="60" customFormat="1" ht="15.75" hidden="1" x14ac:dyDescent="0.25">
      <c r="M28183" s="30"/>
    </row>
    <row r="28184" spans="13:13" s="60" customFormat="1" ht="15.75" hidden="1" x14ac:dyDescent="0.25">
      <c r="M28184" s="30"/>
    </row>
    <row r="28185" spans="13:13" s="60" customFormat="1" ht="15.75" hidden="1" x14ac:dyDescent="0.25">
      <c r="M28185" s="30"/>
    </row>
    <row r="28186" spans="13:13" s="60" customFormat="1" ht="15.75" hidden="1" x14ac:dyDescent="0.25">
      <c r="M28186" s="30"/>
    </row>
    <row r="28187" spans="13:13" s="60" customFormat="1" ht="15.75" hidden="1" x14ac:dyDescent="0.25">
      <c r="M28187" s="30"/>
    </row>
    <row r="28188" spans="13:13" s="60" customFormat="1" ht="15.75" hidden="1" x14ac:dyDescent="0.25">
      <c r="M28188" s="30"/>
    </row>
    <row r="28189" spans="13:13" s="60" customFormat="1" ht="15.75" hidden="1" x14ac:dyDescent="0.25">
      <c r="M28189" s="30"/>
    </row>
    <row r="28190" spans="13:13" s="60" customFormat="1" ht="15.75" hidden="1" x14ac:dyDescent="0.25">
      <c r="M28190" s="30"/>
    </row>
    <row r="28191" spans="13:13" s="60" customFormat="1" ht="15.75" hidden="1" x14ac:dyDescent="0.25">
      <c r="M28191" s="30"/>
    </row>
    <row r="28192" spans="13:13" s="60" customFormat="1" ht="15.75" hidden="1" x14ac:dyDescent="0.25">
      <c r="M28192" s="30"/>
    </row>
    <row r="28193" spans="13:13" s="60" customFormat="1" ht="15.75" hidden="1" x14ac:dyDescent="0.25">
      <c r="M28193" s="30"/>
    </row>
    <row r="28194" spans="13:13" s="60" customFormat="1" ht="15.75" hidden="1" x14ac:dyDescent="0.25">
      <c r="M28194" s="30"/>
    </row>
    <row r="28195" spans="13:13" s="60" customFormat="1" ht="15.75" hidden="1" x14ac:dyDescent="0.25">
      <c r="M28195" s="30"/>
    </row>
    <row r="28196" spans="13:13" s="60" customFormat="1" ht="15.75" hidden="1" x14ac:dyDescent="0.25">
      <c r="M28196" s="30"/>
    </row>
    <row r="28197" spans="13:13" s="60" customFormat="1" ht="15.75" hidden="1" x14ac:dyDescent="0.25">
      <c r="M28197" s="30"/>
    </row>
    <row r="28198" spans="13:13" s="60" customFormat="1" ht="15.75" hidden="1" x14ac:dyDescent="0.25">
      <c r="M28198" s="30"/>
    </row>
    <row r="28199" spans="13:13" s="60" customFormat="1" ht="15.75" hidden="1" x14ac:dyDescent="0.25">
      <c r="M28199" s="30"/>
    </row>
    <row r="28200" spans="13:13" s="60" customFormat="1" ht="15.75" hidden="1" x14ac:dyDescent="0.25">
      <c r="M28200" s="30"/>
    </row>
    <row r="28201" spans="13:13" s="60" customFormat="1" ht="15.75" hidden="1" x14ac:dyDescent="0.25">
      <c r="M28201" s="30"/>
    </row>
    <row r="28202" spans="13:13" s="60" customFormat="1" ht="15.75" hidden="1" x14ac:dyDescent="0.25">
      <c r="M28202" s="30"/>
    </row>
    <row r="28203" spans="13:13" s="60" customFormat="1" ht="15.75" hidden="1" x14ac:dyDescent="0.25">
      <c r="M28203" s="30"/>
    </row>
    <row r="28204" spans="13:13" s="60" customFormat="1" ht="15.75" hidden="1" x14ac:dyDescent="0.25">
      <c r="M28204" s="30"/>
    </row>
    <row r="28205" spans="13:13" s="60" customFormat="1" ht="15.75" hidden="1" x14ac:dyDescent="0.25">
      <c r="M28205" s="30"/>
    </row>
    <row r="28206" spans="13:13" s="60" customFormat="1" ht="15.75" hidden="1" x14ac:dyDescent="0.25">
      <c r="M28206" s="30"/>
    </row>
    <row r="28207" spans="13:13" s="60" customFormat="1" ht="15.75" hidden="1" x14ac:dyDescent="0.25">
      <c r="M28207" s="30"/>
    </row>
    <row r="28208" spans="13:13" s="60" customFormat="1" ht="15.75" hidden="1" x14ac:dyDescent="0.25">
      <c r="M28208" s="30"/>
    </row>
    <row r="28209" spans="13:13" s="60" customFormat="1" ht="15.75" hidden="1" x14ac:dyDescent="0.25">
      <c r="M28209" s="30"/>
    </row>
    <row r="28210" spans="13:13" s="60" customFormat="1" ht="15.75" hidden="1" x14ac:dyDescent="0.25">
      <c r="M28210" s="30"/>
    </row>
    <row r="28211" spans="13:13" s="60" customFormat="1" ht="15.75" hidden="1" x14ac:dyDescent="0.25">
      <c r="M28211" s="30"/>
    </row>
    <row r="28212" spans="13:13" s="60" customFormat="1" ht="15.75" hidden="1" x14ac:dyDescent="0.25">
      <c r="M28212" s="30"/>
    </row>
    <row r="28213" spans="13:13" s="60" customFormat="1" ht="15.75" hidden="1" x14ac:dyDescent="0.25">
      <c r="M28213" s="30"/>
    </row>
    <row r="28214" spans="13:13" s="60" customFormat="1" ht="15.75" hidden="1" x14ac:dyDescent="0.25">
      <c r="M28214" s="30"/>
    </row>
    <row r="28215" spans="13:13" s="60" customFormat="1" ht="15.75" hidden="1" x14ac:dyDescent="0.25">
      <c r="M28215" s="30"/>
    </row>
    <row r="28216" spans="13:13" s="60" customFormat="1" ht="15.75" hidden="1" x14ac:dyDescent="0.25">
      <c r="M28216" s="30"/>
    </row>
    <row r="28217" spans="13:13" s="60" customFormat="1" ht="15.75" hidden="1" x14ac:dyDescent="0.25">
      <c r="M28217" s="30"/>
    </row>
    <row r="28218" spans="13:13" s="60" customFormat="1" ht="15.75" hidden="1" x14ac:dyDescent="0.25">
      <c r="M28218" s="30"/>
    </row>
    <row r="28219" spans="13:13" s="60" customFormat="1" ht="15.75" hidden="1" x14ac:dyDescent="0.25">
      <c r="M28219" s="30"/>
    </row>
    <row r="28220" spans="13:13" s="60" customFormat="1" ht="15.75" hidden="1" x14ac:dyDescent="0.25">
      <c r="M28220" s="30"/>
    </row>
    <row r="28221" spans="13:13" s="60" customFormat="1" ht="15.75" hidden="1" x14ac:dyDescent="0.25">
      <c r="M28221" s="30"/>
    </row>
    <row r="28222" spans="13:13" s="60" customFormat="1" ht="15.75" hidden="1" x14ac:dyDescent="0.25">
      <c r="M28222" s="30"/>
    </row>
    <row r="28223" spans="13:13" s="60" customFormat="1" ht="15.75" hidden="1" x14ac:dyDescent="0.25">
      <c r="M28223" s="30"/>
    </row>
    <row r="28224" spans="13:13" s="60" customFormat="1" ht="15.75" hidden="1" x14ac:dyDescent="0.25">
      <c r="M28224" s="30"/>
    </row>
    <row r="28225" spans="13:13" s="60" customFormat="1" ht="15.75" hidden="1" x14ac:dyDescent="0.25">
      <c r="M28225" s="30"/>
    </row>
    <row r="28226" spans="13:13" s="60" customFormat="1" ht="15.75" hidden="1" x14ac:dyDescent="0.25">
      <c r="M28226" s="30"/>
    </row>
    <row r="28227" spans="13:13" s="60" customFormat="1" ht="15.75" hidden="1" x14ac:dyDescent="0.25">
      <c r="M28227" s="30"/>
    </row>
    <row r="28228" spans="13:13" s="60" customFormat="1" ht="15.75" hidden="1" x14ac:dyDescent="0.25">
      <c r="M28228" s="30"/>
    </row>
    <row r="28229" spans="13:13" s="60" customFormat="1" ht="15.75" hidden="1" x14ac:dyDescent="0.25">
      <c r="M28229" s="30"/>
    </row>
    <row r="28230" spans="13:13" s="60" customFormat="1" ht="15.75" hidden="1" x14ac:dyDescent="0.25">
      <c r="M28230" s="30"/>
    </row>
    <row r="28231" spans="13:13" s="60" customFormat="1" ht="15.75" hidden="1" x14ac:dyDescent="0.25">
      <c r="M28231" s="30"/>
    </row>
    <row r="28232" spans="13:13" s="60" customFormat="1" ht="15.75" hidden="1" x14ac:dyDescent="0.25">
      <c r="M28232" s="30"/>
    </row>
    <row r="28233" spans="13:13" s="60" customFormat="1" ht="15.75" hidden="1" x14ac:dyDescent="0.25">
      <c r="M28233" s="30"/>
    </row>
    <row r="28234" spans="13:13" s="60" customFormat="1" ht="15.75" hidden="1" x14ac:dyDescent="0.25">
      <c r="M28234" s="30"/>
    </row>
    <row r="28235" spans="13:13" s="60" customFormat="1" ht="15.75" hidden="1" x14ac:dyDescent="0.25">
      <c r="M28235" s="30"/>
    </row>
    <row r="28236" spans="13:13" s="60" customFormat="1" ht="15.75" hidden="1" x14ac:dyDescent="0.25">
      <c r="M28236" s="30"/>
    </row>
    <row r="28237" spans="13:13" s="60" customFormat="1" ht="15.75" hidden="1" x14ac:dyDescent="0.25">
      <c r="M28237" s="30"/>
    </row>
    <row r="28238" spans="13:13" s="60" customFormat="1" ht="15.75" hidden="1" x14ac:dyDescent="0.25">
      <c r="M28238" s="30"/>
    </row>
    <row r="28239" spans="13:13" s="60" customFormat="1" ht="15.75" hidden="1" x14ac:dyDescent="0.25">
      <c r="M28239" s="30"/>
    </row>
    <row r="28240" spans="13:13" s="60" customFormat="1" ht="15.75" hidden="1" x14ac:dyDescent="0.25">
      <c r="M28240" s="30"/>
    </row>
    <row r="28241" spans="13:13" s="60" customFormat="1" ht="15.75" hidden="1" x14ac:dyDescent="0.25">
      <c r="M28241" s="30"/>
    </row>
    <row r="28242" spans="13:13" s="60" customFormat="1" ht="15.75" hidden="1" x14ac:dyDescent="0.25">
      <c r="M28242" s="30"/>
    </row>
    <row r="28243" spans="13:13" s="60" customFormat="1" ht="15.75" hidden="1" x14ac:dyDescent="0.25">
      <c r="M28243" s="30"/>
    </row>
    <row r="28244" spans="13:13" s="60" customFormat="1" ht="15.75" hidden="1" x14ac:dyDescent="0.25">
      <c r="M28244" s="30"/>
    </row>
    <row r="28245" spans="13:13" s="60" customFormat="1" ht="15.75" hidden="1" x14ac:dyDescent="0.25">
      <c r="M28245" s="30"/>
    </row>
    <row r="28246" spans="13:13" s="60" customFormat="1" ht="15.75" hidden="1" x14ac:dyDescent="0.25">
      <c r="M28246" s="30"/>
    </row>
    <row r="28247" spans="13:13" s="60" customFormat="1" ht="15.75" hidden="1" x14ac:dyDescent="0.25">
      <c r="M28247" s="30"/>
    </row>
    <row r="28248" spans="13:13" s="60" customFormat="1" ht="15.75" hidden="1" x14ac:dyDescent="0.25">
      <c r="M28248" s="30"/>
    </row>
    <row r="28249" spans="13:13" s="60" customFormat="1" ht="15.75" hidden="1" x14ac:dyDescent="0.25">
      <c r="M28249" s="30"/>
    </row>
    <row r="28250" spans="13:13" s="60" customFormat="1" ht="15.75" hidden="1" x14ac:dyDescent="0.25">
      <c r="M28250" s="30"/>
    </row>
    <row r="28251" spans="13:13" s="60" customFormat="1" ht="15.75" hidden="1" x14ac:dyDescent="0.25">
      <c r="M28251" s="30"/>
    </row>
    <row r="28252" spans="13:13" s="60" customFormat="1" ht="15.75" hidden="1" x14ac:dyDescent="0.25">
      <c r="M28252" s="30"/>
    </row>
    <row r="28253" spans="13:13" s="60" customFormat="1" ht="15.75" hidden="1" x14ac:dyDescent="0.25">
      <c r="M28253" s="30"/>
    </row>
    <row r="28254" spans="13:13" s="60" customFormat="1" ht="15.75" hidden="1" x14ac:dyDescent="0.25">
      <c r="M28254" s="30"/>
    </row>
    <row r="28255" spans="13:13" s="60" customFormat="1" ht="15.75" hidden="1" x14ac:dyDescent="0.25">
      <c r="M28255" s="30"/>
    </row>
    <row r="28256" spans="13:13" s="60" customFormat="1" ht="15.75" hidden="1" x14ac:dyDescent="0.25">
      <c r="M28256" s="30"/>
    </row>
    <row r="28257" spans="13:13" s="60" customFormat="1" ht="15.75" hidden="1" x14ac:dyDescent="0.25">
      <c r="M28257" s="30"/>
    </row>
    <row r="28258" spans="13:13" s="60" customFormat="1" ht="15.75" hidden="1" x14ac:dyDescent="0.25">
      <c r="M28258" s="30"/>
    </row>
    <row r="28259" spans="13:13" s="60" customFormat="1" ht="15.75" hidden="1" x14ac:dyDescent="0.25">
      <c r="M28259" s="30"/>
    </row>
    <row r="28260" spans="13:13" s="60" customFormat="1" ht="15.75" hidden="1" x14ac:dyDescent="0.25">
      <c r="M28260" s="30"/>
    </row>
    <row r="28261" spans="13:13" s="60" customFormat="1" ht="15.75" hidden="1" x14ac:dyDescent="0.25">
      <c r="M28261" s="30"/>
    </row>
    <row r="28262" spans="13:13" s="60" customFormat="1" ht="15.75" hidden="1" x14ac:dyDescent="0.25">
      <c r="M28262" s="30"/>
    </row>
    <row r="28263" spans="13:13" s="60" customFormat="1" ht="15.75" hidden="1" x14ac:dyDescent="0.25">
      <c r="M28263" s="30"/>
    </row>
    <row r="28264" spans="13:13" s="60" customFormat="1" ht="15.75" hidden="1" x14ac:dyDescent="0.25">
      <c r="M28264" s="30"/>
    </row>
    <row r="28265" spans="13:13" s="60" customFormat="1" ht="15.75" hidden="1" x14ac:dyDescent="0.25">
      <c r="M28265" s="30"/>
    </row>
    <row r="28266" spans="13:13" s="60" customFormat="1" ht="15.75" hidden="1" x14ac:dyDescent="0.25">
      <c r="M28266" s="30"/>
    </row>
    <row r="28267" spans="13:13" s="60" customFormat="1" ht="15.75" hidden="1" x14ac:dyDescent="0.25">
      <c r="M28267" s="30"/>
    </row>
    <row r="28268" spans="13:13" s="60" customFormat="1" ht="15.75" hidden="1" x14ac:dyDescent="0.25">
      <c r="M28268" s="30"/>
    </row>
    <row r="28269" spans="13:13" s="60" customFormat="1" ht="15.75" hidden="1" x14ac:dyDescent="0.25">
      <c r="M28269" s="30"/>
    </row>
    <row r="28270" spans="13:13" s="60" customFormat="1" ht="15.75" hidden="1" x14ac:dyDescent="0.25">
      <c r="M28270" s="30"/>
    </row>
    <row r="28271" spans="13:13" s="60" customFormat="1" ht="15.75" hidden="1" x14ac:dyDescent="0.25">
      <c r="M28271" s="30"/>
    </row>
    <row r="28272" spans="13:13" s="60" customFormat="1" ht="15.75" hidden="1" x14ac:dyDescent="0.25">
      <c r="M28272" s="30"/>
    </row>
    <row r="28273" spans="13:13" s="60" customFormat="1" ht="15.75" hidden="1" x14ac:dyDescent="0.25">
      <c r="M28273" s="30"/>
    </row>
    <row r="28274" spans="13:13" s="60" customFormat="1" ht="15.75" hidden="1" x14ac:dyDescent="0.25">
      <c r="M28274" s="30"/>
    </row>
    <row r="28275" spans="13:13" s="60" customFormat="1" ht="15.75" hidden="1" x14ac:dyDescent="0.25">
      <c r="M28275" s="30"/>
    </row>
    <row r="28276" spans="13:13" s="60" customFormat="1" ht="15.75" hidden="1" x14ac:dyDescent="0.25">
      <c r="M28276" s="30"/>
    </row>
    <row r="28277" spans="13:13" s="60" customFormat="1" ht="15.75" hidden="1" x14ac:dyDescent="0.25">
      <c r="M28277" s="30"/>
    </row>
    <row r="28278" spans="13:13" s="60" customFormat="1" ht="15.75" hidden="1" x14ac:dyDescent="0.25">
      <c r="M28278" s="30"/>
    </row>
    <row r="28279" spans="13:13" s="60" customFormat="1" ht="15.75" hidden="1" x14ac:dyDescent="0.25">
      <c r="M28279" s="30"/>
    </row>
    <row r="28280" spans="13:13" s="60" customFormat="1" ht="15.75" hidden="1" x14ac:dyDescent="0.25">
      <c r="M28280" s="30"/>
    </row>
    <row r="28281" spans="13:13" s="60" customFormat="1" ht="15.75" hidden="1" x14ac:dyDescent="0.25">
      <c r="M28281" s="30"/>
    </row>
    <row r="28282" spans="13:13" s="60" customFormat="1" ht="15.75" hidden="1" x14ac:dyDescent="0.25">
      <c r="M28282" s="30"/>
    </row>
    <row r="28283" spans="13:13" s="60" customFormat="1" ht="15.75" hidden="1" x14ac:dyDescent="0.25">
      <c r="M28283" s="30"/>
    </row>
    <row r="28284" spans="13:13" s="60" customFormat="1" ht="15.75" hidden="1" x14ac:dyDescent="0.25">
      <c r="M28284" s="30"/>
    </row>
    <row r="28285" spans="13:13" s="60" customFormat="1" ht="15.75" hidden="1" x14ac:dyDescent="0.25">
      <c r="M28285" s="30"/>
    </row>
    <row r="28286" spans="13:13" s="60" customFormat="1" ht="15.75" hidden="1" x14ac:dyDescent="0.25">
      <c r="M28286" s="30"/>
    </row>
    <row r="28287" spans="13:13" s="60" customFormat="1" ht="15.75" hidden="1" x14ac:dyDescent="0.25">
      <c r="M28287" s="30"/>
    </row>
    <row r="28288" spans="13:13" s="60" customFormat="1" ht="15.75" hidden="1" x14ac:dyDescent="0.25">
      <c r="M28288" s="30"/>
    </row>
    <row r="28289" spans="13:13" s="60" customFormat="1" ht="15.75" hidden="1" x14ac:dyDescent="0.25">
      <c r="M28289" s="30"/>
    </row>
    <row r="28290" spans="13:13" s="60" customFormat="1" ht="15.75" hidden="1" x14ac:dyDescent="0.25">
      <c r="M28290" s="30"/>
    </row>
    <row r="28291" spans="13:13" s="60" customFormat="1" ht="15.75" hidden="1" x14ac:dyDescent="0.25">
      <c r="M28291" s="30"/>
    </row>
    <row r="28292" spans="13:13" s="60" customFormat="1" ht="15.75" hidden="1" x14ac:dyDescent="0.25">
      <c r="M28292" s="30"/>
    </row>
    <row r="28293" spans="13:13" s="60" customFormat="1" ht="15.75" hidden="1" x14ac:dyDescent="0.25">
      <c r="M28293" s="30"/>
    </row>
    <row r="28294" spans="13:13" s="60" customFormat="1" ht="15.75" hidden="1" x14ac:dyDescent="0.25">
      <c r="M28294" s="30"/>
    </row>
    <row r="28295" spans="13:13" s="60" customFormat="1" ht="15.75" hidden="1" x14ac:dyDescent="0.25">
      <c r="M28295" s="30"/>
    </row>
    <row r="28296" spans="13:13" s="60" customFormat="1" ht="15.75" hidden="1" x14ac:dyDescent="0.25">
      <c r="M28296" s="30"/>
    </row>
    <row r="28297" spans="13:13" s="60" customFormat="1" ht="15.75" hidden="1" x14ac:dyDescent="0.25">
      <c r="M28297" s="30"/>
    </row>
    <row r="28298" spans="13:13" s="60" customFormat="1" ht="15.75" hidden="1" x14ac:dyDescent="0.25">
      <c r="M28298" s="30"/>
    </row>
    <row r="28299" spans="13:13" s="60" customFormat="1" ht="15.75" hidden="1" x14ac:dyDescent="0.25">
      <c r="M28299" s="30"/>
    </row>
    <row r="28300" spans="13:13" s="60" customFormat="1" ht="15.75" hidden="1" x14ac:dyDescent="0.25">
      <c r="M28300" s="30"/>
    </row>
    <row r="28301" spans="13:13" s="60" customFormat="1" ht="15.75" hidden="1" x14ac:dyDescent="0.25">
      <c r="M28301" s="30"/>
    </row>
    <row r="28302" spans="13:13" s="60" customFormat="1" ht="15.75" hidden="1" x14ac:dyDescent="0.25">
      <c r="M28302" s="30"/>
    </row>
    <row r="28303" spans="13:13" s="60" customFormat="1" ht="15.75" hidden="1" x14ac:dyDescent="0.25">
      <c r="M28303" s="30"/>
    </row>
    <row r="28304" spans="13:13" s="60" customFormat="1" ht="15.75" hidden="1" x14ac:dyDescent="0.25">
      <c r="M28304" s="30"/>
    </row>
    <row r="28305" spans="13:13" s="60" customFormat="1" ht="15.75" hidden="1" x14ac:dyDescent="0.25">
      <c r="M28305" s="30"/>
    </row>
    <row r="28306" spans="13:13" s="60" customFormat="1" ht="15.75" hidden="1" x14ac:dyDescent="0.25">
      <c r="M28306" s="30"/>
    </row>
    <row r="28307" spans="13:13" s="60" customFormat="1" ht="15.75" hidden="1" x14ac:dyDescent="0.25">
      <c r="M28307" s="30"/>
    </row>
    <row r="28308" spans="13:13" s="60" customFormat="1" ht="15.75" hidden="1" x14ac:dyDescent="0.25">
      <c r="M28308" s="30"/>
    </row>
    <row r="28309" spans="13:13" s="60" customFormat="1" ht="15.75" hidden="1" x14ac:dyDescent="0.25">
      <c r="M28309" s="30"/>
    </row>
    <row r="28310" spans="13:13" s="60" customFormat="1" ht="15.75" hidden="1" x14ac:dyDescent="0.25">
      <c r="M28310" s="30"/>
    </row>
    <row r="28311" spans="13:13" s="60" customFormat="1" ht="15.75" hidden="1" x14ac:dyDescent="0.25">
      <c r="M28311" s="30"/>
    </row>
    <row r="28312" spans="13:13" s="60" customFormat="1" ht="15.75" hidden="1" x14ac:dyDescent="0.25">
      <c r="M28312" s="30"/>
    </row>
    <row r="28313" spans="13:13" s="60" customFormat="1" ht="15.75" hidden="1" x14ac:dyDescent="0.25">
      <c r="M28313" s="30"/>
    </row>
    <row r="28314" spans="13:13" s="60" customFormat="1" ht="15.75" hidden="1" x14ac:dyDescent="0.25">
      <c r="M28314" s="30"/>
    </row>
    <row r="28315" spans="13:13" s="60" customFormat="1" ht="15.75" hidden="1" x14ac:dyDescent="0.25">
      <c r="M28315" s="30"/>
    </row>
    <row r="28316" spans="13:13" s="60" customFormat="1" ht="15.75" hidden="1" x14ac:dyDescent="0.25">
      <c r="M28316" s="30"/>
    </row>
    <row r="28317" spans="13:13" s="60" customFormat="1" ht="15.75" hidden="1" x14ac:dyDescent="0.25">
      <c r="M28317" s="30"/>
    </row>
    <row r="28318" spans="13:13" s="60" customFormat="1" ht="15.75" hidden="1" x14ac:dyDescent="0.25">
      <c r="M28318" s="30"/>
    </row>
    <row r="28319" spans="13:13" s="60" customFormat="1" ht="15.75" hidden="1" x14ac:dyDescent="0.25">
      <c r="M28319" s="30"/>
    </row>
    <row r="28320" spans="13:13" s="60" customFormat="1" ht="15.75" hidden="1" x14ac:dyDescent="0.25">
      <c r="M28320" s="30"/>
    </row>
    <row r="28321" spans="13:13" s="60" customFormat="1" ht="15.75" hidden="1" x14ac:dyDescent="0.25">
      <c r="M28321" s="30"/>
    </row>
    <row r="28322" spans="13:13" s="60" customFormat="1" ht="15.75" hidden="1" x14ac:dyDescent="0.25">
      <c r="M28322" s="30"/>
    </row>
    <row r="28323" spans="13:13" s="60" customFormat="1" ht="15.75" hidden="1" x14ac:dyDescent="0.25">
      <c r="M28323" s="30"/>
    </row>
    <row r="28324" spans="13:13" s="60" customFormat="1" ht="15.75" hidden="1" x14ac:dyDescent="0.25">
      <c r="M28324" s="30"/>
    </row>
    <row r="28325" spans="13:13" s="60" customFormat="1" ht="15.75" hidden="1" x14ac:dyDescent="0.25">
      <c r="M28325" s="30"/>
    </row>
    <row r="28326" spans="13:13" s="60" customFormat="1" ht="15.75" hidden="1" x14ac:dyDescent="0.25">
      <c r="M28326" s="30"/>
    </row>
    <row r="28327" spans="13:13" s="60" customFormat="1" ht="15.75" hidden="1" x14ac:dyDescent="0.25">
      <c r="M28327" s="30"/>
    </row>
    <row r="28328" spans="13:13" s="60" customFormat="1" ht="15.75" hidden="1" x14ac:dyDescent="0.25">
      <c r="M28328" s="30"/>
    </row>
    <row r="28329" spans="13:13" s="60" customFormat="1" ht="15.75" hidden="1" x14ac:dyDescent="0.25">
      <c r="M28329" s="30"/>
    </row>
    <row r="28330" spans="13:13" s="60" customFormat="1" ht="15.75" hidden="1" x14ac:dyDescent="0.25">
      <c r="M28330" s="30"/>
    </row>
    <row r="28331" spans="13:13" s="60" customFormat="1" ht="15.75" hidden="1" x14ac:dyDescent="0.25">
      <c r="M28331" s="30"/>
    </row>
    <row r="28332" spans="13:13" s="60" customFormat="1" ht="15.75" hidden="1" x14ac:dyDescent="0.25">
      <c r="M28332" s="30"/>
    </row>
    <row r="28333" spans="13:13" s="60" customFormat="1" ht="15.75" hidden="1" x14ac:dyDescent="0.25">
      <c r="M28333" s="30"/>
    </row>
    <row r="28334" spans="13:13" s="60" customFormat="1" ht="15.75" hidden="1" x14ac:dyDescent="0.25">
      <c r="M28334" s="30"/>
    </row>
    <row r="28335" spans="13:13" s="60" customFormat="1" ht="15.75" hidden="1" x14ac:dyDescent="0.25">
      <c r="M28335" s="30"/>
    </row>
    <row r="28336" spans="13:13" s="60" customFormat="1" ht="15.75" hidden="1" x14ac:dyDescent="0.25">
      <c r="M28336" s="30"/>
    </row>
    <row r="28337" spans="13:13" s="60" customFormat="1" ht="15.75" hidden="1" x14ac:dyDescent="0.25">
      <c r="M28337" s="30"/>
    </row>
    <row r="28338" spans="13:13" s="60" customFormat="1" ht="15.75" hidden="1" x14ac:dyDescent="0.25">
      <c r="M28338" s="30"/>
    </row>
    <row r="28339" spans="13:13" s="60" customFormat="1" ht="15.75" hidden="1" x14ac:dyDescent="0.25">
      <c r="M28339" s="30"/>
    </row>
    <row r="28340" spans="13:13" s="60" customFormat="1" ht="15.75" hidden="1" x14ac:dyDescent="0.25">
      <c r="M28340" s="30"/>
    </row>
    <row r="28341" spans="13:13" s="60" customFormat="1" ht="15.75" hidden="1" x14ac:dyDescent="0.25">
      <c r="M28341" s="30"/>
    </row>
    <row r="28342" spans="13:13" s="60" customFormat="1" ht="15.75" hidden="1" x14ac:dyDescent="0.25">
      <c r="M28342" s="30"/>
    </row>
    <row r="28343" spans="13:13" s="60" customFormat="1" ht="15.75" hidden="1" x14ac:dyDescent="0.25">
      <c r="M28343" s="30"/>
    </row>
    <row r="28344" spans="13:13" s="60" customFormat="1" ht="15.75" hidden="1" x14ac:dyDescent="0.25">
      <c r="M28344" s="30"/>
    </row>
    <row r="28345" spans="13:13" s="60" customFormat="1" ht="15.75" hidden="1" x14ac:dyDescent="0.25">
      <c r="M28345" s="30"/>
    </row>
    <row r="28346" spans="13:13" s="60" customFormat="1" ht="15.75" hidden="1" x14ac:dyDescent="0.25">
      <c r="M28346" s="30"/>
    </row>
    <row r="28347" spans="13:13" s="60" customFormat="1" ht="15.75" hidden="1" x14ac:dyDescent="0.25">
      <c r="M28347" s="30"/>
    </row>
    <row r="28348" spans="13:13" s="60" customFormat="1" ht="15.75" hidden="1" x14ac:dyDescent="0.25">
      <c r="M28348" s="30"/>
    </row>
    <row r="28349" spans="13:13" s="60" customFormat="1" ht="15.75" hidden="1" x14ac:dyDescent="0.25">
      <c r="M28349" s="30"/>
    </row>
    <row r="28350" spans="13:13" s="60" customFormat="1" ht="15.75" hidden="1" x14ac:dyDescent="0.25">
      <c r="M28350" s="30"/>
    </row>
    <row r="28351" spans="13:13" s="60" customFormat="1" ht="15.75" hidden="1" x14ac:dyDescent="0.25">
      <c r="M28351" s="30"/>
    </row>
    <row r="28352" spans="13:13" s="60" customFormat="1" ht="15.75" hidden="1" x14ac:dyDescent="0.25">
      <c r="M28352" s="30"/>
    </row>
    <row r="28353" spans="13:13" s="60" customFormat="1" ht="15.75" hidden="1" x14ac:dyDescent="0.25">
      <c r="M28353" s="30"/>
    </row>
    <row r="28354" spans="13:13" s="60" customFormat="1" ht="15.75" hidden="1" x14ac:dyDescent="0.25">
      <c r="M28354" s="30"/>
    </row>
    <row r="28355" spans="13:13" s="60" customFormat="1" ht="15.75" hidden="1" x14ac:dyDescent="0.25">
      <c r="M28355" s="30"/>
    </row>
    <row r="28356" spans="13:13" s="60" customFormat="1" ht="15.75" hidden="1" x14ac:dyDescent="0.25">
      <c r="M28356" s="30"/>
    </row>
    <row r="28357" spans="13:13" s="60" customFormat="1" ht="15.75" hidden="1" x14ac:dyDescent="0.25">
      <c r="M28357" s="30"/>
    </row>
    <row r="28358" spans="13:13" s="60" customFormat="1" ht="15.75" hidden="1" x14ac:dyDescent="0.25">
      <c r="M28358" s="30"/>
    </row>
    <row r="28359" spans="13:13" s="60" customFormat="1" ht="15.75" hidden="1" x14ac:dyDescent="0.25">
      <c r="M28359" s="30"/>
    </row>
    <row r="28360" spans="13:13" s="60" customFormat="1" ht="15.75" hidden="1" x14ac:dyDescent="0.25">
      <c r="M28360" s="30"/>
    </row>
    <row r="28361" spans="13:13" s="60" customFormat="1" ht="15.75" hidden="1" x14ac:dyDescent="0.25">
      <c r="M28361" s="30"/>
    </row>
    <row r="28362" spans="13:13" s="60" customFormat="1" ht="15.75" hidden="1" x14ac:dyDescent="0.25">
      <c r="M28362" s="30"/>
    </row>
    <row r="28363" spans="13:13" s="60" customFormat="1" ht="15.75" hidden="1" x14ac:dyDescent="0.25">
      <c r="M28363" s="30"/>
    </row>
    <row r="28364" spans="13:13" s="60" customFormat="1" ht="15.75" hidden="1" x14ac:dyDescent="0.25">
      <c r="M28364" s="30"/>
    </row>
    <row r="28365" spans="13:13" s="60" customFormat="1" ht="15.75" hidden="1" x14ac:dyDescent="0.25">
      <c r="M28365" s="30"/>
    </row>
    <row r="28366" spans="13:13" s="60" customFormat="1" ht="15.75" hidden="1" x14ac:dyDescent="0.25">
      <c r="M28366" s="30"/>
    </row>
    <row r="28367" spans="13:13" s="60" customFormat="1" ht="15.75" hidden="1" x14ac:dyDescent="0.25">
      <c r="M28367" s="30"/>
    </row>
    <row r="28368" spans="13:13" s="60" customFormat="1" ht="15.75" hidden="1" x14ac:dyDescent="0.25">
      <c r="M28368" s="30"/>
    </row>
    <row r="28369" spans="13:13" s="60" customFormat="1" ht="15.75" hidden="1" x14ac:dyDescent="0.25">
      <c r="M28369" s="30"/>
    </row>
    <row r="28370" spans="13:13" s="60" customFormat="1" ht="15.75" hidden="1" x14ac:dyDescent="0.25">
      <c r="M28370" s="30"/>
    </row>
    <row r="28371" spans="13:13" s="60" customFormat="1" ht="15.75" hidden="1" x14ac:dyDescent="0.25">
      <c r="M28371" s="30"/>
    </row>
    <row r="28372" spans="13:13" s="60" customFormat="1" ht="15.75" hidden="1" x14ac:dyDescent="0.25">
      <c r="M28372" s="30"/>
    </row>
    <row r="28373" spans="13:13" s="60" customFormat="1" ht="15.75" hidden="1" x14ac:dyDescent="0.25">
      <c r="M28373" s="30"/>
    </row>
    <row r="28374" spans="13:13" s="60" customFormat="1" ht="15.75" hidden="1" x14ac:dyDescent="0.25">
      <c r="M28374" s="30"/>
    </row>
    <row r="28375" spans="13:13" s="60" customFormat="1" ht="15.75" hidden="1" x14ac:dyDescent="0.25">
      <c r="M28375" s="30"/>
    </row>
    <row r="28376" spans="13:13" s="60" customFormat="1" ht="15.75" hidden="1" x14ac:dyDescent="0.25">
      <c r="M28376" s="30"/>
    </row>
    <row r="28377" spans="13:13" s="60" customFormat="1" ht="15.75" hidden="1" x14ac:dyDescent="0.25">
      <c r="M28377" s="30"/>
    </row>
    <row r="28378" spans="13:13" s="60" customFormat="1" ht="15.75" hidden="1" x14ac:dyDescent="0.25">
      <c r="M28378" s="30"/>
    </row>
    <row r="28379" spans="13:13" s="60" customFormat="1" ht="15.75" hidden="1" x14ac:dyDescent="0.25">
      <c r="M28379" s="30"/>
    </row>
    <row r="28380" spans="13:13" s="60" customFormat="1" ht="15.75" hidden="1" x14ac:dyDescent="0.25">
      <c r="M28380" s="30"/>
    </row>
    <row r="28381" spans="13:13" s="60" customFormat="1" ht="15.75" hidden="1" x14ac:dyDescent="0.25">
      <c r="M28381" s="30"/>
    </row>
    <row r="28382" spans="13:13" s="60" customFormat="1" ht="15.75" hidden="1" x14ac:dyDescent="0.25">
      <c r="M28382" s="30"/>
    </row>
    <row r="28383" spans="13:13" s="60" customFormat="1" ht="15.75" hidden="1" x14ac:dyDescent="0.25">
      <c r="M28383" s="30"/>
    </row>
    <row r="28384" spans="13:13" s="60" customFormat="1" ht="15.75" hidden="1" x14ac:dyDescent="0.25">
      <c r="M28384" s="30"/>
    </row>
    <row r="28385" spans="13:13" s="60" customFormat="1" ht="15.75" hidden="1" x14ac:dyDescent="0.25">
      <c r="M28385" s="30"/>
    </row>
    <row r="28386" spans="13:13" s="60" customFormat="1" ht="15.75" hidden="1" x14ac:dyDescent="0.25">
      <c r="M28386" s="30"/>
    </row>
    <row r="28387" spans="13:13" s="60" customFormat="1" ht="15.75" hidden="1" x14ac:dyDescent="0.25">
      <c r="M28387" s="30"/>
    </row>
    <row r="28388" spans="13:13" s="60" customFormat="1" ht="15.75" hidden="1" x14ac:dyDescent="0.25">
      <c r="M28388" s="30"/>
    </row>
    <row r="28389" spans="13:13" s="60" customFormat="1" ht="15.75" hidden="1" x14ac:dyDescent="0.25">
      <c r="M28389" s="30"/>
    </row>
    <row r="28390" spans="13:13" s="60" customFormat="1" ht="15.75" hidden="1" x14ac:dyDescent="0.25">
      <c r="M28390" s="30"/>
    </row>
    <row r="28391" spans="13:13" s="60" customFormat="1" ht="15.75" hidden="1" x14ac:dyDescent="0.25">
      <c r="M28391" s="30"/>
    </row>
    <row r="28392" spans="13:13" s="60" customFormat="1" ht="15.75" hidden="1" x14ac:dyDescent="0.25">
      <c r="M28392" s="30"/>
    </row>
    <row r="28393" spans="13:13" s="60" customFormat="1" ht="15.75" hidden="1" x14ac:dyDescent="0.25">
      <c r="M28393" s="30"/>
    </row>
    <row r="28394" spans="13:13" s="60" customFormat="1" ht="15.75" hidden="1" x14ac:dyDescent="0.25">
      <c r="M28394" s="30"/>
    </row>
    <row r="28395" spans="13:13" s="60" customFormat="1" ht="15.75" hidden="1" x14ac:dyDescent="0.25">
      <c r="M28395" s="30"/>
    </row>
    <row r="28396" spans="13:13" s="60" customFormat="1" ht="15.75" hidden="1" x14ac:dyDescent="0.25">
      <c r="M28396" s="30"/>
    </row>
    <row r="28397" spans="13:13" s="60" customFormat="1" ht="15.75" hidden="1" x14ac:dyDescent="0.25">
      <c r="M28397" s="30"/>
    </row>
    <row r="28398" spans="13:13" s="60" customFormat="1" ht="15.75" hidden="1" x14ac:dyDescent="0.25">
      <c r="M28398" s="30"/>
    </row>
    <row r="28399" spans="13:13" s="60" customFormat="1" ht="15.75" hidden="1" x14ac:dyDescent="0.25">
      <c r="M28399" s="30"/>
    </row>
    <row r="28400" spans="13:13" s="60" customFormat="1" ht="15.75" hidden="1" x14ac:dyDescent="0.25">
      <c r="M28400" s="30"/>
    </row>
    <row r="28401" spans="13:13" s="60" customFormat="1" ht="15.75" hidden="1" x14ac:dyDescent="0.25">
      <c r="M28401" s="30"/>
    </row>
    <row r="28402" spans="13:13" s="60" customFormat="1" ht="15.75" hidden="1" x14ac:dyDescent="0.25">
      <c r="M28402" s="30"/>
    </row>
    <row r="28403" spans="13:13" s="60" customFormat="1" ht="15.75" hidden="1" x14ac:dyDescent="0.25">
      <c r="M28403" s="30"/>
    </row>
    <row r="28404" spans="13:13" s="60" customFormat="1" ht="15.75" hidden="1" x14ac:dyDescent="0.25">
      <c r="M28404" s="30"/>
    </row>
    <row r="28405" spans="13:13" s="60" customFormat="1" ht="15.75" hidden="1" x14ac:dyDescent="0.25">
      <c r="M28405" s="30"/>
    </row>
    <row r="28406" spans="13:13" s="60" customFormat="1" ht="15.75" hidden="1" x14ac:dyDescent="0.25">
      <c r="M28406" s="30"/>
    </row>
    <row r="28407" spans="13:13" s="60" customFormat="1" ht="15.75" hidden="1" x14ac:dyDescent="0.25">
      <c r="M28407" s="30"/>
    </row>
    <row r="28408" spans="13:13" s="60" customFormat="1" ht="15.75" hidden="1" x14ac:dyDescent="0.25">
      <c r="M28408" s="30"/>
    </row>
    <row r="28409" spans="13:13" s="60" customFormat="1" ht="15.75" hidden="1" x14ac:dyDescent="0.25">
      <c r="M28409" s="30"/>
    </row>
    <row r="28410" spans="13:13" s="60" customFormat="1" ht="15.75" hidden="1" x14ac:dyDescent="0.25">
      <c r="M28410" s="30"/>
    </row>
    <row r="28411" spans="13:13" s="60" customFormat="1" ht="15.75" hidden="1" x14ac:dyDescent="0.25">
      <c r="M28411" s="30"/>
    </row>
    <row r="28412" spans="13:13" s="60" customFormat="1" ht="15.75" hidden="1" x14ac:dyDescent="0.25">
      <c r="M28412" s="30"/>
    </row>
    <row r="28413" spans="13:13" s="60" customFormat="1" ht="15.75" hidden="1" x14ac:dyDescent="0.25">
      <c r="M28413" s="30"/>
    </row>
    <row r="28414" spans="13:13" s="60" customFormat="1" ht="15.75" hidden="1" x14ac:dyDescent="0.25">
      <c r="M28414" s="30"/>
    </row>
    <row r="28415" spans="13:13" s="60" customFormat="1" ht="15.75" hidden="1" x14ac:dyDescent="0.25">
      <c r="M28415" s="30"/>
    </row>
    <row r="28416" spans="13:13" s="60" customFormat="1" ht="15.75" hidden="1" x14ac:dyDescent="0.25">
      <c r="M28416" s="30"/>
    </row>
    <row r="28417" spans="13:13" s="60" customFormat="1" ht="15.75" hidden="1" x14ac:dyDescent="0.25">
      <c r="M28417" s="30"/>
    </row>
    <row r="28418" spans="13:13" s="60" customFormat="1" ht="15.75" hidden="1" x14ac:dyDescent="0.25">
      <c r="M28418" s="30"/>
    </row>
    <row r="28419" spans="13:13" s="60" customFormat="1" ht="15.75" hidden="1" x14ac:dyDescent="0.25">
      <c r="M28419" s="30"/>
    </row>
    <row r="28420" spans="13:13" s="60" customFormat="1" ht="15.75" hidden="1" x14ac:dyDescent="0.25">
      <c r="M28420" s="30"/>
    </row>
    <row r="28421" spans="13:13" s="60" customFormat="1" ht="15.75" hidden="1" x14ac:dyDescent="0.25">
      <c r="M28421" s="30"/>
    </row>
    <row r="28422" spans="13:13" s="60" customFormat="1" ht="15.75" hidden="1" x14ac:dyDescent="0.25">
      <c r="M28422" s="30"/>
    </row>
    <row r="28423" spans="13:13" s="60" customFormat="1" ht="15.75" hidden="1" x14ac:dyDescent="0.25">
      <c r="M28423" s="30"/>
    </row>
    <row r="28424" spans="13:13" s="60" customFormat="1" ht="15.75" hidden="1" x14ac:dyDescent="0.25">
      <c r="M28424" s="30"/>
    </row>
    <row r="28425" spans="13:13" s="60" customFormat="1" ht="15.75" hidden="1" x14ac:dyDescent="0.25">
      <c r="M28425" s="30"/>
    </row>
    <row r="28426" spans="13:13" s="60" customFormat="1" ht="15.75" hidden="1" x14ac:dyDescent="0.25">
      <c r="M28426" s="30"/>
    </row>
    <row r="28427" spans="13:13" s="60" customFormat="1" ht="15.75" hidden="1" x14ac:dyDescent="0.25">
      <c r="M28427" s="30"/>
    </row>
    <row r="28428" spans="13:13" s="60" customFormat="1" ht="15.75" hidden="1" x14ac:dyDescent="0.25">
      <c r="M28428" s="30"/>
    </row>
    <row r="28429" spans="13:13" s="60" customFormat="1" ht="15.75" hidden="1" x14ac:dyDescent="0.25">
      <c r="M28429" s="30"/>
    </row>
    <row r="28430" spans="13:13" s="60" customFormat="1" ht="15.75" hidden="1" x14ac:dyDescent="0.25">
      <c r="M28430" s="30"/>
    </row>
    <row r="28431" spans="13:13" s="60" customFormat="1" ht="15.75" hidden="1" x14ac:dyDescent="0.25">
      <c r="M28431" s="30"/>
    </row>
    <row r="28432" spans="13:13" s="60" customFormat="1" ht="15.75" hidden="1" x14ac:dyDescent="0.25">
      <c r="M28432" s="30"/>
    </row>
    <row r="28433" spans="13:13" s="60" customFormat="1" ht="15.75" hidden="1" x14ac:dyDescent="0.25">
      <c r="M28433" s="30"/>
    </row>
    <row r="28434" spans="13:13" s="60" customFormat="1" ht="15.75" hidden="1" x14ac:dyDescent="0.25">
      <c r="M28434" s="30"/>
    </row>
    <row r="28435" spans="13:13" s="60" customFormat="1" ht="15.75" hidden="1" x14ac:dyDescent="0.25">
      <c r="M28435" s="30"/>
    </row>
    <row r="28436" spans="13:13" s="60" customFormat="1" ht="15.75" hidden="1" x14ac:dyDescent="0.25">
      <c r="M28436" s="30"/>
    </row>
    <row r="28437" spans="13:13" s="60" customFormat="1" ht="15.75" hidden="1" x14ac:dyDescent="0.25">
      <c r="M28437" s="30"/>
    </row>
    <row r="28438" spans="13:13" s="60" customFormat="1" ht="15.75" hidden="1" x14ac:dyDescent="0.25">
      <c r="M28438" s="30"/>
    </row>
    <row r="28439" spans="13:13" s="60" customFormat="1" ht="15.75" hidden="1" x14ac:dyDescent="0.25">
      <c r="M28439" s="30"/>
    </row>
    <row r="28440" spans="13:13" s="60" customFormat="1" ht="15.75" hidden="1" x14ac:dyDescent="0.25">
      <c r="M28440" s="30"/>
    </row>
    <row r="28441" spans="13:13" s="60" customFormat="1" ht="15.75" hidden="1" x14ac:dyDescent="0.25">
      <c r="M28441" s="30"/>
    </row>
    <row r="28442" spans="13:13" s="60" customFormat="1" ht="15.75" hidden="1" x14ac:dyDescent="0.25">
      <c r="M28442" s="30"/>
    </row>
    <row r="28443" spans="13:13" s="60" customFormat="1" ht="15.75" hidden="1" x14ac:dyDescent="0.25">
      <c r="M28443" s="30"/>
    </row>
    <row r="28444" spans="13:13" s="60" customFormat="1" ht="15.75" hidden="1" x14ac:dyDescent="0.25">
      <c r="M28444" s="30"/>
    </row>
    <row r="28445" spans="13:13" s="60" customFormat="1" ht="15.75" hidden="1" x14ac:dyDescent="0.25">
      <c r="M28445" s="30"/>
    </row>
    <row r="28446" spans="13:13" s="60" customFormat="1" ht="15.75" hidden="1" x14ac:dyDescent="0.25">
      <c r="M28446" s="30"/>
    </row>
    <row r="28447" spans="13:13" s="60" customFormat="1" ht="15.75" hidden="1" x14ac:dyDescent="0.25">
      <c r="M28447" s="30"/>
    </row>
    <row r="28448" spans="13:13" s="60" customFormat="1" ht="15.75" hidden="1" x14ac:dyDescent="0.25">
      <c r="M28448" s="30"/>
    </row>
    <row r="28449" spans="13:13" s="60" customFormat="1" ht="15.75" hidden="1" x14ac:dyDescent="0.25">
      <c r="M28449" s="30"/>
    </row>
    <row r="28450" spans="13:13" s="60" customFormat="1" ht="15.75" hidden="1" x14ac:dyDescent="0.25">
      <c r="M28450" s="30"/>
    </row>
    <row r="28451" spans="13:13" s="60" customFormat="1" ht="15.75" hidden="1" x14ac:dyDescent="0.25">
      <c r="M28451" s="30"/>
    </row>
    <row r="28452" spans="13:13" s="60" customFormat="1" ht="15.75" hidden="1" x14ac:dyDescent="0.25">
      <c r="M28452" s="30"/>
    </row>
    <row r="28453" spans="13:13" s="60" customFormat="1" ht="15.75" hidden="1" x14ac:dyDescent="0.25">
      <c r="M28453" s="30"/>
    </row>
    <row r="28454" spans="13:13" s="60" customFormat="1" ht="15.75" hidden="1" x14ac:dyDescent="0.25">
      <c r="M28454" s="30"/>
    </row>
    <row r="28455" spans="13:13" s="60" customFormat="1" ht="15.75" hidden="1" x14ac:dyDescent="0.25">
      <c r="M28455" s="30"/>
    </row>
    <row r="28456" spans="13:13" s="60" customFormat="1" ht="15.75" hidden="1" x14ac:dyDescent="0.25">
      <c r="M28456" s="30"/>
    </row>
    <row r="28457" spans="13:13" s="60" customFormat="1" ht="15.75" hidden="1" x14ac:dyDescent="0.25">
      <c r="M28457" s="30"/>
    </row>
    <row r="28458" spans="13:13" s="60" customFormat="1" ht="15.75" hidden="1" x14ac:dyDescent="0.25">
      <c r="M28458" s="30"/>
    </row>
    <row r="28459" spans="13:13" s="60" customFormat="1" ht="15.75" hidden="1" x14ac:dyDescent="0.25">
      <c r="M28459" s="30"/>
    </row>
    <row r="28460" spans="13:13" s="60" customFormat="1" ht="15.75" hidden="1" x14ac:dyDescent="0.25">
      <c r="M28460" s="30"/>
    </row>
    <row r="28461" spans="13:13" s="60" customFormat="1" ht="15.75" hidden="1" x14ac:dyDescent="0.25">
      <c r="M28461" s="30"/>
    </row>
    <row r="28462" spans="13:13" s="60" customFormat="1" ht="15.75" hidden="1" x14ac:dyDescent="0.25">
      <c r="M28462" s="30"/>
    </row>
    <row r="28463" spans="13:13" s="60" customFormat="1" ht="15.75" hidden="1" x14ac:dyDescent="0.25">
      <c r="M28463" s="30"/>
    </row>
    <row r="28464" spans="13:13" s="60" customFormat="1" ht="15.75" hidden="1" x14ac:dyDescent="0.25">
      <c r="M28464" s="30"/>
    </row>
    <row r="28465" spans="13:13" s="60" customFormat="1" ht="15.75" hidden="1" x14ac:dyDescent="0.25">
      <c r="M28465" s="30"/>
    </row>
    <row r="28466" spans="13:13" s="60" customFormat="1" ht="15.75" hidden="1" x14ac:dyDescent="0.25">
      <c r="M28466" s="30"/>
    </row>
    <row r="28467" spans="13:13" s="60" customFormat="1" ht="15.75" hidden="1" x14ac:dyDescent="0.25">
      <c r="M28467" s="30"/>
    </row>
    <row r="28468" spans="13:13" s="60" customFormat="1" ht="15.75" hidden="1" x14ac:dyDescent="0.25">
      <c r="M28468" s="30"/>
    </row>
    <row r="28469" spans="13:13" s="60" customFormat="1" ht="15.75" hidden="1" x14ac:dyDescent="0.25">
      <c r="M28469" s="30"/>
    </row>
    <row r="28470" spans="13:13" s="60" customFormat="1" ht="15.75" hidden="1" x14ac:dyDescent="0.25">
      <c r="M28470" s="30"/>
    </row>
    <row r="28471" spans="13:13" s="60" customFormat="1" ht="15.75" hidden="1" x14ac:dyDescent="0.25">
      <c r="M28471" s="30"/>
    </row>
    <row r="28472" spans="13:13" s="60" customFormat="1" ht="15.75" hidden="1" x14ac:dyDescent="0.25">
      <c r="M28472" s="30"/>
    </row>
    <row r="28473" spans="13:13" s="60" customFormat="1" ht="15.75" hidden="1" x14ac:dyDescent="0.25">
      <c r="M28473" s="30"/>
    </row>
    <row r="28474" spans="13:13" s="60" customFormat="1" ht="15.75" hidden="1" x14ac:dyDescent="0.25">
      <c r="M28474" s="30"/>
    </row>
    <row r="28475" spans="13:13" s="60" customFormat="1" ht="15.75" hidden="1" x14ac:dyDescent="0.25">
      <c r="M28475" s="30"/>
    </row>
    <row r="28476" spans="13:13" s="60" customFormat="1" ht="15.75" hidden="1" x14ac:dyDescent="0.25">
      <c r="M28476" s="30"/>
    </row>
    <row r="28477" spans="13:13" s="60" customFormat="1" ht="15.75" hidden="1" x14ac:dyDescent="0.25">
      <c r="M28477" s="30"/>
    </row>
    <row r="28478" spans="13:13" s="60" customFormat="1" ht="15.75" hidden="1" x14ac:dyDescent="0.25">
      <c r="M28478" s="30"/>
    </row>
    <row r="28479" spans="13:13" s="60" customFormat="1" ht="15.75" hidden="1" x14ac:dyDescent="0.25">
      <c r="M28479" s="30"/>
    </row>
    <row r="28480" spans="13:13" s="60" customFormat="1" ht="15.75" hidden="1" x14ac:dyDescent="0.25">
      <c r="M28480" s="30"/>
    </row>
    <row r="28481" spans="13:13" s="60" customFormat="1" ht="15.75" hidden="1" x14ac:dyDescent="0.25">
      <c r="M28481" s="30"/>
    </row>
    <row r="28482" spans="13:13" s="60" customFormat="1" ht="15.75" hidden="1" x14ac:dyDescent="0.25">
      <c r="M28482" s="30"/>
    </row>
    <row r="28483" spans="13:13" s="60" customFormat="1" ht="15.75" hidden="1" x14ac:dyDescent="0.25">
      <c r="M28483" s="30"/>
    </row>
    <row r="28484" spans="13:13" s="60" customFormat="1" ht="15.75" hidden="1" x14ac:dyDescent="0.25">
      <c r="M28484" s="30"/>
    </row>
    <row r="28485" spans="13:13" s="60" customFormat="1" ht="15.75" hidden="1" x14ac:dyDescent="0.25">
      <c r="M28485" s="30"/>
    </row>
    <row r="28486" spans="13:13" s="60" customFormat="1" ht="15.75" hidden="1" x14ac:dyDescent="0.25">
      <c r="M28486" s="30"/>
    </row>
    <row r="28487" spans="13:13" s="60" customFormat="1" ht="15.75" hidden="1" x14ac:dyDescent="0.25">
      <c r="M28487" s="30"/>
    </row>
    <row r="28488" spans="13:13" s="60" customFormat="1" ht="15.75" hidden="1" x14ac:dyDescent="0.25">
      <c r="M28488" s="30"/>
    </row>
    <row r="28489" spans="13:13" s="60" customFormat="1" ht="15.75" hidden="1" x14ac:dyDescent="0.25">
      <c r="M28489" s="30"/>
    </row>
    <row r="28490" spans="13:13" s="60" customFormat="1" ht="15.75" hidden="1" x14ac:dyDescent="0.25">
      <c r="M28490" s="30"/>
    </row>
    <row r="28491" spans="13:13" s="60" customFormat="1" ht="15.75" hidden="1" x14ac:dyDescent="0.25">
      <c r="M28491" s="30"/>
    </row>
    <row r="28492" spans="13:13" s="60" customFormat="1" ht="15.75" hidden="1" x14ac:dyDescent="0.25">
      <c r="M28492" s="30"/>
    </row>
    <row r="28493" spans="13:13" s="60" customFormat="1" ht="15.75" hidden="1" x14ac:dyDescent="0.25">
      <c r="M28493" s="30"/>
    </row>
    <row r="28494" spans="13:13" s="60" customFormat="1" ht="15.75" hidden="1" x14ac:dyDescent="0.25">
      <c r="M28494" s="30"/>
    </row>
    <row r="28495" spans="13:13" s="60" customFormat="1" ht="15.75" hidden="1" x14ac:dyDescent="0.25">
      <c r="M28495" s="30"/>
    </row>
    <row r="28496" spans="13:13" s="60" customFormat="1" ht="15.75" hidden="1" x14ac:dyDescent="0.25">
      <c r="M28496" s="30"/>
    </row>
    <row r="28497" spans="13:13" s="60" customFormat="1" ht="15.75" hidden="1" x14ac:dyDescent="0.25">
      <c r="M28497" s="30"/>
    </row>
    <row r="28498" spans="13:13" s="60" customFormat="1" ht="15.75" hidden="1" x14ac:dyDescent="0.25">
      <c r="M28498" s="30"/>
    </row>
    <row r="28499" spans="13:13" s="60" customFormat="1" ht="15.75" hidden="1" x14ac:dyDescent="0.25">
      <c r="M28499" s="30"/>
    </row>
    <row r="28500" spans="13:13" s="60" customFormat="1" ht="15.75" hidden="1" x14ac:dyDescent="0.25">
      <c r="M28500" s="30"/>
    </row>
    <row r="28501" spans="13:13" s="60" customFormat="1" ht="15.75" hidden="1" x14ac:dyDescent="0.25">
      <c r="M28501" s="30"/>
    </row>
    <row r="28502" spans="13:13" s="60" customFormat="1" ht="15.75" hidden="1" x14ac:dyDescent="0.25">
      <c r="M28502" s="30"/>
    </row>
    <row r="28503" spans="13:13" s="60" customFormat="1" ht="15.75" hidden="1" x14ac:dyDescent="0.25">
      <c r="M28503" s="30"/>
    </row>
    <row r="28504" spans="13:13" s="60" customFormat="1" ht="15.75" hidden="1" x14ac:dyDescent="0.25">
      <c r="M28504" s="30"/>
    </row>
    <row r="28505" spans="13:13" s="60" customFormat="1" ht="15.75" hidden="1" x14ac:dyDescent="0.25">
      <c r="M28505" s="30"/>
    </row>
    <row r="28506" spans="13:13" s="60" customFormat="1" ht="15.75" hidden="1" x14ac:dyDescent="0.25">
      <c r="M28506" s="30"/>
    </row>
    <row r="28507" spans="13:13" s="60" customFormat="1" ht="15.75" hidden="1" x14ac:dyDescent="0.25">
      <c r="M28507" s="30"/>
    </row>
    <row r="28508" spans="13:13" s="60" customFormat="1" ht="15.75" hidden="1" x14ac:dyDescent="0.25">
      <c r="M28508" s="30"/>
    </row>
    <row r="28509" spans="13:13" s="60" customFormat="1" ht="15.75" hidden="1" x14ac:dyDescent="0.25">
      <c r="M28509" s="30"/>
    </row>
    <row r="28510" spans="13:13" s="60" customFormat="1" ht="15.75" hidden="1" x14ac:dyDescent="0.25">
      <c r="M28510" s="30"/>
    </row>
    <row r="28511" spans="13:13" s="60" customFormat="1" ht="15.75" hidden="1" x14ac:dyDescent="0.25">
      <c r="M28511" s="30"/>
    </row>
    <row r="28512" spans="13:13" s="60" customFormat="1" ht="15.75" hidden="1" x14ac:dyDescent="0.25">
      <c r="M28512" s="30"/>
    </row>
    <row r="28513" spans="13:13" s="60" customFormat="1" ht="15.75" hidden="1" x14ac:dyDescent="0.25">
      <c r="M28513" s="30"/>
    </row>
    <row r="28514" spans="13:13" s="60" customFormat="1" ht="15.75" hidden="1" x14ac:dyDescent="0.25">
      <c r="M28514" s="30"/>
    </row>
    <row r="28515" spans="13:13" s="60" customFormat="1" ht="15.75" hidden="1" x14ac:dyDescent="0.25">
      <c r="M28515" s="30"/>
    </row>
    <row r="28516" spans="13:13" s="60" customFormat="1" ht="15.75" hidden="1" x14ac:dyDescent="0.25">
      <c r="M28516" s="30"/>
    </row>
    <row r="28517" spans="13:13" s="60" customFormat="1" ht="15.75" hidden="1" x14ac:dyDescent="0.25">
      <c r="M28517" s="30"/>
    </row>
    <row r="28518" spans="13:13" s="60" customFormat="1" ht="15.75" hidden="1" x14ac:dyDescent="0.25">
      <c r="M28518" s="30"/>
    </row>
    <row r="28519" spans="13:13" s="60" customFormat="1" ht="15.75" hidden="1" x14ac:dyDescent="0.25">
      <c r="M28519" s="30"/>
    </row>
    <row r="28520" spans="13:13" s="60" customFormat="1" ht="15.75" hidden="1" x14ac:dyDescent="0.25">
      <c r="M28520" s="30"/>
    </row>
    <row r="28521" spans="13:13" s="60" customFormat="1" ht="15.75" hidden="1" x14ac:dyDescent="0.25">
      <c r="M28521" s="30"/>
    </row>
    <row r="28522" spans="13:13" s="60" customFormat="1" ht="15.75" hidden="1" x14ac:dyDescent="0.25">
      <c r="M28522" s="30"/>
    </row>
    <row r="28523" spans="13:13" s="60" customFormat="1" ht="15.75" hidden="1" x14ac:dyDescent="0.25">
      <c r="M28523" s="30"/>
    </row>
    <row r="28524" spans="13:13" s="60" customFormat="1" ht="15.75" hidden="1" x14ac:dyDescent="0.25">
      <c r="M28524" s="30"/>
    </row>
    <row r="28525" spans="13:13" s="60" customFormat="1" ht="15.75" hidden="1" x14ac:dyDescent="0.25">
      <c r="M28525" s="30"/>
    </row>
    <row r="28526" spans="13:13" s="60" customFormat="1" ht="15.75" hidden="1" x14ac:dyDescent="0.25">
      <c r="M28526" s="30"/>
    </row>
    <row r="28527" spans="13:13" s="60" customFormat="1" ht="15.75" hidden="1" x14ac:dyDescent="0.25">
      <c r="M28527" s="30"/>
    </row>
    <row r="28528" spans="13:13" s="60" customFormat="1" ht="15.75" hidden="1" x14ac:dyDescent="0.25">
      <c r="M28528" s="30"/>
    </row>
    <row r="28529" spans="13:13" s="60" customFormat="1" ht="15.75" hidden="1" x14ac:dyDescent="0.25">
      <c r="M28529" s="30"/>
    </row>
    <row r="28530" spans="13:13" s="60" customFormat="1" ht="15.75" hidden="1" x14ac:dyDescent="0.25">
      <c r="M28530" s="30"/>
    </row>
    <row r="28531" spans="13:13" s="60" customFormat="1" ht="15.75" hidden="1" x14ac:dyDescent="0.25">
      <c r="M28531" s="30"/>
    </row>
    <row r="28532" spans="13:13" s="60" customFormat="1" ht="15.75" hidden="1" x14ac:dyDescent="0.25">
      <c r="M28532" s="30"/>
    </row>
    <row r="28533" spans="13:13" s="60" customFormat="1" ht="15.75" hidden="1" x14ac:dyDescent="0.25">
      <c r="M28533" s="30"/>
    </row>
    <row r="28534" spans="13:13" s="60" customFormat="1" ht="15.75" hidden="1" x14ac:dyDescent="0.25">
      <c r="M28534" s="30"/>
    </row>
    <row r="28535" spans="13:13" s="60" customFormat="1" ht="15.75" hidden="1" x14ac:dyDescent="0.25">
      <c r="M28535" s="30"/>
    </row>
    <row r="28536" spans="13:13" s="60" customFormat="1" ht="15.75" hidden="1" x14ac:dyDescent="0.25">
      <c r="M28536" s="30"/>
    </row>
    <row r="28537" spans="13:13" s="60" customFormat="1" ht="15.75" hidden="1" x14ac:dyDescent="0.25">
      <c r="M28537" s="30"/>
    </row>
    <row r="28538" spans="13:13" s="60" customFormat="1" ht="15.75" hidden="1" x14ac:dyDescent="0.25">
      <c r="M28538" s="30"/>
    </row>
    <row r="28539" spans="13:13" s="60" customFormat="1" ht="15.75" hidden="1" x14ac:dyDescent="0.25">
      <c r="M28539" s="30"/>
    </row>
    <row r="28540" spans="13:13" s="60" customFormat="1" ht="15.75" hidden="1" x14ac:dyDescent="0.25">
      <c r="M28540" s="30"/>
    </row>
    <row r="28541" spans="13:13" s="60" customFormat="1" ht="15.75" hidden="1" x14ac:dyDescent="0.25">
      <c r="M28541" s="30"/>
    </row>
    <row r="28542" spans="13:13" s="60" customFormat="1" ht="15.75" hidden="1" x14ac:dyDescent="0.25">
      <c r="M28542" s="30"/>
    </row>
    <row r="28543" spans="13:13" s="60" customFormat="1" ht="15.75" hidden="1" x14ac:dyDescent="0.25">
      <c r="M28543" s="30"/>
    </row>
    <row r="28544" spans="13:13" s="60" customFormat="1" ht="15.75" hidden="1" x14ac:dyDescent="0.25">
      <c r="M28544" s="30"/>
    </row>
    <row r="28545" spans="13:13" s="60" customFormat="1" ht="15.75" hidden="1" x14ac:dyDescent="0.25">
      <c r="M28545" s="30"/>
    </row>
    <row r="28546" spans="13:13" s="60" customFormat="1" ht="15.75" hidden="1" x14ac:dyDescent="0.25">
      <c r="M28546" s="30"/>
    </row>
    <row r="28547" spans="13:13" s="60" customFormat="1" ht="15.75" hidden="1" x14ac:dyDescent="0.25">
      <c r="M28547" s="30"/>
    </row>
    <row r="28548" spans="13:13" s="60" customFormat="1" ht="15.75" hidden="1" x14ac:dyDescent="0.25">
      <c r="M28548" s="30"/>
    </row>
    <row r="28549" spans="13:13" s="60" customFormat="1" ht="15.75" hidden="1" x14ac:dyDescent="0.25">
      <c r="M28549" s="30"/>
    </row>
    <row r="28550" spans="13:13" s="60" customFormat="1" ht="15.75" hidden="1" x14ac:dyDescent="0.25">
      <c r="M28550" s="30"/>
    </row>
    <row r="28551" spans="13:13" s="60" customFormat="1" ht="15.75" hidden="1" x14ac:dyDescent="0.25">
      <c r="M28551" s="30"/>
    </row>
    <row r="28552" spans="13:13" s="60" customFormat="1" ht="15.75" hidden="1" x14ac:dyDescent="0.25">
      <c r="M28552" s="30"/>
    </row>
    <row r="28553" spans="13:13" s="60" customFormat="1" ht="15.75" hidden="1" x14ac:dyDescent="0.25">
      <c r="M28553" s="30"/>
    </row>
    <row r="28554" spans="13:13" s="60" customFormat="1" ht="15.75" hidden="1" x14ac:dyDescent="0.25">
      <c r="M28554" s="30"/>
    </row>
    <row r="28555" spans="13:13" s="60" customFormat="1" ht="15.75" hidden="1" x14ac:dyDescent="0.25">
      <c r="M28555" s="30"/>
    </row>
    <row r="28556" spans="13:13" s="60" customFormat="1" ht="15.75" hidden="1" x14ac:dyDescent="0.25">
      <c r="M28556" s="30"/>
    </row>
    <row r="28557" spans="13:13" s="60" customFormat="1" ht="15.75" hidden="1" x14ac:dyDescent="0.25">
      <c r="M28557" s="30"/>
    </row>
    <row r="28558" spans="13:13" s="60" customFormat="1" ht="15.75" hidden="1" x14ac:dyDescent="0.25">
      <c r="M28558" s="30"/>
    </row>
    <row r="28559" spans="13:13" s="60" customFormat="1" ht="15.75" hidden="1" x14ac:dyDescent="0.25">
      <c r="M28559" s="30"/>
    </row>
    <row r="28560" spans="13:13" s="60" customFormat="1" ht="15.75" hidden="1" x14ac:dyDescent="0.25">
      <c r="M28560" s="30"/>
    </row>
    <row r="28561" spans="13:13" s="60" customFormat="1" ht="15.75" hidden="1" x14ac:dyDescent="0.25">
      <c r="M28561" s="30"/>
    </row>
    <row r="28562" spans="13:13" s="60" customFormat="1" ht="15.75" hidden="1" x14ac:dyDescent="0.25">
      <c r="M28562" s="30"/>
    </row>
    <row r="28563" spans="13:13" s="60" customFormat="1" ht="15.75" hidden="1" x14ac:dyDescent="0.25">
      <c r="M28563" s="30"/>
    </row>
    <row r="28564" spans="13:13" s="60" customFormat="1" ht="15.75" hidden="1" x14ac:dyDescent="0.25">
      <c r="M28564" s="30"/>
    </row>
    <row r="28565" spans="13:13" s="60" customFormat="1" ht="15.75" hidden="1" x14ac:dyDescent="0.25">
      <c r="M28565" s="30"/>
    </row>
    <row r="28566" spans="13:13" s="60" customFormat="1" ht="15.75" hidden="1" x14ac:dyDescent="0.25">
      <c r="M28566" s="30"/>
    </row>
    <row r="28567" spans="13:13" s="60" customFormat="1" ht="15.75" hidden="1" x14ac:dyDescent="0.25">
      <c r="M28567" s="30"/>
    </row>
    <row r="28568" spans="13:13" s="60" customFormat="1" ht="15.75" hidden="1" x14ac:dyDescent="0.25">
      <c r="M28568" s="30"/>
    </row>
    <row r="28569" spans="13:13" s="60" customFormat="1" ht="15.75" hidden="1" x14ac:dyDescent="0.25">
      <c r="M28569" s="30"/>
    </row>
    <row r="28570" spans="13:13" s="60" customFormat="1" ht="15.75" hidden="1" x14ac:dyDescent="0.25">
      <c r="M28570" s="30"/>
    </row>
    <row r="28571" spans="13:13" s="60" customFormat="1" ht="15.75" hidden="1" x14ac:dyDescent="0.25">
      <c r="M28571" s="30"/>
    </row>
    <row r="28572" spans="13:13" s="60" customFormat="1" ht="15.75" hidden="1" x14ac:dyDescent="0.25">
      <c r="M28572" s="30"/>
    </row>
    <row r="28573" spans="13:13" s="60" customFormat="1" ht="15.75" hidden="1" x14ac:dyDescent="0.25">
      <c r="M28573" s="30"/>
    </row>
    <row r="28574" spans="13:13" s="60" customFormat="1" ht="15.75" hidden="1" x14ac:dyDescent="0.25">
      <c r="M28574" s="30"/>
    </row>
    <row r="28575" spans="13:13" s="60" customFormat="1" ht="15.75" hidden="1" x14ac:dyDescent="0.25">
      <c r="M28575" s="30"/>
    </row>
    <row r="28576" spans="13:13" s="60" customFormat="1" ht="15.75" hidden="1" x14ac:dyDescent="0.25">
      <c r="M28576" s="30"/>
    </row>
    <row r="28577" spans="13:13" s="60" customFormat="1" ht="15.75" hidden="1" x14ac:dyDescent="0.25">
      <c r="M28577" s="30"/>
    </row>
    <row r="28578" spans="13:13" s="60" customFormat="1" ht="15.75" hidden="1" x14ac:dyDescent="0.25">
      <c r="M28578" s="30"/>
    </row>
    <row r="28579" spans="13:13" s="60" customFormat="1" ht="15.75" hidden="1" x14ac:dyDescent="0.25">
      <c r="M28579" s="30"/>
    </row>
    <row r="28580" spans="13:13" s="60" customFormat="1" ht="15.75" hidden="1" x14ac:dyDescent="0.25">
      <c r="M28580" s="30"/>
    </row>
    <row r="28581" spans="13:13" s="60" customFormat="1" ht="15.75" hidden="1" x14ac:dyDescent="0.25">
      <c r="M28581" s="30"/>
    </row>
    <row r="28582" spans="13:13" s="60" customFormat="1" ht="15.75" hidden="1" x14ac:dyDescent="0.25">
      <c r="M28582" s="30"/>
    </row>
    <row r="28583" spans="13:13" s="60" customFormat="1" ht="15.75" hidden="1" x14ac:dyDescent="0.25">
      <c r="M28583" s="30"/>
    </row>
    <row r="28584" spans="13:13" s="60" customFormat="1" ht="15.75" hidden="1" x14ac:dyDescent="0.25">
      <c r="M28584" s="30"/>
    </row>
    <row r="28585" spans="13:13" s="60" customFormat="1" ht="15.75" hidden="1" x14ac:dyDescent="0.25">
      <c r="M28585" s="30"/>
    </row>
    <row r="28586" spans="13:13" s="60" customFormat="1" ht="15.75" hidden="1" x14ac:dyDescent="0.25">
      <c r="M28586" s="30"/>
    </row>
    <row r="28587" spans="13:13" s="60" customFormat="1" ht="15.75" hidden="1" x14ac:dyDescent="0.25">
      <c r="M28587" s="30"/>
    </row>
    <row r="28588" spans="13:13" s="60" customFormat="1" ht="15.75" hidden="1" x14ac:dyDescent="0.25">
      <c r="M28588" s="30"/>
    </row>
    <row r="28589" spans="13:13" s="60" customFormat="1" ht="15.75" hidden="1" x14ac:dyDescent="0.25">
      <c r="M28589" s="30"/>
    </row>
    <row r="28590" spans="13:13" s="60" customFormat="1" ht="15.75" hidden="1" x14ac:dyDescent="0.25">
      <c r="M28590" s="30"/>
    </row>
    <row r="28591" spans="13:13" s="60" customFormat="1" ht="15.75" hidden="1" x14ac:dyDescent="0.25">
      <c r="M28591" s="30"/>
    </row>
    <row r="28592" spans="13:13" s="60" customFormat="1" ht="15.75" hidden="1" x14ac:dyDescent="0.25">
      <c r="M28592" s="30"/>
    </row>
    <row r="28593" spans="13:13" s="60" customFormat="1" ht="15.75" hidden="1" x14ac:dyDescent="0.25">
      <c r="M28593" s="30"/>
    </row>
    <row r="28594" spans="13:13" s="60" customFormat="1" ht="15.75" hidden="1" x14ac:dyDescent="0.25">
      <c r="M28594" s="30"/>
    </row>
    <row r="28595" spans="13:13" s="60" customFormat="1" ht="15.75" hidden="1" x14ac:dyDescent="0.25">
      <c r="M28595" s="30"/>
    </row>
    <row r="28596" spans="13:13" s="60" customFormat="1" ht="15.75" hidden="1" x14ac:dyDescent="0.25">
      <c r="M28596" s="30"/>
    </row>
    <row r="28597" spans="13:13" s="60" customFormat="1" ht="15.75" hidden="1" x14ac:dyDescent="0.25">
      <c r="M28597" s="30"/>
    </row>
    <row r="28598" spans="13:13" s="60" customFormat="1" ht="15.75" hidden="1" x14ac:dyDescent="0.25">
      <c r="M28598" s="30"/>
    </row>
    <row r="28599" spans="13:13" s="60" customFormat="1" ht="15.75" hidden="1" x14ac:dyDescent="0.25">
      <c r="M28599" s="30"/>
    </row>
    <row r="28600" spans="13:13" s="60" customFormat="1" ht="15.75" hidden="1" x14ac:dyDescent="0.25">
      <c r="M28600" s="30"/>
    </row>
    <row r="28601" spans="13:13" s="60" customFormat="1" ht="15.75" hidden="1" x14ac:dyDescent="0.25">
      <c r="M28601" s="30"/>
    </row>
    <row r="28602" spans="13:13" s="60" customFormat="1" ht="15.75" hidden="1" x14ac:dyDescent="0.25">
      <c r="M28602" s="30"/>
    </row>
    <row r="28603" spans="13:13" s="60" customFormat="1" ht="15.75" hidden="1" x14ac:dyDescent="0.25">
      <c r="M28603" s="30"/>
    </row>
    <row r="28604" spans="13:13" s="60" customFormat="1" ht="15.75" hidden="1" x14ac:dyDescent="0.25">
      <c r="M28604" s="30"/>
    </row>
    <row r="28605" spans="13:13" s="60" customFormat="1" ht="15.75" hidden="1" x14ac:dyDescent="0.25">
      <c r="M28605" s="30"/>
    </row>
    <row r="28606" spans="13:13" s="60" customFormat="1" ht="15.75" hidden="1" x14ac:dyDescent="0.25">
      <c r="M28606" s="30"/>
    </row>
    <row r="28607" spans="13:13" s="60" customFormat="1" ht="15.75" hidden="1" x14ac:dyDescent="0.25">
      <c r="M28607" s="30"/>
    </row>
    <row r="28608" spans="13:13" s="60" customFormat="1" ht="15.75" hidden="1" x14ac:dyDescent="0.25">
      <c r="M28608" s="30"/>
    </row>
    <row r="28609" spans="13:13" s="60" customFormat="1" ht="15.75" hidden="1" x14ac:dyDescent="0.25">
      <c r="M28609" s="30"/>
    </row>
    <row r="28610" spans="13:13" s="60" customFormat="1" ht="15.75" hidden="1" x14ac:dyDescent="0.25">
      <c r="M28610" s="30"/>
    </row>
    <row r="28611" spans="13:13" s="60" customFormat="1" ht="15.75" hidden="1" x14ac:dyDescent="0.25">
      <c r="M28611" s="30"/>
    </row>
    <row r="28612" spans="13:13" s="60" customFormat="1" ht="15.75" hidden="1" x14ac:dyDescent="0.25">
      <c r="M28612" s="30"/>
    </row>
    <row r="28613" spans="13:13" s="60" customFormat="1" ht="15.75" hidden="1" x14ac:dyDescent="0.25">
      <c r="M28613" s="30"/>
    </row>
    <row r="28614" spans="13:13" s="60" customFormat="1" ht="15.75" hidden="1" x14ac:dyDescent="0.25">
      <c r="M28614" s="30"/>
    </row>
    <row r="28615" spans="13:13" s="60" customFormat="1" ht="15.75" hidden="1" x14ac:dyDescent="0.25">
      <c r="M28615" s="30"/>
    </row>
    <row r="28616" spans="13:13" s="60" customFormat="1" ht="15.75" hidden="1" x14ac:dyDescent="0.25">
      <c r="M28616" s="30"/>
    </row>
    <row r="28617" spans="13:13" s="60" customFormat="1" ht="15.75" hidden="1" x14ac:dyDescent="0.25">
      <c r="M28617" s="30"/>
    </row>
    <row r="28618" spans="13:13" s="60" customFormat="1" ht="15.75" hidden="1" x14ac:dyDescent="0.25">
      <c r="M28618" s="30"/>
    </row>
    <row r="28619" spans="13:13" s="60" customFormat="1" ht="15.75" hidden="1" x14ac:dyDescent="0.25">
      <c r="M28619" s="30"/>
    </row>
    <row r="28620" spans="13:13" s="60" customFormat="1" ht="15.75" hidden="1" x14ac:dyDescent="0.25">
      <c r="M28620" s="30"/>
    </row>
    <row r="28621" spans="13:13" s="60" customFormat="1" ht="15.75" hidden="1" x14ac:dyDescent="0.25">
      <c r="M28621" s="30"/>
    </row>
    <row r="28622" spans="13:13" s="60" customFormat="1" ht="15.75" hidden="1" x14ac:dyDescent="0.25">
      <c r="M28622" s="30"/>
    </row>
    <row r="28623" spans="13:13" s="60" customFormat="1" ht="15.75" hidden="1" x14ac:dyDescent="0.25">
      <c r="M28623" s="30"/>
    </row>
    <row r="28624" spans="13:13" s="60" customFormat="1" ht="15.75" hidden="1" x14ac:dyDescent="0.25">
      <c r="M28624" s="30"/>
    </row>
    <row r="28625" spans="13:13" s="60" customFormat="1" ht="15.75" hidden="1" x14ac:dyDescent="0.25">
      <c r="M28625" s="30"/>
    </row>
    <row r="28626" spans="13:13" s="60" customFormat="1" ht="15.75" hidden="1" x14ac:dyDescent="0.25">
      <c r="M28626" s="30"/>
    </row>
    <row r="28627" spans="13:13" s="60" customFormat="1" ht="15.75" hidden="1" x14ac:dyDescent="0.25">
      <c r="M28627" s="30"/>
    </row>
    <row r="28628" spans="13:13" s="60" customFormat="1" ht="15.75" hidden="1" x14ac:dyDescent="0.25">
      <c r="M28628" s="30"/>
    </row>
    <row r="28629" spans="13:13" s="60" customFormat="1" ht="15.75" hidden="1" x14ac:dyDescent="0.25">
      <c r="M28629" s="30"/>
    </row>
    <row r="28630" spans="13:13" s="60" customFormat="1" ht="15.75" hidden="1" x14ac:dyDescent="0.25">
      <c r="M28630" s="30"/>
    </row>
    <row r="28631" spans="13:13" s="60" customFormat="1" ht="15.75" hidden="1" x14ac:dyDescent="0.25">
      <c r="M28631" s="30"/>
    </row>
    <row r="28632" spans="13:13" s="60" customFormat="1" ht="15.75" hidden="1" x14ac:dyDescent="0.25">
      <c r="M28632" s="30"/>
    </row>
    <row r="28633" spans="13:13" s="60" customFormat="1" ht="15.75" hidden="1" x14ac:dyDescent="0.25">
      <c r="M28633" s="30"/>
    </row>
    <row r="28634" spans="13:13" s="60" customFormat="1" ht="15.75" hidden="1" x14ac:dyDescent="0.25">
      <c r="M28634" s="30"/>
    </row>
    <row r="28635" spans="13:13" s="60" customFormat="1" ht="15.75" hidden="1" x14ac:dyDescent="0.25">
      <c r="M28635" s="30"/>
    </row>
    <row r="28636" spans="13:13" s="60" customFormat="1" ht="15.75" hidden="1" x14ac:dyDescent="0.25">
      <c r="M28636" s="30"/>
    </row>
    <row r="28637" spans="13:13" s="60" customFormat="1" ht="15.75" hidden="1" x14ac:dyDescent="0.25">
      <c r="M28637" s="30"/>
    </row>
    <row r="28638" spans="13:13" s="60" customFormat="1" ht="15.75" hidden="1" x14ac:dyDescent="0.25">
      <c r="M28638" s="30"/>
    </row>
    <row r="28639" spans="13:13" s="60" customFormat="1" ht="15.75" hidden="1" x14ac:dyDescent="0.25">
      <c r="M28639" s="30"/>
    </row>
    <row r="28640" spans="13:13" s="60" customFormat="1" ht="15.75" hidden="1" x14ac:dyDescent="0.25">
      <c r="M28640" s="30"/>
    </row>
    <row r="28641" spans="13:13" s="60" customFormat="1" ht="15.75" hidden="1" x14ac:dyDescent="0.25">
      <c r="M28641" s="30"/>
    </row>
    <row r="28642" spans="13:13" s="60" customFormat="1" ht="15.75" hidden="1" x14ac:dyDescent="0.25">
      <c r="M28642" s="30"/>
    </row>
    <row r="28643" spans="13:13" s="60" customFormat="1" ht="15.75" hidden="1" x14ac:dyDescent="0.25">
      <c r="M28643" s="30"/>
    </row>
    <row r="28644" spans="13:13" s="60" customFormat="1" ht="15.75" hidden="1" x14ac:dyDescent="0.25">
      <c r="M28644" s="30"/>
    </row>
    <row r="28645" spans="13:13" s="60" customFormat="1" ht="15.75" hidden="1" x14ac:dyDescent="0.25">
      <c r="M28645" s="30"/>
    </row>
    <row r="28646" spans="13:13" s="60" customFormat="1" ht="15.75" hidden="1" x14ac:dyDescent="0.25">
      <c r="M28646" s="30"/>
    </row>
    <row r="28647" spans="13:13" s="60" customFormat="1" ht="15.75" hidden="1" x14ac:dyDescent="0.25">
      <c r="M28647" s="30"/>
    </row>
    <row r="28648" spans="13:13" s="60" customFormat="1" ht="15.75" hidden="1" x14ac:dyDescent="0.25">
      <c r="M28648" s="30"/>
    </row>
    <row r="28649" spans="13:13" s="60" customFormat="1" ht="15.75" hidden="1" x14ac:dyDescent="0.25">
      <c r="M28649" s="30"/>
    </row>
    <row r="28650" spans="13:13" s="60" customFormat="1" ht="15.75" hidden="1" x14ac:dyDescent="0.25">
      <c r="M28650" s="30"/>
    </row>
    <row r="28651" spans="13:13" s="60" customFormat="1" ht="15.75" hidden="1" x14ac:dyDescent="0.25">
      <c r="M28651" s="30"/>
    </row>
    <row r="28652" spans="13:13" s="60" customFormat="1" ht="15.75" hidden="1" x14ac:dyDescent="0.25">
      <c r="M28652" s="30"/>
    </row>
    <row r="28653" spans="13:13" s="60" customFormat="1" ht="15.75" hidden="1" x14ac:dyDescent="0.25">
      <c r="M28653" s="30"/>
    </row>
    <row r="28654" spans="13:13" s="60" customFormat="1" ht="15.75" hidden="1" x14ac:dyDescent="0.25">
      <c r="M28654" s="30"/>
    </row>
    <row r="28655" spans="13:13" s="60" customFormat="1" ht="15.75" hidden="1" x14ac:dyDescent="0.25">
      <c r="M28655" s="30"/>
    </row>
    <row r="28656" spans="13:13" s="60" customFormat="1" ht="15.75" hidden="1" x14ac:dyDescent="0.25">
      <c r="M28656" s="30"/>
    </row>
    <row r="28657" spans="13:13" s="60" customFormat="1" ht="15.75" hidden="1" x14ac:dyDescent="0.25">
      <c r="M28657" s="30"/>
    </row>
    <row r="28658" spans="13:13" s="60" customFormat="1" ht="15.75" hidden="1" x14ac:dyDescent="0.25">
      <c r="M28658" s="30"/>
    </row>
    <row r="28659" spans="13:13" s="60" customFormat="1" ht="15.75" hidden="1" x14ac:dyDescent="0.25">
      <c r="M28659" s="30"/>
    </row>
    <row r="28660" spans="13:13" s="60" customFormat="1" ht="15.75" hidden="1" x14ac:dyDescent="0.25">
      <c r="M28660" s="30"/>
    </row>
    <row r="28661" spans="13:13" s="60" customFormat="1" ht="15.75" hidden="1" x14ac:dyDescent="0.25">
      <c r="M28661" s="30"/>
    </row>
    <row r="28662" spans="13:13" s="60" customFormat="1" ht="15.75" hidden="1" x14ac:dyDescent="0.25">
      <c r="M28662" s="30"/>
    </row>
    <row r="28663" spans="13:13" s="60" customFormat="1" ht="15.75" hidden="1" x14ac:dyDescent="0.25">
      <c r="M28663" s="30"/>
    </row>
    <row r="28664" spans="13:13" s="60" customFormat="1" ht="15.75" hidden="1" x14ac:dyDescent="0.25">
      <c r="M28664" s="30"/>
    </row>
    <row r="28665" spans="13:13" s="60" customFormat="1" ht="15.75" hidden="1" x14ac:dyDescent="0.25">
      <c r="M28665" s="30"/>
    </row>
    <row r="28666" spans="13:13" s="60" customFormat="1" ht="15.75" hidden="1" x14ac:dyDescent="0.25">
      <c r="M28666" s="30"/>
    </row>
    <row r="28667" spans="13:13" s="60" customFormat="1" ht="15.75" hidden="1" x14ac:dyDescent="0.25">
      <c r="M28667" s="30"/>
    </row>
    <row r="28668" spans="13:13" s="60" customFormat="1" ht="15.75" hidden="1" x14ac:dyDescent="0.25">
      <c r="M28668" s="30"/>
    </row>
    <row r="28669" spans="13:13" s="60" customFormat="1" ht="15.75" hidden="1" x14ac:dyDescent="0.25">
      <c r="M28669" s="30"/>
    </row>
    <row r="28670" spans="13:13" s="60" customFormat="1" ht="15.75" hidden="1" x14ac:dyDescent="0.25">
      <c r="M28670" s="30"/>
    </row>
    <row r="28671" spans="13:13" s="60" customFormat="1" ht="15.75" hidden="1" x14ac:dyDescent="0.25">
      <c r="M28671" s="30"/>
    </row>
    <row r="28672" spans="13:13" s="60" customFormat="1" ht="15.75" hidden="1" x14ac:dyDescent="0.25">
      <c r="M28672" s="30"/>
    </row>
    <row r="28673" spans="13:13" s="60" customFormat="1" ht="15.75" hidden="1" x14ac:dyDescent="0.25">
      <c r="M28673" s="30"/>
    </row>
    <row r="28674" spans="13:13" s="60" customFormat="1" ht="15.75" hidden="1" x14ac:dyDescent="0.25">
      <c r="M28674" s="30"/>
    </row>
    <row r="28675" spans="13:13" s="60" customFormat="1" ht="15.75" hidden="1" x14ac:dyDescent="0.25">
      <c r="M28675" s="30"/>
    </row>
    <row r="28676" spans="13:13" s="60" customFormat="1" ht="15.75" hidden="1" x14ac:dyDescent="0.25">
      <c r="M28676" s="30"/>
    </row>
    <row r="28677" spans="13:13" s="60" customFormat="1" ht="15.75" hidden="1" x14ac:dyDescent="0.25">
      <c r="M28677" s="30"/>
    </row>
    <row r="28678" spans="13:13" s="60" customFormat="1" ht="15.75" hidden="1" x14ac:dyDescent="0.25">
      <c r="M28678" s="30"/>
    </row>
    <row r="28679" spans="13:13" s="60" customFormat="1" ht="15.75" hidden="1" x14ac:dyDescent="0.25">
      <c r="M28679" s="30"/>
    </row>
    <row r="28680" spans="13:13" s="60" customFormat="1" ht="15.75" hidden="1" x14ac:dyDescent="0.25">
      <c r="M28680" s="30"/>
    </row>
    <row r="28681" spans="13:13" s="60" customFormat="1" ht="15.75" hidden="1" x14ac:dyDescent="0.25">
      <c r="M28681" s="30"/>
    </row>
    <row r="28682" spans="13:13" s="60" customFormat="1" ht="15.75" hidden="1" x14ac:dyDescent="0.25">
      <c r="M28682" s="30"/>
    </row>
    <row r="28683" spans="13:13" s="60" customFormat="1" ht="15.75" hidden="1" x14ac:dyDescent="0.25">
      <c r="M28683" s="30"/>
    </row>
    <row r="28684" spans="13:13" s="60" customFormat="1" ht="15.75" hidden="1" x14ac:dyDescent="0.25">
      <c r="M28684" s="30"/>
    </row>
    <row r="28685" spans="13:13" s="60" customFormat="1" ht="15.75" hidden="1" x14ac:dyDescent="0.25">
      <c r="M28685" s="30"/>
    </row>
    <row r="28686" spans="13:13" s="60" customFormat="1" ht="15.75" hidden="1" x14ac:dyDescent="0.25">
      <c r="M28686" s="30"/>
    </row>
    <row r="28687" spans="13:13" s="60" customFormat="1" ht="15.75" hidden="1" x14ac:dyDescent="0.25">
      <c r="M28687" s="30"/>
    </row>
    <row r="28688" spans="13:13" s="60" customFormat="1" ht="15.75" hidden="1" x14ac:dyDescent="0.25">
      <c r="M28688" s="30"/>
    </row>
    <row r="28689" spans="13:13" s="60" customFormat="1" ht="15.75" hidden="1" x14ac:dyDescent="0.25">
      <c r="M28689" s="30"/>
    </row>
    <row r="28690" spans="13:13" s="60" customFormat="1" ht="15.75" hidden="1" x14ac:dyDescent="0.25">
      <c r="M28690" s="30"/>
    </row>
    <row r="28691" spans="13:13" s="60" customFormat="1" ht="15.75" hidden="1" x14ac:dyDescent="0.25">
      <c r="M28691" s="30"/>
    </row>
    <row r="28692" spans="13:13" s="60" customFormat="1" ht="15.75" hidden="1" x14ac:dyDescent="0.25">
      <c r="M28692" s="30"/>
    </row>
    <row r="28693" spans="13:13" s="60" customFormat="1" ht="15.75" hidden="1" x14ac:dyDescent="0.25">
      <c r="M28693" s="30"/>
    </row>
    <row r="28694" spans="13:13" s="60" customFormat="1" ht="15.75" hidden="1" x14ac:dyDescent="0.25">
      <c r="M28694" s="30"/>
    </row>
    <row r="28695" spans="13:13" s="60" customFormat="1" ht="15.75" hidden="1" x14ac:dyDescent="0.25">
      <c r="M28695" s="30"/>
    </row>
    <row r="28696" spans="13:13" s="60" customFormat="1" ht="15.75" hidden="1" x14ac:dyDescent="0.25">
      <c r="M28696" s="30"/>
    </row>
    <row r="28697" spans="13:13" s="60" customFormat="1" ht="15.75" hidden="1" x14ac:dyDescent="0.25">
      <c r="M28697" s="30"/>
    </row>
    <row r="28698" spans="13:13" s="60" customFormat="1" ht="15.75" hidden="1" x14ac:dyDescent="0.25">
      <c r="M28698" s="30"/>
    </row>
    <row r="28699" spans="13:13" s="60" customFormat="1" ht="15.75" hidden="1" x14ac:dyDescent="0.25">
      <c r="M28699" s="30"/>
    </row>
    <row r="28700" spans="13:13" s="60" customFormat="1" ht="15.75" hidden="1" x14ac:dyDescent="0.25">
      <c r="M28700" s="30"/>
    </row>
    <row r="28701" spans="13:13" s="60" customFormat="1" ht="15.75" hidden="1" x14ac:dyDescent="0.25">
      <c r="M28701" s="30"/>
    </row>
    <row r="28702" spans="13:13" s="60" customFormat="1" ht="15.75" hidden="1" x14ac:dyDescent="0.25">
      <c r="M28702" s="30"/>
    </row>
    <row r="28703" spans="13:13" s="60" customFormat="1" ht="15.75" hidden="1" x14ac:dyDescent="0.25">
      <c r="M28703" s="30"/>
    </row>
    <row r="28704" spans="13:13" s="60" customFormat="1" ht="15.75" hidden="1" x14ac:dyDescent="0.25">
      <c r="M28704" s="30"/>
    </row>
    <row r="28705" spans="13:13" s="60" customFormat="1" ht="15.75" hidden="1" x14ac:dyDescent="0.25">
      <c r="M28705" s="30"/>
    </row>
    <row r="28706" spans="13:13" s="60" customFormat="1" ht="15.75" hidden="1" x14ac:dyDescent="0.25">
      <c r="M28706" s="30"/>
    </row>
    <row r="28707" spans="13:13" s="60" customFormat="1" ht="15.75" hidden="1" x14ac:dyDescent="0.25">
      <c r="M28707" s="30"/>
    </row>
    <row r="28708" spans="13:13" s="60" customFormat="1" ht="15.75" hidden="1" x14ac:dyDescent="0.25">
      <c r="M28708" s="30"/>
    </row>
    <row r="28709" spans="13:13" s="60" customFormat="1" ht="15.75" hidden="1" x14ac:dyDescent="0.25">
      <c r="M28709" s="30"/>
    </row>
    <row r="28710" spans="13:13" s="60" customFormat="1" ht="15.75" hidden="1" x14ac:dyDescent="0.25">
      <c r="M28710" s="30"/>
    </row>
    <row r="28711" spans="13:13" s="60" customFormat="1" ht="15.75" hidden="1" x14ac:dyDescent="0.25">
      <c r="M28711" s="30"/>
    </row>
    <row r="28712" spans="13:13" s="60" customFormat="1" ht="15.75" hidden="1" x14ac:dyDescent="0.25">
      <c r="M28712" s="30"/>
    </row>
    <row r="28713" spans="13:13" s="60" customFormat="1" ht="15.75" hidden="1" x14ac:dyDescent="0.25">
      <c r="M28713" s="30"/>
    </row>
    <row r="28714" spans="13:13" s="60" customFormat="1" ht="15.75" hidden="1" x14ac:dyDescent="0.25">
      <c r="M28714" s="30"/>
    </row>
    <row r="28715" spans="13:13" s="60" customFormat="1" ht="15.75" hidden="1" x14ac:dyDescent="0.25">
      <c r="M28715" s="30"/>
    </row>
    <row r="28716" spans="13:13" s="60" customFormat="1" ht="15.75" hidden="1" x14ac:dyDescent="0.25">
      <c r="M28716" s="30"/>
    </row>
    <row r="28717" spans="13:13" s="60" customFormat="1" ht="15.75" hidden="1" x14ac:dyDescent="0.25">
      <c r="M28717" s="30"/>
    </row>
    <row r="28718" spans="13:13" s="60" customFormat="1" ht="15.75" hidden="1" x14ac:dyDescent="0.25">
      <c r="M28718" s="30"/>
    </row>
    <row r="28719" spans="13:13" s="60" customFormat="1" ht="15.75" hidden="1" x14ac:dyDescent="0.25">
      <c r="M28719" s="30"/>
    </row>
    <row r="28720" spans="13:13" s="60" customFormat="1" ht="15.75" hidden="1" x14ac:dyDescent="0.25">
      <c r="M28720" s="30"/>
    </row>
    <row r="28721" spans="13:13" s="60" customFormat="1" ht="15.75" hidden="1" x14ac:dyDescent="0.25">
      <c r="M28721" s="30"/>
    </row>
    <row r="28722" spans="13:13" s="60" customFormat="1" ht="15.75" hidden="1" x14ac:dyDescent="0.25">
      <c r="M28722" s="30"/>
    </row>
    <row r="28723" spans="13:13" s="60" customFormat="1" ht="15.75" hidden="1" x14ac:dyDescent="0.25">
      <c r="M28723" s="30"/>
    </row>
    <row r="28724" spans="13:13" s="60" customFormat="1" ht="15.75" hidden="1" x14ac:dyDescent="0.25">
      <c r="M28724" s="30"/>
    </row>
    <row r="28725" spans="13:13" s="60" customFormat="1" ht="15.75" hidden="1" x14ac:dyDescent="0.25">
      <c r="M28725" s="30"/>
    </row>
    <row r="28726" spans="13:13" s="60" customFormat="1" ht="15.75" hidden="1" x14ac:dyDescent="0.25">
      <c r="M28726" s="30"/>
    </row>
    <row r="28727" spans="13:13" s="60" customFormat="1" ht="15.75" hidden="1" x14ac:dyDescent="0.25">
      <c r="M28727" s="30"/>
    </row>
    <row r="28728" spans="13:13" s="60" customFormat="1" ht="15.75" hidden="1" x14ac:dyDescent="0.25">
      <c r="M28728" s="30"/>
    </row>
    <row r="28729" spans="13:13" s="60" customFormat="1" ht="15.75" hidden="1" x14ac:dyDescent="0.25">
      <c r="M28729" s="30"/>
    </row>
    <row r="28730" spans="13:13" s="60" customFormat="1" ht="15.75" hidden="1" x14ac:dyDescent="0.25">
      <c r="M28730" s="30"/>
    </row>
    <row r="28731" spans="13:13" s="60" customFormat="1" ht="15.75" hidden="1" x14ac:dyDescent="0.25">
      <c r="M28731" s="30"/>
    </row>
    <row r="28732" spans="13:13" s="60" customFormat="1" ht="15.75" hidden="1" x14ac:dyDescent="0.25">
      <c r="M28732" s="30"/>
    </row>
    <row r="28733" spans="13:13" s="60" customFormat="1" ht="15.75" hidden="1" x14ac:dyDescent="0.25">
      <c r="M28733" s="30"/>
    </row>
    <row r="28734" spans="13:13" s="60" customFormat="1" ht="15.75" hidden="1" x14ac:dyDescent="0.25">
      <c r="M28734" s="30"/>
    </row>
    <row r="28735" spans="13:13" s="60" customFormat="1" ht="15.75" hidden="1" x14ac:dyDescent="0.25">
      <c r="M28735" s="30"/>
    </row>
    <row r="28736" spans="13:13" s="60" customFormat="1" ht="15.75" hidden="1" x14ac:dyDescent="0.25">
      <c r="M28736" s="30"/>
    </row>
    <row r="28737" spans="13:13" s="60" customFormat="1" ht="15.75" hidden="1" x14ac:dyDescent="0.25">
      <c r="M28737" s="30"/>
    </row>
    <row r="28738" spans="13:13" s="60" customFormat="1" ht="15.75" hidden="1" x14ac:dyDescent="0.25">
      <c r="M28738" s="30"/>
    </row>
    <row r="28739" spans="13:13" s="60" customFormat="1" ht="15.75" hidden="1" x14ac:dyDescent="0.25">
      <c r="M28739" s="30"/>
    </row>
    <row r="28740" spans="13:13" s="60" customFormat="1" ht="15.75" hidden="1" x14ac:dyDescent="0.25">
      <c r="M28740" s="30"/>
    </row>
    <row r="28741" spans="13:13" s="60" customFormat="1" ht="15.75" hidden="1" x14ac:dyDescent="0.25">
      <c r="M28741" s="30"/>
    </row>
    <row r="28742" spans="13:13" s="60" customFormat="1" ht="15.75" hidden="1" x14ac:dyDescent="0.25">
      <c r="M28742" s="30"/>
    </row>
    <row r="28743" spans="13:13" s="60" customFormat="1" ht="15.75" hidden="1" x14ac:dyDescent="0.25">
      <c r="M28743" s="30"/>
    </row>
    <row r="28744" spans="13:13" s="60" customFormat="1" ht="15.75" hidden="1" x14ac:dyDescent="0.25">
      <c r="M28744" s="30"/>
    </row>
    <row r="28745" spans="13:13" s="60" customFormat="1" ht="15.75" hidden="1" x14ac:dyDescent="0.25">
      <c r="M28745" s="30"/>
    </row>
    <row r="28746" spans="13:13" s="60" customFormat="1" ht="15.75" hidden="1" x14ac:dyDescent="0.25">
      <c r="M28746" s="30"/>
    </row>
    <row r="28747" spans="13:13" s="60" customFormat="1" ht="15.75" hidden="1" x14ac:dyDescent="0.25">
      <c r="M28747" s="30"/>
    </row>
    <row r="28748" spans="13:13" s="60" customFormat="1" ht="15.75" hidden="1" x14ac:dyDescent="0.25">
      <c r="M28748" s="30"/>
    </row>
    <row r="28749" spans="13:13" s="60" customFormat="1" ht="15.75" hidden="1" x14ac:dyDescent="0.25">
      <c r="M28749" s="30"/>
    </row>
    <row r="28750" spans="13:13" s="60" customFormat="1" ht="15.75" hidden="1" x14ac:dyDescent="0.25">
      <c r="M28750" s="30"/>
    </row>
    <row r="28751" spans="13:13" s="60" customFormat="1" ht="15.75" hidden="1" x14ac:dyDescent="0.25">
      <c r="M28751" s="30"/>
    </row>
    <row r="28752" spans="13:13" s="60" customFormat="1" ht="15.75" hidden="1" x14ac:dyDescent="0.25">
      <c r="M28752" s="30"/>
    </row>
    <row r="28753" spans="13:13" s="60" customFormat="1" ht="15.75" hidden="1" x14ac:dyDescent="0.25">
      <c r="M28753" s="30"/>
    </row>
    <row r="28754" spans="13:13" s="60" customFormat="1" ht="15.75" hidden="1" x14ac:dyDescent="0.25">
      <c r="M28754" s="30"/>
    </row>
    <row r="28755" spans="13:13" s="60" customFormat="1" ht="15.75" hidden="1" x14ac:dyDescent="0.25">
      <c r="M28755" s="30"/>
    </row>
    <row r="28756" spans="13:13" s="60" customFormat="1" ht="15.75" hidden="1" x14ac:dyDescent="0.25">
      <c r="M28756" s="30"/>
    </row>
    <row r="28757" spans="13:13" s="60" customFormat="1" ht="15.75" hidden="1" x14ac:dyDescent="0.25">
      <c r="M28757" s="30"/>
    </row>
    <row r="28758" spans="13:13" s="60" customFormat="1" ht="15.75" hidden="1" x14ac:dyDescent="0.25">
      <c r="M28758" s="30"/>
    </row>
    <row r="28759" spans="13:13" s="60" customFormat="1" ht="15.75" hidden="1" x14ac:dyDescent="0.25">
      <c r="M28759" s="30"/>
    </row>
    <row r="28760" spans="13:13" s="60" customFormat="1" ht="15.75" hidden="1" x14ac:dyDescent="0.25">
      <c r="M28760" s="30"/>
    </row>
    <row r="28761" spans="13:13" s="60" customFormat="1" ht="15.75" hidden="1" x14ac:dyDescent="0.25">
      <c r="M28761" s="30"/>
    </row>
    <row r="28762" spans="13:13" s="60" customFormat="1" ht="15.75" hidden="1" x14ac:dyDescent="0.25">
      <c r="M28762" s="30"/>
    </row>
    <row r="28763" spans="13:13" s="60" customFormat="1" ht="15.75" hidden="1" x14ac:dyDescent="0.25">
      <c r="M28763" s="30"/>
    </row>
    <row r="28764" spans="13:13" s="60" customFormat="1" ht="15.75" hidden="1" x14ac:dyDescent="0.25">
      <c r="M28764" s="30"/>
    </row>
    <row r="28765" spans="13:13" s="60" customFormat="1" ht="15.75" hidden="1" x14ac:dyDescent="0.25">
      <c r="M28765" s="30"/>
    </row>
    <row r="28766" spans="13:13" s="60" customFormat="1" ht="15.75" hidden="1" x14ac:dyDescent="0.25">
      <c r="M28766" s="30"/>
    </row>
    <row r="28767" spans="13:13" s="60" customFormat="1" ht="15.75" hidden="1" x14ac:dyDescent="0.25">
      <c r="M28767" s="30"/>
    </row>
    <row r="28768" spans="13:13" s="60" customFormat="1" ht="15.75" hidden="1" x14ac:dyDescent="0.25">
      <c r="M28768" s="30"/>
    </row>
    <row r="28769" spans="13:13" s="60" customFormat="1" ht="15.75" hidden="1" x14ac:dyDescent="0.25">
      <c r="M28769" s="30"/>
    </row>
    <row r="28770" spans="13:13" s="60" customFormat="1" ht="15.75" hidden="1" x14ac:dyDescent="0.25">
      <c r="M28770" s="30"/>
    </row>
    <row r="28771" spans="13:13" s="60" customFormat="1" ht="15.75" hidden="1" x14ac:dyDescent="0.25">
      <c r="M28771" s="30"/>
    </row>
    <row r="28772" spans="13:13" s="60" customFormat="1" ht="15.75" hidden="1" x14ac:dyDescent="0.25">
      <c r="M28772" s="30"/>
    </row>
    <row r="28773" spans="13:13" s="60" customFormat="1" ht="15.75" hidden="1" x14ac:dyDescent="0.25">
      <c r="M28773" s="30"/>
    </row>
    <row r="28774" spans="13:13" s="60" customFormat="1" ht="15.75" hidden="1" x14ac:dyDescent="0.25">
      <c r="M28774" s="30"/>
    </row>
    <row r="28775" spans="13:13" s="60" customFormat="1" ht="15.75" hidden="1" x14ac:dyDescent="0.25">
      <c r="M28775" s="30"/>
    </row>
    <row r="28776" spans="13:13" s="60" customFormat="1" ht="15.75" hidden="1" x14ac:dyDescent="0.25">
      <c r="M28776" s="30"/>
    </row>
    <row r="28777" spans="13:13" s="60" customFormat="1" ht="15.75" hidden="1" x14ac:dyDescent="0.25">
      <c r="M28777" s="30"/>
    </row>
    <row r="28778" spans="13:13" s="60" customFormat="1" ht="15.75" hidden="1" x14ac:dyDescent="0.25">
      <c r="M28778" s="30"/>
    </row>
    <row r="28779" spans="13:13" s="60" customFormat="1" ht="15.75" hidden="1" x14ac:dyDescent="0.25">
      <c r="M28779" s="30"/>
    </row>
    <row r="28780" spans="13:13" s="60" customFormat="1" ht="15.75" hidden="1" x14ac:dyDescent="0.25">
      <c r="M28780" s="30"/>
    </row>
    <row r="28781" spans="13:13" s="60" customFormat="1" ht="15.75" hidden="1" x14ac:dyDescent="0.25">
      <c r="M28781" s="30"/>
    </row>
    <row r="28782" spans="13:13" s="60" customFormat="1" ht="15.75" hidden="1" x14ac:dyDescent="0.25">
      <c r="M28782" s="30"/>
    </row>
    <row r="28783" spans="13:13" s="60" customFormat="1" ht="15.75" hidden="1" x14ac:dyDescent="0.25">
      <c r="M28783" s="30"/>
    </row>
    <row r="28784" spans="13:13" s="60" customFormat="1" ht="15.75" hidden="1" x14ac:dyDescent="0.25">
      <c r="M28784" s="30"/>
    </row>
    <row r="28785" spans="13:13" s="60" customFormat="1" ht="15.75" hidden="1" x14ac:dyDescent="0.25">
      <c r="M28785" s="30"/>
    </row>
    <row r="28786" spans="13:13" s="60" customFormat="1" ht="15.75" hidden="1" x14ac:dyDescent="0.25">
      <c r="M28786" s="30"/>
    </row>
    <row r="28787" spans="13:13" s="60" customFormat="1" ht="15.75" hidden="1" x14ac:dyDescent="0.25">
      <c r="M28787" s="30"/>
    </row>
    <row r="28788" spans="13:13" s="60" customFormat="1" ht="15.75" hidden="1" x14ac:dyDescent="0.25">
      <c r="M28788" s="30"/>
    </row>
    <row r="28789" spans="13:13" s="60" customFormat="1" ht="15.75" hidden="1" x14ac:dyDescent="0.25">
      <c r="M28789" s="30"/>
    </row>
    <row r="28790" spans="13:13" s="60" customFormat="1" ht="15.75" hidden="1" x14ac:dyDescent="0.25">
      <c r="M28790" s="30"/>
    </row>
    <row r="28791" spans="13:13" s="60" customFormat="1" ht="15.75" hidden="1" x14ac:dyDescent="0.25">
      <c r="M28791" s="30"/>
    </row>
    <row r="28792" spans="13:13" s="60" customFormat="1" ht="15.75" hidden="1" x14ac:dyDescent="0.25">
      <c r="M28792" s="30"/>
    </row>
    <row r="28793" spans="13:13" s="60" customFormat="1" ht="15.75" hidden="1" x14ac:dyDescent="0.25">
      <c r="M28793" s="30"/>
    </row>
    <row r="28794" spans="13:13" s="60" customFormat="1" ht="15.75" hidden="1" x14ac:dyDescent="0.25">
      <c r="M28794" s="30"/>
    </row>
    <row r="28795" spans="13:13" s="60" customFormat="1" ht="15.75" hidden="1" x14ac:dyDescent="0.25">
      <c r="M28795" s="30"/>
    </row>
    <row r="28796" spans="13:13" s="60" customFormat="1" ht="15.75" hidden="1" x14ac:dyDescent="0.25">
      <c r="M28796" s="30"/>
    </row>
    <row r="28797" spans="13:13" s="60" customFormat="1" ht="15.75" hidden="1" x14ac:dyDescent="0.25">
      <c r="M28797" s="30"/>
    </row>
    <row r="28798" spans="13:13" s="60" customFormat="1" ht="15.75" hidden="1" x14ac:dyDescent="0.25">
      <c r="M28798" s="30"/>
    </row>
    <row r="28799" spans="13:13" s="60" customFormat="1" ht="15.75" hidden="1" x14ac:dyDescent="0.25">
      <c r="M28799" s="30"/>
    </row>
    <row r="28800" spans="13:13" s="60" customFormat="1" ht="15.75" hidden="1" x14ac:dyDescent="0.25">
      <c r="M28800" s="30"/>
    </row>
    <row r="28801" spans="13:13" s="60" customFormat="1" ht="15.75" hidden="1" x14ac:dyDescent="0.25">
      <c r="M28801" s="30"/>
    </row>
    <row r="28802" spans="13:13" s="60" customFormat="1" ht="15.75" hidden="1" x14ac:dyDescent="0.25">
      <c r="M28802" s="30"/>
    </row>
    <row r="28803" spans="13:13" s="60" customFormat="1" ht="15.75" hidden="1" x14ac:dyDescent="0.25">
      <c r="M28803" s="30"/>
    </row>
    <row r="28804" spans="13:13" s="60" customFormat="1" ht="15.75" hidden="1" x14ac:dyDescent="0.25">
      <c r="M28804" s="30"/>
    </row>
    <row r="28805" spans="13:13" s="60" customFormat="1" ht="15.75" hidden="1" x14ac:dyDescent="0.25">
      <c r="M28805" s="30"/>
    </row>
    <row r="28806" spans="13:13" s="60" customFormat="1" ht="15.75" hidden="1" x14ac:dyDescent="0.25">
      <c r="M28806" s="30"/>
    </row>
    <row r="28807" spans="13:13" s="60" customFormat="1" ht="15.75" hidden="1" x14ac:dyDescent="0.25">
      <c r="M28807" s="30"/>
    </row>
    <row r="28808" spans="13:13" s="60" customFormat="1" ht="15.75" hidden="1" x14ac:dyDescent="0.25">
      <c r="M28808" s="30"/>
    </row>
    <row r="28809" spans="13:13" s="60" customFormat="1" ht="15.75" hidden="1" x14ac:dyDescent="0.25">
      <c r="M28809" s="30"/>
    </row>
    <row r="28810" spans="13:13" s="60" customFormat="1" ht="15.75" hidden="1" x14ac:dyDescent="0.25">
      <c r="M28810" s="30"/>
    </row>
    <row r="28811" spans="13:13" s="60" customFormat="1" ht="15.75" hidden="1" x14ac:dyDescent="0.25">
      <c r="M28811" s="30"/>
    </row>
    <row r="28812" spans="13:13" s="60" customFormat="1" ht="15.75" hidden="1" x14ac:dyDescent="0.25">
      <c r="M28812" s="30"/>
    </row>
    <row r="28813" spans="13:13" s="60" customFormat="1" ht="15.75" hidden="1" x14ac:dyDescent="0.25">
      <c r="M28813" s="30"/>
    </row>
    <row r="28814" spans="13:13" s="60" customFormat="1" ht="15.75" hidden="1" x14ac:dyDescent="0.25">
      <c r="M28814" s="30"/>
    </row>
    <row r="28815" spans="13:13" s="60" customFormat="1" ht="15.75" hidden="1" x14ac:dyDescent="0.25">
      <c r="M28815" s="30"/>
    </row>
    <row r="28816" spans="13:13" s="60" customFormat="1" ht="15.75" hidden="1" x14ac:dyDescent="0.25">
      <c r="M28816" s="30"/>
    </row>
    <row r="28817" spans="13:13" s="60" customFormat="1" ht="15.75" hidden="1" x14ac:dyDescent="0.25">
      <c r="M28817" s="30"/>
    </row>
    <row r="28818" spans="13:13" s="60" customFormat="1" ht="15.75" hidden="1" x14ac:dyDescent="0.25">
      <c r="M28818" s="30"/>
    </row>
    <row r="28819" spans="13:13" s="60" customFormat="1" ht="15.75" hidden="1" x14ac:dyDescent="0.25">
      <c r="M28819" s="30"/>
    </row>
    <row r="28820" spans="13:13" s="60" customFormat="1" ht="15.75" hidden="1" x14ac:dyDescent="0.25">
      <c r="M28820" s="30"/>
    </row>
    <row r="28821" spans="13:13" s="60" customFormat="1" ht="15.75" hidden="1" x14ac:dyDescent="0.25">
      <c r="M28821" s="30"/>
    </row>
    <row r="28822" spans="13:13" s="60" customFormat="1" ht="15.75" hidden="1" x14ac:dyDescent="0.25">
      <c r="M28822" s="30"/>
    </row>
    <row r="28823" spans="13:13" s="60" customFormat="1" ht="15.75" hidden="1" x14ac:dyDescent="0.25">
      <c r="M28823" s="30"/>
    </row>
    <row r="28824" spans="13:13" s="60" customFormat="1" ht="15.75" hidden="1" x14ac:dyDescent="0.25">
      <c r="M28824" s="30"/>
    </row>
    <row r="28825" spans="13:13" s="60" customFormat="1" ht="15.75" hidden="1" x14ac:dyDescent="0.25">
      <c r="M28825" s="30"/>
    </row>
    <row r="28826" spans="13:13" s="60" customFormat="1" ht="15.75" hidden="1" x14ac:dyDescent="0.25">
      <c r="M28826" s="30"/>
    </row>
    <row r="28827" spans="13:13" s="60" customFormat="1" ht="15.75" hidden="1" x14ac:dyDescent="0.25">
      <c r="M28827" s="30"/>
    </row>
    <row r="28828" spans="13:13" s="60" customFormat="1" ht="15.75" hidden="1" x14ac:dyDescent="0.25">
      <c r="M28828" s="30"/>
    </row>
    <row r="28829" spans="13:13" s="60" customFormat="1" ht="15.75" hidden="1" x14ac:dyDescent="0.25">
      <c r="M28829" s="30"/>
    </row>
    <row r="28830" spans="13:13" s="60" customFormat="1" ht="15.75" hidden="1" x14ac:dyDescent="0.25">
      <c r="M28830" s="30"/>
    </row>
    <row r="28831" spans="13:13" s="60" customFormat="1" ht="15.75" hidden="1" x14ac:dyDescent="0.25">
      <c r="M28831" s="30"/>
    </row>
    <row r="28832" spans="13:13" s="60" customFormat="1" ht="15.75" hidden="1" x14ac:dyDescent="0.25">
      <c r="M28832" s="30"/>
    </row>
    <row r="28833" spans="13:13" s="60" customFormat="1" ht="15.75" hidden="1" x14ac:dyDescent="0.25">
      <c r="M28833" s="30"/>
    </row>
    <row r="28834" spans="13:13" s="60" customFormat="1" ht="15.75" hidden="1" x14ac:dyDescent="0.25">
      <c r="M28834" s="30"/>
    </row>
    <row r="28835" spans="13:13" s="60" customFormat="1" ht="15.75" hidden="1" x14ac:dyDescent="0.25">
      <c r="M28835" s="30"/>
    </row>
    <row r="28836" spans="13:13" s="60" customFormat="1" ht="15.75" hidden="1" x14ac:dyDescent="0.25">
      <c r="M28836" s="30"/>
    </row>
    <row r="28837" spans="13:13" s="60" customFormat="1" ht="15.75" hidden="1" x14ac:dyDescent="0.25">
      <c r="M28837" s="30"/>
    </row>
    <row r="28838" spans="13:13" s="60" customFormat="1" ht="15.75" hidden="1" x14ac:dyDescent="0.25">
      <c r="M28838" s="30"/>
    </row>
    <row r="28839" spans="13:13" s="60" customFormat="1" ht="15.75" hidden="1" x14ac:dyDescent="0.25">
      <c r="M28839" s="30"/>
    </row>
    <row r="28840" spans="13:13" s="60" customFormat="1" ht="15.75" hidden="1" x14ac:dyDescent="0.25">
      <c r="M28840" s="30"/>
    </row>
    <row r="28841" spans="13:13" s="60" customFormat="1" ht="15.75" hidden="1" x14ac:dyDescent="0.25">
      <c r="M28841" s="30"/>
    </row>
    <row r="28842" spans="13:13" s="60" customFormat="1" ht="15.75" hidden="1" x14ac:dyDescent="0.25">
      <c r="M28842" s="30"/>
    </row>
    <row r="28843" spans="13:13" s="60" customFormat="1" ht="15.75" hidden="1" x14ac:dyDescent="0.25">
      <c r="M28843" s="30"/>
    </row>
    <row r="28844" spans="13:13" s="60" customFormat="1" ht="15.75" hidden="1" x14ac:dyDescent="0.25">
      <c r="M28844" s="30"/>
    </row>
    <row r="28845" spans="13:13" s="60" customFormat="1" ht="15.75" hidden="1" x14ac:dyDescent="0.25">
      <c r="M28845" s="30"/>
    </row>
    <row r="28846" spans="13:13" s="60" customFormat="1" ht="15.75" hidden="1" x14ac:dyDescent="0.25">
      <c r="M28846" s="30"/>
    </row>
    <row r="28847" spans="13:13" s="60" customFormat="1" ht="15.75" hidden="1" x14ac:dyDescent="0.25">
      <c r="M28847" s="30"/>
    </row>
    <row r="28848" spans="13:13" s="60" customFormat="1" ht="15.75" hidden="1" x14ac:dyDescent="0.25">
      <c r="M28848" s="30"/>
    </row>
    <row r="28849" spans="13:13" s="60" customFormat="1" ht="15.75" hidden="1" x14ac:dyDescent="0.25">
      <c r="M28849" s="30"/>
    </row>
    <row r="28850" spans="13:13" s="60" customFormat="1" ht="15.75" hidden="1" x14ac:dyDescent="0.25">
      <c r="M28850" s="30"/>
    </row>
    <row r="28851" spans="13:13" s="60" customFormat="1" ht="15.75" hidden="1" x14ac:dyDescent="0.25">
      <c r="M28851" s="30"/>
    </row>
    <row r="28852" spans="13:13" s="60" customFormat="1" ht="15.75" hidden="1" x14ac:dyDescent="0.25">
      <c r="M28852" s="30"/>
    </row>
    <row r="28853" spans="13:13" s="60" customFormat="1" ht="15.75" hidden="1" x14ac:dyDescent="0.25">
      <c r="M28853" s="30"/>
    </row>
    <row r="28854" spans="13:13" s="60" customFormat="1" ht="15.75" hidden="1" x14ac:dyDescent="0.25">
      <c r="M28854" s="30"/>
    </row>
    <row r="28855" spans="13:13" s="60" customFormat="1" ht="15.75" hidden="1" x14ac:dyDescent="0.25">
      <c r="M28855" s="30"/>
    </row>
    <row r="28856" spans="13:13" s="60" customFormat="1" ht="15.75" hidden="1" x14ac:dyDescent="0.25">
      <c r="M28856" s="30"/>
    </row>
    <row r="28857" spans="13:13" s="60" customFormat="1" ht="15.75" hidden="1" x14ac:dyDescent="0.25">
      <c r="M28857" s="30"/>
    </row>
    <row r="28858" spans="13:13" s="60" customFormat="1" ht="15.75" hidden="1" x14ac:dyDescent="0.25">
      <c r="M28858" s="30"/>
    </row>
    <row r="28859" spans="13:13" s="60" customFormat="1" ht="15.75" hidden="1" x14ac:dyDescent="0.25">
      <c r="M28859" s="30"/>
    </row>
    <row r="28860" spans="13:13" s="60" customFormat="1" ht="15.75" hidden="1" x14ac:dyDescent="0.25">
      <c r="M28860" s="30"/>
    </row>
    <row r="28861" spans="13:13" s="60" customFormat="1" ht="15.75" hidden="1" x14ac:dyDescent="0.25">
      <c r="M28861" s="30"/>
    </row>
    <row r="28862" spans="13:13" s="60" customFormat="1" ht="15.75" hidden="1" x14ac:dyDescent="0.25">
      <c r="M28862" s="30"/>
    </row>
    <row r="28863" spans="13:13" s="60" customFormat="1" ht="15.75" hidden="1" x14ac:dyDescent="0.25">
      <c r="M28863" s="30"/>
    </row>
    <row r="28864" spans="13:13" s="60" customFormat="1" ht="15.75" hidden="1" x14ac:dyDescent="0.25">
      <c r="M28864" s="30"/>
    </row>
    <row r="28865" spans="13:13" s="60" customFormat="1" ht="15.75" hidden="1" x14ac:dyDescent="0.25">
      <c r="M28865" s="30"/>
    </row>
    <row r="28866" spans="13:13" s="60" customFormat="1" ht="15.75" hidden="1" x14ac:dyDescent="0.25">
      <c r="M28866" s="30"/>
    </row>
    <row r="28867" spans="13:13" s="60" customFormat="1" ht="15.75" hidden="1" x14ac:dyDescent="0.25">
      <c r="M28867" s="30"/>
    </row>
    <row r="28868" spans="13:13" s="60" customFormat="1" ht="15.75" hidden="1" x14ac:dyDescent="0.25">
      <c r="M28868" s="30"/>
    </row>
    <row r="28869" spans="13:13" s="60" customFormat="1" ht="15.75" hidden="1" x14ac:dyDescent="0.25">
      <c r="M28869" s="30"/>
    </row>
    <row r="28870" spans="13:13" s="60" customFormat="1" ht="15.75" hidden="1" x14ac:dyDescent="0.25">
      <c r="M28870" s="30"/>
    </row>
    <row r="28871" spans="13:13" s="60" customFormat="1" ht="15.75" hidden="1" x14ac:dyDescent="0.25">
      <c r="M28871" s="30"/>
    </row>
    <row r="28872" spans="13:13" s="60" customFormat="1" ht="15.75" hidden="1" x14ac:dyDescent="0.25">
      <c r="M28872" s="30"/>
    </row>
    <row r="28873" spans="13:13" s="60" customFormat="1" ht="15.75" hidden="1" x14ac:dyDescent="0.25">
      <c r="M28873" s="30"/>
    </row>
    <row r="28874" spans="13:13" s="60" customFormat="1" ht="15.75" hidden="1" x14ac:dyDescent="0.25">
      <c r="M28874" s="30"/>
    </row>
    <row r="28875" spans="13:13" s="60" customFormat="1" ht="15.75" hidden="1" x14ac:dyDescent="0.25">
      <c r="M28875" s="30"/>
    </row>
    <row r="28876" spans="13:13" s="60" customFormat="1" ht="15.75" hidden="1" x14ac:dyDescent="0.25">
      <c r="M28876" s="30"/>
    </row>
    <row r="28877" spans="13:13" s="60" customFormat="1" ht="15.75" hidden="1" x14ac:dyDescent="0.25">
      <c r="M28877" s="30"/>
    </row>
    <row r="28878" spans="13:13" s="60" customFormat="1" ht="15.75" hidden="1" x14ac:dyDescent="0.25">
      <c r="M28878" s="30"/>
    </row>
    <row r="28879" spans="13:13" s="60" customFormat="1" ht="15.75" hidden="1" x14ac:dyDescent="0.25">
      <c r="M28879" s="30"/>
    </row>
    <row r="28880" spans="13:13" s="60" customFormat="1" ht="15.75" hidden="1" x14ac:dyDescent="0.25">
      <c r="M28880" s="30"/>
    </row>
    <row r="28881" spans="13:13" s="60" customFormat="1" ht="15.75" hidden="1" x14ac:dyDescent="0.25">
      <c r="M28881" s="30"/>
    </row>
    <row r="28882" spans="13:13" s="60" customFormat="1" ht="15.75" hidden="1" x14ac:dyDescent="0.25">
      <c r="M28882" s="30"/>
    </row>
    <row r="28883" spans="13:13" s="60" customFormat="1" ht="15.75" hidden="1" x14ac:dyDescent="0.25">
      <c r="M28883" s="30"/>
    </row>
    <row r="28884" spans="13:13" s="60" customFormat="1" ht="15.75" hidden="1" x14ac:dyDescent="0.25">
      <c r="M28884" s="30"/>
    </row>
    <row r="28885" spans="13:13" s="60" customFormat="1" ht="15.75" hidden="1" x14ac:dyDescent="0.25">
      <c r="M28885" s="30"/>
    </row>
    <row r="28886" spans="13:13" s="60" customFormat="1" ht="15.75" hidden="1" x14ac:dyDescent="0.25">
      <c r="M28886" s="30"/>
    </row>
    <row r="28887" spans="13:13" s="60" customFormat="1" ht="15.75" hidden="1" x14ac:dyDescent="0.25">
      <c r="M28887" s="30"/>
    </row>
    <row r="28888" spans="13:13" s="60" customFormat="1" ht="15.75" hidden="1" x14ac:dyDescent="0.25">
      <c r="M28888" s="30"/>
    </row>
    <row r="28889" spans="13:13" s="60" customFormat="1" ht="15.75" hidden="1" x14ac:dyDescent="0.25">
      <c r="M28889" s="30"/>
    </row>
    <row r="28890" spans="13:13" s="60" customFormat="1" ht="15.75" hidden="1" x14ac:dyDescent="0.25">
      <c r="M28890" s="30"/>
    </row>
    <row r="28891" spans="13:13" s="60" customFormat="1" ht="15.75" hidden="1" x14ac:dyDescent="0.25">
      <c r="M28891" s="30"/>
    </row>
    <row r="28892" spans="13:13" s="60" customFormat="1" ht="15.75" hidden="1" x14ac:dyDescent="0.25">
      <c r="M28892" s="30"/>
    </row>
    <row r="28893" spans="13:13" s="60" customFormat="1" ht="15.75" hidden="1" x14ac:dyDescent="0.25">
      <c r="M28893" s="30"/>
    </row>
    <row r="28894" spans="13:13" s="60" customFormat="1" ht="15.75" hidden="1" x14ac:dyDescent="0.25">
      <c r="M28894" s="30"/>
    </row>
    <row r="28895" spans="13:13" s="60" customFormat="1" ht="15.75" hidden="1" x14ac:dyDescent="0.25">
      <c r="M28895" s="30"/>
    </row>
    <row r="28896" spans="13:13" s="60" customFormat="1" ht="15.75" hidden="1" x14ac:dyDescent="0.25">
      <c r="M28896" s="30"/>
    </row>
    <row r="28897" spans="13:13" s="60" customFormat="1" ht="15.75" hidden="1" x14ac:dyDescent="0.25">
      <c r="M28897" s="30"/>
    </row>
    <row r="28898" spans="13:13" s="60" customFormat="1" ht="15.75" hidden="1" x14ac:dyDescent="0.25">
      <c r="M28898" s="30"/>
    </row>
    <row r="28899" spans="13:13" s="60" customFormat="1" ht="15.75" hidden="1" x14ac:dyDescent="0.25">
      <c r="M28899" s="30"/>
    </row>
    <row r="28900" spans="13:13" s="60" customFormat="1" ht="15.75" hidden="1" x14ac:dyDescent="0.25">
      <c r="M28900" s="30"/>
    </row>
    <row r="28901" spans="13:13" s="60" customFormat="1" ht="15.75" hidden="1" x14ac:dyDescent="0.25">
      <c r="M28901" s="30"/>
    </row>
    <row r="28902" spans="13:13" s="60" customFormat="1" ht="15.75" hidden="1" x14ac:dyDescent="0.25">
      <c r="M28902" s="30"/>
    </row>
    <row r="28903" spans="13:13" s="60" customFormat="1" ht="15.75" hidden="1" x14ac:dyDescent="0.25">
      <c r="M28903" s="30"/>
    </row>
    <row r="28904" spans="13:13" s="60" customFormat="1" ht="15.75" hidden="1" x14ac:dyDescent="0.25">
      <c r="M28904" s="30"/>
    </row>
    <row r="28905" spans="13:13" s="60" customFormat="1" ht="15.75" hidden="1" x14ac:dyDescent="0.25">
      <c r="M28905" s="30"/>
    </row>
    <row r="28906" spans="13:13" s="60" customFormat="1" ht="15.75" hidden="1" x14ac:dyDescent="0.25">
      <c r="M28906" s="30"/>
    </row>
    <row r="28907" spans="13:13" s="60" customFormat="1" ht="15.75" hidden="1" x14ac:dyDescent="0.25">
      <c r="M28907" s="30"/>
    </row>
    <row r="28908" spans="13:13" s="60" customFormat="1" ht="15.75" hidden="1" x14ac:dyDescent="0.25">
      <c r="M28908" s="30"/>
    </row>
    <row r="28909" spans="13:13" s="60" customFormat="1" ht="15.75" hidden="1" x14ac:dyDescent="0.25">
      <c r="M28909" s="30"/>
    </row>
    <row r="28910" spans="13:13" s="60" customFormat="1" ht="15.75" hidden="1" x14ac:dyDescent="0.25">
      <c r="M28910" s="30"/>
    </row>
    <row r="28911" spans="13:13" s="60" customFormat="1" ht="15.75" hidden="1" x14ac:dyDescent="0.25">
      <c r="M28911" s="30"/>
    </row>
    <row r="28912" spans="13:13" s="60" customFormat="1" ht="15.75" hidden="1" x14ac:dyDescent="0.25">
      <c r="M28912" s="30"/>
    </row>
    <row r="28913" spans="13:13" s="60" customFormat="1" ht="15.75" hidden="1" x14ac:dyDescent="0.25">
      <c r="M28913" s="30"/>
    </row>
    <row r="28914" spans="13:13" s="60" customFormat="1" ht="15.75" hidden="1" x14ac:dyDescent="0.25">
      <c r="M28914" s="30"/>
    </row>
    <row r="28915" spans="13:13" s="60" customFormat="1" ht="15.75" hidden="1" x14ac:dyDescent="0.25">
      <c r="M28915" s="30"/>
    </row>
    <row r="28916" spans="13:13" s="60" customFormat="1" ht="15.75" hidden="1" x14ac:dyDescent="0.25">
      <c r="M28916" s="30"/>
    </row>
    <row r="28917" spans="13:13" s="60" customFormat="1" ht="15.75" hidden="1" x14ac:dyDescent="0.25">
      <c r="M28917" s="30"/>
    </row>
    <row r="28918" spans="13:13" s="60" customFormat="1" ht="15.75" hidden="1" x14ac:dyDescent="0.25">
      <c r="M28918" s="30"/>
    </row>
    <row r="28919" spans="13:13" s="60" customFormat="1" ht="15.75" hidden="1" x14ac:dyDescent="0.25">
      <c r="M28919" s="30"/>
    </row>
    <row r="28920" spans="13:13" s="60" customFormat="1" ht="15.75" hidden="1" x14ac:dyDescent="0.25">
      <c r="M28920" s="30"/>
    </row>
    <row r="28921" spans="13:13" s="60" customFormat="1" ht="15.75" hidden="1" x14ac:dyDescent="0.25">
      <c r="M28921" s="30"/>
    </row>
    <row r="28922" spans="13:13" s="60" customFormat="1" ht="15.75" hidden="1" x14ac:dyDescent="0.25">
      <c r="M28922" s="30"/>
    </row>
    <row r="28923" spans="13:13" s="60" customFormat="1" ht="15.75" hidden="1" x14ac:dyDescent="0.25">
      <c r="M28923" s="30"/>
    </row>
    <row r="28924" spans="13:13" s="60" customFormat="1" ht="15.75" hidden="1" x14ac:dyDescent="0.25">
      <c r="M28924" s="30"/>
    </row>
    <row r="28925" spans="13:13" s="60" customFormat="1" ht="15.75" hidden="1" x14ac:dyDescent="0.25">
      <c r="M28925" s="30"/>
    </row>
    <row r="28926" spans="13:13" s="60" customFormat="1" ht="15.75" hidden="1" x14ac:dyDescent="0.25">
      <c r="M28926" s="30"/>
    </row>
    <row r="28927" spans="13:13" s="60" customFormat="1" ht="15.75" hidden="1" x14ac:dyDescent="0.25">
      <c r="M28927" s="30"/>
    </row>
    <row r="28928" spans="13:13" s="60" customFormat="1" ht="15.75" hidden="1" x14ac:dyDescent="0.25">
      <c r="M28928" s="30"/>
    </row>
    <row r="28929" spans="13:13" s="60" customFormat="1" ht="15.75" hidden="1" x14ac:dyDescent="0.25">
      <c r="M28929" s="30"/>
    </row>
    <row r="28930" spans="13:13" s="60" customFormat="1" ht="15.75" hidden="1" x14ac:dyDescent="0.25">
      <c r="M28930" s="30"/>
    </row>
    <row r="28931" spans="13:13" s="60" customFormat="1" ht="15.75" hidden="1" x14ac:dyDescent="0.25">
      <c r="M28931" s="30"/>
    </row>
    <row r="28932" spans="13:13" s="60" customFormat="1" ht="15.75" hidden="1" x14ac:dyDescent="0.25">
      <c r="M28932" s="30"/>
    </row>
    <row r="28933" spans="13:13" s="60" customFormat="1" ht="15.75" hidden="1" x14ac:dyDescent="0.25">
      <c r="M28933" s="30"/>
    </row>
    <row r="28934" spans="13:13" s="60" customFormat="1" ht="15.75" hidden="1" x14ac:dyDescent="0.25">
      <c r="M28934" s="30"/>
    </row>
    <row r="28935" spans="13:13" s="60" customFormat="1" ht="15.75" hidden="1" x14ac:dyDescent="0.25">
      <c r="M28935" s="30"/>
    </row>
    <row r="28936" spans="13:13" s="60" customFormat="1" ht="15.75" hidden="1" x14ac:dyDescent="0.25">
      <c r="M28936" s="30"/>
    </row>
    <row r="28937" spans="13:13" s="60" customFormat="1" ht="15.75" hidden="1" x14ac:dyDescent="0.25">
      <c r="M28937" s="30"/>
    </row>
    <row r="28938" spans="13:13" s="60" customFormat="1" ht="15.75" hidden="1" x14ac:dyDescent="0.25">
      <c r="M28938" s="30"/>
    </row>
    <row r="28939" spans="13:13" s="60" customFormat="1" ht="15.75" hidden="1" x14ac:dyDescent="0.25">
      <c r="M28939" s="30"/>
    </row>
    <row r="28940" spans="13:13" s="60" customFormat="1" ht="15.75" hidden="1" x14ac:dyDescent="0.25">
      <c r="M28940" s="30"/>
    </row>
    <row r="28941" spans="13:13" s="60" customFormat="1" ht="15.75" hidden="1" x14ac:dyDescent="0.25">
      <c r="M28941" s="30"/>
    </row>
    <row r="28942" spans="13:13" s="60" customFormat="1" ht="15.75" hidden="1" x14ac:dyDescent="0.25">
      <c r="M28942" s="30"/>
    </row>
    <row r="28943" spans="13:13" s="60" customFormat="1" ht="15.75" hidden="1" x14ac:dyDescent="0.25">
      <c r="M28943" s="30"/>
    </row>
    <row r="28944" spans="13:13" s="60" customFormat="1" ht="15.75" hidden="1" x14ac:dyDescent="0.25">
      <c r="M28944" s="30"/>
    </row>
    <row r="28945" spans="13:13" s="60" customFormat="1" ht="15.75" hidden="1" x14ac:dyDescent="0.25">
      <c r="M28945" s="30"/>
    </row>
    <row r="28946" spans="13:13" s="60" customFormat="1" ht="15.75" hidden="1" x14ac:dyDescent="0.25">
      <c r="M28946" s="30"/>
    </row>
    <row r="28947" spans="13:13" s="60" customFormat="1" ht="15.75" hidden="1" x14ac:dyDescent="0.25">
      <c r="M28947" s="30"/>
    </row>
    <row r="28948" spans="13:13" s="60" customFormat="1" ht="15.75" hidden="1" x14ac:dyDescent="0.25">
      <c r="M28948" s="30"/>
    </row>
    <row r="28949" spans="13:13" s="60" customFormat="1" ht="15.75" hidden="1" x14ac:dyDescent="0.25">
      <c r="M28949" s="30"/>
    </row>
    <row r="28950" spans="13:13" s="60" customFormat="1" ht="15.75" hidden="1" x14ac:dyDescent="0.25">
      <c r="M28950" s="30"/>
    </row>
    <row r="28951" spans="13:13" s="60" customFormat="1" ht="15.75" hidden="1" x14ac:dyDescent="0.25">
      <c r="M28951" s="30"/>
    </row>
    <row r="28952" spans="13:13" s="60" customFormat="1" ht="15.75" hidden="1" x14ac:dyDescent="0.25">
      <c r="M28952" s="30"/>
    </row>
    <row r="28953" spans="13:13" s="60" customFormat="1" ht="15.75" hidden="1" x14ac:dyDescent="0.25">
      <c r="M28953" s="30"/>
    </row>
    <row r="28954" spans="13:13" s="60" customFormat="1" ht="15.75" hidden="1" x14ac:dyDescent="0.25">
      <c r="M28954" s="30"/>
    </row>
    <row r="28955" spans="13:13" s="60" customFormat="1" ht="15.75" hidden="1" x14ac:dyDescent="0.25">
      <c r="M28955" s="30"/>
    </row>
    <row r="28956" spans="13:13" s="60" customFormat="1" ht="15.75" hidden="1" x14ac:dyDescent="0.25">
      <c r="M28956" s="30"/>
    </row>
    <row r="28957" spans="13:13" s="60" customFormat="1" ht="15.75" hidden="1" x14ac:dyDescent="0.25">
      <c r="M28957" s="30"/>
    </row>
    <row r="28958" spans="13:13" s="60" customFormat="1" ht="15.75" hidden="1" x14ac:dyDescent="0.25">
      <c r="M28958" s="30"/>
    </row>
    <row r="28959" spans="13:13" s="60" customFormat="1" ht="15.75" hidden="1" x14ac:dyDescent="0.25">
      <c r="M28959" s="30"/>
    </row>
    <row r="28960" spans="13:13" s="60" customFormat="1" ht="15.75" hidden="1" x14ac:dyDescent="0.25">
      <c r="M28960" s="30"/>
    </row>
    <row r="28961" spans="13:13" s="60" customFormat="1" ht="15.75" hidden="1" x14ac:dyDescent="0.25">
      <c r="M28961" s="30"/>
    </row>
    <row r="28962" spans="13:13" s="60" customFormat="1" ht="15.75" hidden="1" x14ac:dyDescent="0.25">
      <c r="M28962" s="30"/>
    </row>
    <row r="28963" spans="13:13" s="60" customFormat="1" ht="15.75" hidden="1" x14ac:dyDescent="0.25">
      <c r="M28963" s="30"/>
    </row>
    <row r="28964" spans="13:13" s="60" customFormat="1" ht="15.75" hidden="1" x14ac:dyDescent="0.25">
      <c r="M28964" s="30"/>
    </row>
    <row r="28965" spans="13:13" s="60" customFormat="1" ht="15.75" hidden="1" x14ac:dyDescent="0.25">
      <c r="M28965" s="30"/>
    </row>
    <row r="28966" spans="13:13" s="60" customFormat="1" ht="15.75" hidden="1" x14ac:dyDescent="0.25">
      <c r="M28966" s="30"/>
    </row>
    <row r="28967" spans="13:13" s="60" customFormat="1" ht="15.75" hidden="1" x14ac:dyDescent="0.25">
      <c r="M28967" s="30"/>
    </row>
    <row r="28968" spans="13:13" s="60" customFormat="1" ht="15.75" hidden="1" x14ac:dyDescent="0.25">
      <c r="M28968" s="30"/>
    </row>
    <row r="28969" spans="13:13" s="60" customFormat="1" ht="15.75" hidden="1" x14ac:dyDescent="0.25">
      <c r="M28969" s="30"/>
    </row>
    <row r="28970" spans="13:13" s="60" customFormat="1" ht="15.75" hidden="1" x14ac:dyDescent="0.25">
      <c r="M28970" s="30"/>
    </row>
    <row r="28971" spans="13:13" s="60" customFormat="1" ht="15.75" hidden="1" x14ac:dyDescent="0.25">
      <c r="M28971" s="30"/>
    </row>
    <row r="28972" spans="13:13" s="60" customFormat="1" ht="15.75" hidden="1" x14ac:dyDescent="0.25">
      <c r="M28972" s="30"/>
    </row>
    <row r="28973" spans="13:13" s="60" customFormat="1" ht="15.75" hidden="1" x14ac:dyDescent="0.25">
      <c r="M28973" s="30"/>
    </row>
    <row r="28974" spans="13:13" s="60" customFormat="1" ht="15.75" hidden="1" x14ac:dyDescent="0.25">
      <c r="M28974" s="30"/>
    </row>
    <row r="28975" spans="13:13" s="60" customFormat="1" ht="15.75" hidden="1" x14ac:dyDescent="0.25">
      <c r="M28975" s="30"/>
    </row>
    <row r="28976" spans="13:13" s="60" customFormat="1" ht="15.75" hidden="1" x14ac:dyDescent="0.25">
      <c r="M28976" s="30"/>
    </row>
    <row r="28977" spans="13:13" s="60" customFormat="1" ht="15.75" hidden="1" x14ac:dyDescent="0.25">
      <c r="M28977" s="30"/>
    </row>
    <row r="28978" spans="13:13" s="60" customFormat="1" ht="15.75" hidden="1" x14ac:dyDescent="0.25">
      <c r="M28978" s="30"/>
    </row>
    <row r="28979" spans="13:13" s="60" customFormat="1" ht="15.75" hidden="1" x14ac:dyDescent="0.25">
      <c r="M28979" s="30"/>
    </row>
    <row r="28980" spans="13:13" s="60" customFormat="1" ht="15.75" hidden="1" x14ac:dyDescent="0.25">
      <c r="M28980" s="30"/>
    </row>
    <row r="28981" spans="13:13" s="60" customFormat="1" ht="15.75" hidden="1" x14ac:dyDescent="0.25">
      <c r="M28981" s="30"/>
    </row>
    <row r="28982" spans="13:13" s="60" customFormat="1" ht="15.75" hidden="1" x14ac:dyDescent="0.25">
      <c r="M28982" s="30"/>
    </row>
    <row r="28983" spans="13:13" s="60" customFormat="1" ht="15.75" hidden="1" x14ac:dyDescent="0.25">
      <c r="M28983" s="30"/>
    </row>
    <row r="28984" spans="13:13" s="60" customFormat="1" ht="15.75" hidden="1" x14ac:dyDescent="0.25">
      <c r="M28984" s="30"/>
    </row>
    <row r="28985" spans="13:13" s="60" customFormat="1" ht="15.75" hidden="1" x14ac:dyDescent="0.25">
      <c r="M28985" s="30"/>
    </row>
    <row r="28986" spans="13:13" s="60" customFormat="1" ht="15.75" hidden="1" x14ac:dyDescent="0.25">
      <c r="M28986" s="30"/>
    </row>
    <row r="28987" spans="13:13" s="60" customFormat="1" ht="15.75" hidden="1" x14ac:dyDescent="0.25">
      <c r="M28987" s="30"/>
    </row>
    <row r="28988" spans="13:13" s="60" customFormat="1" ht="15.75" hidden="1" x14ac:dyDescent="0.25">
      <c r="M28988" s="30"/>
    </row>
    <row r="28989" spans="13:13" s="60" customFormat="1" ht="15.75" hidden="1" x14ac:dyDescent="0.25">
      <c r="M28989" s="30"/>
    </row>
    <row r="28990" spans="13:13" s="60" customFormat="1" ht="15.75" hidden="1" x14ac:dyDescent="0.25">
      <c r="M28990" s="30"/>
    </row>
    <row r="28991" spans="13:13" s="60" customFormat="1" ht="15.75" hidden="1" x14ac:dyDescent="0.25">
      <c r="M28991" s="30"/>
    </row>
    <row r="28992" spans="13:13" s="60" customFormat="1" ht="15.75" hidden="1" x14ac:dyDescent="0.25">
      <c r="M28992" s="30"/>
    </row>
    <row r="28993" spans="13:13" s="60" customFormat="1" ht="15.75" hidden="1" x14ac:dyDescent="0.25">
      <c r="M28993" s="30"/>
    </row>
    <row r="28994" spans="13:13" s="60" customFormat="1" ht="15.75" hidden="1" x14ac:dyDescent="0.25">
      <c r="M28994" s="30"/>
    </row>
    <row r="28995" spans="13:13" s="60" customFormat="1" ht="15.75" hidden="1" x14ac:dyDescent="0.25">
      <c r="M28995" s="30"/>
    </row>
    <row r="28996" spans="13:13" s="60" customFormat="1" ht="15.75" hidden="1" x14ac:dyDescent="0.25">
      <c r="M28996" s="30"/>
    </row>
    <row r="28997" spans="13:13" s="60" customFormat="1" ht="15.75" hidden="1" x14ac:dyDescent="0.25">
      <c r="M28997" s="30"/>
    </row>
    <row r="28998" spans="13:13" s="60" customFormat="1" ht="15.75" hidden="1" x14ac:dyDescent="0.25">
      <c r="M28998" s="30"/>
    </row>
    <row r="28999" spans="13:13" s="60" customFormat="1" ht="15.75" hidden="1" x14ac:dyDescent="0.25">
      <c r="M28999" s="30"/>
    </row>
    <row r="29000" spans="13:13" s="60" customFormat="1" ht="15.75" hidden="1" x14ac:dyDescent="0.25">
      <c r="M29000" s="30"/>
    </row>
    <row r="29001" spans="13:13" s="60" customFormat="1" ht="15.75" hidden="1" x14ac:dyDescent="0.25">
      <c r="M29001" s="30"/>
    </row>
    <row r="29002" spans="13:13" s="60" customFormat="1" ht="15.75" hidden="1" x14ac:dyDescent="0.25">
      <c r="M29002" s="30"/>
    </row>
    <row r="29003" spans="13:13" s="60" customFormat="1" ht="15.75" hidden="1" x14ac:dyDescent="0.25">
      <c r="M29003" s="30"/>
    </row>
    <row r="29004" spans="13:13" s="60" customFormat="1" ht="15.75" hidden="1" x14ac:dyDescent="0.25">
      <c r="M29004" s="30"/>
    </row>
    <row r="29005" spans="13:13" s="60" customFormat="1" ht="15.75" hidden="1" x14ac:dyDescent="0.25">
      <c r="M29005" s="30"/>
    </row>
    <row r="29006" spans="13:13" s="60" customFormat="1" ht="15.75" hidden="1" x14ac:dyDescent="0.25">
      <c r="M29006" s="30"/>
    </row>
    <row r="29007" spans="13:13" s="60" customFormat="1" ht="15.75" hidden="1" x14ac:dyDescent="0.25">
      <c r="M29007" s="30"/>
    </row>
    <row r="29008" spans="13:13" s="60" customFormat="1" ht="15.75" hidden="1" x14ac:dyDescent="0.25">
      <c r="M29008" s="30"/>
    </row>
    <row r="29009" spans="13:13" s="60" customFormat="1" ht="15.75" hidden="1" x14ac:dyDescent="0.25">
      <c r="M29009" s="30"/>
    </row>
    <row r="29010" spans="13:13" s="60" customFormat="1" ht="15.75" hidden="1" x14ac:dyDescent="0.25">
      <c r="M29010" s="30"/>
    </row>
    <row r="29011" spans="13:13" s="60" customFormat="1" ht="15.75" hidden="1" x14ac:dyDescent="0.25">
      <c r="M29011" s="30"/>
    </row>
    <row r="29012" spans="13:13" s="60" customFormat="1" ht="15.75" hidden="1" x14ac:dyDescent="0.25">
      <c r="M29012" s="30"/>
    </row>
    <row r="29013" spans="13:13" s="60" customFormat="1" ht="15.75" hidden="1" x14ac:dyDescent="0.25">
      <c r="M29013" s="30"/>
    </row>
    <row r="29014" spans="13:13" s="60" customFormat="1" ht="15.75" hidden="1" x14ac:dyDescent="0.25">
      <c r="M29014" s="30"/>
    </row>
    <row r="29015" spans="13:13" s="60" customFormat="1" ht="15.75" hidden="1" x14ac:dyDescent="0.25">
      <c r="M29015" s="30"/>
    </row>
    <row r="29016" spans="13:13" s="60" customFormat="1" ht="15.75" hidden="1" x14ac:dyDescent="0.25">
      <c r="M29016" s="30"/>
    </row>
    <row r="29017" spans="13:13" s="60" customFormat="1" ht="15.75" hidden="1" x14ac:dyDescent="0.25">
      <c r="M29017" s="30"/>
    </row>
    <row r="29018" spans="13:13" s="60" customFormat="1" ht="15.75" hidden="1" x14ac:dyDescent="0.25">
      <c r="M29018" s="30"/>
    </row>
    <row r="29019" spans="13:13" s="60" customFormat="1" ht="15.75" hidden="1" x14ac:dyDescent="0.25">
      <c r="M29019" s="30"/>
    </row>
    <row r="29020" spans="13:13" s="60" customFormat="1" ht="15.75" hidden="1" x14ac:dyDescent="0.25">
      <c r="M29020" s="30"/>
    </row>
    <row r="29021" spans="13:13" s="60" customFormat="1" ht="15.75" hidden="1" x14ac:dyDescent="0.25">
      <c r="M29021" s="30"/>
    </row>
    <row r="29022" spans="13:13" s="60" customFormat="1" ht="15.75" hidden="1" x14ac:dyDescent="0.25">
      <c r="M29022" s="30"/>
    </row>
    <row r="29023" spans="13:13" s="60" customFormat="1" ht="15.75" hidden="1" x14ac:dyDescent="0.25">
      <c r="M29023" s="30"/>
    </row>
    <row r="29024" spans="13:13" s="60" customFormat="1" ht="15.75" hidden="1" x14ac:dyDescent="0.25">
      <c r="M29024" s="30"/>
    </row>
    <row r="29025" spans="13:13" s="60" customFormat="1" ht="15.75" hidden="1" x14ac:dyDescent="0.25">
      <c r="M29025" s="30"/>
    </row>
    <row r="29026" spans="13:13" s="60" customFormat="1" ht="15.75" hidden="1" x14ac:dyDescent="0.25">
      <c r="M29026" s="30"/>
    </row>
    <row r="29027" spans="13:13" s="60" customFormat="1" ht="15.75" hidden="1" x14ac:dyDescent="0.25">
      <c r="M29027" s="30"/>
    </row>
    <row r="29028" spans="13:13" s="60" customFormat="1" ht="15.75" hidden="1" x14ac:dyDescent="0.25">
      <c r="M29028" s="30"/>
    </row>
    <row r="29029" spans="13:13" s="60" customFormat="1" ht="15.75" hidden="1" x14ac:dyDescent="0.25">
      <c r="M29029" s="30"/>
    </row>
    <row r="29030" spans="13:13" s="60" customFormat="1" ht="15.75" hidden="1" x14ac:dyDescent="0.25">
      <c r="M29030" s="30"/>
    </row>
    <row r="29031" spans="13:13" s="60" customFormat="1" ht="15.75" hidden="1" x14ac:dyDescent="0.25">
      <c r="M29031" s="30"/>
    </row>
    <row r="29032" spans="13:13" s="60" customFormat="1" ht="15.75" hidden="1" x14ac:dyDescent="0.25">
      <c r="M29032" s="30"/>
    </row>
    <row r="29033" spans="13:13" s="60" customFormat="1" ht="15.75" hidden="1" x14ac:dyDescent="0.25">
      <c r="M29033" s="30"/>
    </row>
    <row r="29034" spans="13:13" s="60" customFormat="1" ht="15.75" hidden="1" x14ac:dyDescent="0.25">
      <c r="M29034" s="30"/>
    </row>
    <row r="29035" spans="13:13" s="60" customFormat="1" ht="15.75" hidden="1" x14ac:dyDescent="0.25">
      <c r="M29035" s="30"/>
    </row>
    <row r="29036" spans="13:13" s="60" customFormat="1" ht="15.75" hidden="1" x14ac:dyDescent="0.25">
      <c r="M29036" s="30"/>
    </row>
    <row r="29037" spans="13:13" s="60" customFormat="1" ht="15.75" hidden="1" x14ac:dyDescent="0.25">
      <c r="M29037" s="30"/>
    </row>
    <row r="29038" spans="13:13" s="60" customFormat="1" ht="15.75" hidden="1" x14ac:dyDescent="0.25">
      <c r="M29038" s="30"/>
    </row>
    <row r="29039" spans="13:13" s="60" customFormat="1" ht="15.75" hidden="1" x14ac:dyDescent="0.25">
      <c r="M29039" s="30"/>
    </row>
    <row r="29040" spans="13:13" s="60" customFormat="1" ht="15.75" hidden="1" x14ac:dyDescent="0.25">
      <c r="M29040" s="30"/>
    </row>
    <row r="29041" spans="13:13" s="60" customFormat="1" ht="15.75" hidden="1" x14ac:dyDescent="0.25">
      <c r="M29041" s="30"/>
    </row>
    <row r="29042" spans="13:13" s="60" customFormat="1" ht="15.75" hidden="1" x14ac:dyDescent="0.25">
      <c r="M29042" s="30"/>
    </row>
    <row r="29043" spans="13:13" s="60" customFormat="1" ht="15.75" hidden="1" x14ac:dyDescent="0.25">
      <c r="M29043" s="30"/>
    </row>
    <row r="29044" spans="13:13" s="60" customFormat="1" ht="15.75" hidden="1" x14ac:dyDescent="0.25">
      <c r="M29044" s="30"/>
    </row>
    <row r="29045" spans="13:13" s="60" customFormat="1" ht="15.75" hidden="1" x14ac:dyDescent="0.25">
      <c r="M29045" s="30"/>
    </row>
    <row r="29046" spans="13:13" s="60" customFormat="1" ht="15.75" hidden="1" x14ac:dyDescent="0.25">
      <c r="M29046" s="30"/>
    </row>
    <row r="29047" spans="13:13" s="60" customFormat="1" ht="15.75" hidden="1" x14ac:dyDescent="0.25">
      <c r="M29047" s="30"/>
    </row>
    <row r="29048" spans="13:13" s="60" customFormat="1" ht="15.75" hidden="1" x14ac:dyDescent="0.25">
      <c r="M29048" s="30"/>
    </row>
    <row r="29049" spans="13:13" s="60" customFormat="1" ht="15.75" hidden="1" x14ac:dyDescent="0.25">
      <c r="M29049" s="30"/>
    </row>
    <row r="29050" spans="13:13" s="60" customFormat="1" ht="15.75" hidden="1" x14ac:dyDescent="0.25">
      <c r="M29050" s="30"/>
    </row>
    <row r="29051" spans="13:13" s="60" customFormat="1" ht="15.75" hidden="1" x14ac:dyDescent="0.25">
      <c r="M29051" s="30"/>
    </row>
    <row r="29052" spans="13:13" s="60" customFormat="1" ht="15.75" hidden="1" x14ac:dyDescent="0.25">
      <c r="M29052" s="30"/>
    </row>
    <row r="29053" spans="13:13" s="60" customFormat="1" ht="15.75" hidden="1" x14ac:dyDescent="0.25">
      <c r="M29053" s="30"/>
    </row>
    <row r="29054" spans="13:13" s="60" customFormat="1" ht="15.75" hidden="1" x14ac:dyDescent="0.25">
      <c r="M29054" s="30"/>
    </row>
    <row r="29055" spans="13:13" s="60" customFormat="1" ht="15.75" hidden="1" x14ac:dyDescent="0.25">
      <c r="M29055" s="30"/>
    </row>
    <row r="29056" spans="13:13" s="60" customFormat="1" ht="15.75" hidden="1" x14ac:dyDescent="0.25">
      <c r="M29056" s="30"/>
    </row>
    <row r="29057" spans="13:13" s="60" customFormat="1" ht="15.75" hidden="1" x14ac:dyDescent="0.25">
      <c r="M29057" s="30"/>
    </row>
    <row r="29058" spans="13:13" s="60" customFormat="1" ht="15.75" hidden="1" x14ac:dyDescent="0.25">
      <c r="M29058" s="30"/>
    </row>
    <row r="29059" spans="13:13" s="60" customFormat="1" ht="15.75" hidden="1" x14ac:dyDescent="0.25">
      <c r="M29059" s="30"/>
    </row>
    <row r="29060" spans="13:13" s="60" customFormat="1" ht="15.75" hidden="1" x14ac:dyDescent="0.25">
      <c r="M29060" s="30"/>
    </row>
    <row r="29061" spans="13:13" s="60" customFormat="1" ht="15.75" hidden="1" x14ac:dyDescent="0.25">
      <c r="M29061" s="30"/>
    </row>
    <row r="29062" spans="13:13" s="60" customFormat="1" ht="15.75" hidden="1" x14ac:dyDescent="0.25">
      <c r="M29062" s="30"/>
    </row>
    <row r="29063" spans="13:13" s="60" customFormat="1" ht="15.75" hidden="1" x14ac:dyDescent="0.25">
      <c r="M29063" s="30"/>
    </row>
    <row r="29064" spans="13:13" s="60" customFormat="1" ht="15.75" hidden="1" x14ac:dyDescent="0.25">
      <c r="M29064" s="30"/>
    </row>
    <row r="29065" spans="13:13" s="60" customFormat="1" ht="15.75" hidden="1" x14ac:dyDescent="0.25">
      <c r="M29065" s="30"/>
    </row>
    <row r="29066" spans="13:13" s="60" customFormat="1" ht="15.75" hidden="1" x14ac:dyDescent="0.25">
      <c r="M29066" s="30"/>
    </row>
    <row r="29067" spans="13:13" s="60" customFormat="1" ht="15.75" hidden="1" x14ac:dyDescent="0.25">
      <c r="M29067" s="30"/>
    </row>
    <row r="29068" spans="13:13" s="60" customFormat="1" ht="15.75" hidden="1" x14ac:dyDescent="0.25">
      <c r="M29068" s="30"/>
    </row>
    <row r="29069" spans="13:13" s="60" customFormat="1" ht="15.75" hidden="1" x14ac:dyDescent="0.25">
      <c r="M29069" s="30"/>
    </row>
    <row r="29070" spans="13:13" s="60" customFormat="1" ht="15.75" hidden="1" x14ac:dyDescent="0.25">
      <c r="M29070" s="30"/>
    </row>
    <row r="29071" spans="13:13" s="60" customFormat="1" ht="15.75" hidden="1" x14ac:dyDescent="0.25">
      <c r="M29071" s="30"/>
    </row>
    <row r="29072" spans="13:13" s="60" customFormat="1" ht="15.75" hidden="1" x14ac:dyDescent="0.25">
      <c r="M29072" s="30"/>
    </row>
    <row r="29073" spans="13:13" s="60" customFormat="1" ht="15.75" hidden="1" x14ac:dyDescent="0.25">
      <c r="M29073" s="30"/>
    </row>
    <row r="29074" spans="13:13" s="60" customFormat="1" ht="15.75" hidden="1" x14ac:dyDescent="0.25">
      <c r="M29074" s="30"/>
    </row>
    <row r="29075" spans="13:13" s="60" customFormat="1" ht="15.75" hidden="1" x14ac:dyDescent="0.25">
      <c r="M29075" s="30"/>
    </row>
    <row r="29076" spans="13:13" s="60" customFormat="1" ht="15.75" hidden="1" x14ac:dyDescent="0.25">
      <c r="M29076" s="30"/>
    </row>
    <row r="29077" spans="13:13" s="60" customFormat="1" ht="15.75" hidden="1" x14ac:dyDescent="0.25">
      <c r="M29077" s="30"/>
    </row>
    <row r="29078" spans="13:13" s="60" customFormat="1" ht="15.75" hidden="1" x14ac:dyDescent="0.25">
      <c r="M29078" s="30"/>
    </row>
    <row r="29079" spans="13:13" s="60" customFormat="1" ht="15.75" hidden="1" x14ac:dyDescent="0.25">
      <c r="M29079" s="30"/>
    </row>
    <row r="29080" spans="13:13" s="60" customFormat="1" ht="15.75" hidden="1" x14ac:dyDescent="0.25">
      <c r="M29080" s="30"/>
    </row>
    <row r="29081" spans="13:13" s="60" customFormat="1" ht="15.75" hidden="1" x14ac:dyDescent="0.25">
      <c r="M29081" s="30"/>
    </row>
    <row r="29082" spans="13:13" s="60" customFormat="1" ht="15.75" hidden="1" x14ac:dyDescent="0.25">
      <c r="M29082" s="30"/>
    </row>
    <row r="29083" spans="13:13" s="60" customFormat="1" ht="15.75" hidden="1" x14ac:dyDescent="0.25">
      <c r="M29083" s="30"/>
    </row>
    <row r="29084" spans="13:13" s="60" customFormat="1" ht="15.75" hidden="1" x14ac:dyDescent="0.25">
      <c r="M29084" s="30"/>
    </row>
    <row r="29085" spans="13:13" s="60" customFormat="1" ht="15.75" hidden="1" x14ac:dyDescent="0.25">
      <c r="M29085" s="30"/>
    </row>
    <row r="29086" spans="13:13" s="60" customFormat="1" ht="15.75" hidden="1" x14ac:dyDescent="0.25">
      <c r="M29086" s="30"/>
    </row>
    <row r="29087" spans="13:13" s="60" customFormat="1" ht="15.75" hidden="1" x14ac:dyDescent="0.25">
      <c r="M29087" s="30"/>
    </row>
    <row r="29088" spans="13:13" s="60" customFormat="1" ht="15.75" hidden="1" x14ac:dyDescent="0.25">
      <c r="M29088" s="30"/>
    </row>
    <row r="29089" spans="13:13" s="60" customFormat="1" ht="15.75" hidden="1" x14ac:dyDescent="0.25">
      <c r="M29089" s="30"/>
    </row>
    <row r="29090" spans="13:13" s="60" customFormat="1" ht="15.75" hidden="1" x14ac:dyDescent="0.25">
      <c r="M29090" s="30"/>
    </row>
    <row r="29091" spans="13:13" s="60" customFormat="1" ht="15.75" hidden="1" x14ac:dyDescent="0.25">
      <c r="M29091" s="30"/>
    </row>
    <row r="29092" spans="13:13" s="60" customFormat="1" ht="15.75" hidden="1" x14ac:dyDescent="0.25">
      <c r="M29092" s="30"/>
    </row>
    <row r="29093" spans="13:13" s="60" customFormat="1" ht="15.75" hidden="1" x14ac:dyDescent="0.25">
      <c r="M29093" s="30"/>
    </row>
    <row r="29094" spans="13:13" s="60" customFormat="1" ht="15.75" hidden="1" x14ac:dyDescent="0.25">
      <c r="M29094" s="30"/>
    </row>
    <row r="29095" spans="13:13" s="60" customFormat="1" ht="15.75" hidden="1" x14ac:dyDescent="0.25">
      <c r="M29095" s="30"/>
    </row>
    <row r="29096" spans="13:13" s="60" customFormat="1" ht="15.75" hidden="1" x14ac:dyDescent="0.25">
      <c r="M29096" s="30"/>
    </row>
    <row r="29097" spans="13:13" s="60" customFormat="1" ht="15.75" hidden="1" x14ac:dyDescent="0.25">
      <c r="M29097" s="30"/>
    </row>
    <row r="29098" spans="13:13" s="60" customFormat="1" ht="15.75" hidden="1" x14ac:dyDescent="0.25">
      <c r="M29098" s="30"/>
    </row>
    <row r="29099" spans="13:13" s="60" customFormat="1" ht="15.75" hidden="1" x14ac:dyDescent="0.25">
      <c r="M29099" s="30"/>
    </row>
    <row r="29100" spans="13:13" s="60" customFormat="1" ht="15.75" hidden="1" x14ac:dyDescent="0.25">
      <c r="M29100" s="30"/>
    </row>
    <row r="29101" spans="13:13" s="60" customFormat="1" ht="15.75" hidden="1" x14ac:dyDescent="0.25">
      <c r="M29101" s="30"/>
    </row>
    <row r="29102" spans="13:13" s="60" customFormat="1" ht="15.75" hidden="1" x14ac:dyDescent="0.25">
      <c r="M29102" s="30"/>
    </row>
    <row r="29103" spans="13:13" s="60" customFormat="1" ht="15.75" hidden="1" x14ac:dyDescent="0.25">
      <c r="M29103" s="30"/>
    </row>
    <row r="29104" spans="13:13" s="60" customFormat="1" ht="15.75" hidden="1" x14ac:dyDescent="0.25">
      <c r="M29104" s="30"/>
    </row>
    <row r="29105" spans="13:13" s="60" customFormat="1" ht="15.75" hidden="1" x14ac:dyDescent="0.25">
      <c r="M29105" s="30"/>
    </row>
    <row r="29106" spans="13:13" s="60" customFormat="1" ht="15.75" hidden="1" x14ac:dyDescent="0.25">
      <c r="M29106" s="30"/>
    </row>
    <row r="29107" spans="13:13" s="60" customFormat="1" ht="15.75" hidden="1" x14ac:dyDescent="0.25">
      <c r="M29107" s="30"/>
    </row>
    <row r="29108" spans="13:13" s="60" customFormat="1" ht="15.75" hidden="1" x14ac:dyDescent="0.25">
      <c r="M29108" s="30"/>
    </row>
    <row r="29109" spans="13:13" s="60" customFormat="1" ht="15.75" hidden="1" x14ac:dyDescent="0.25">
      <c r="M29109" s="30"/>
    </row>
    <row r="29110" spans="13:13" s="60" customFormat="1" ht="15.75" hidden="1" x14ac:dyDescent="0.25">
      <c r="M29110" s="30"/>
    </row>
    <row r="29111" spans="13:13" s="60" customFormat="1" ht="15.75" hidden="1" x14ac:dyDescent="0.25">
      <c r="M29111" s="30"/>
    </row>
    <row r="29112" spans="13:13" s="60" customFormat="1" ht="15.75" hidden="1" x14ac:dyDescent="0.25">
      <c r="M29112" s="30"/>
    </row>
    <row r="29113" spans="13:13" s="60" customFormat="1" ht="15.75" hidden="1" x14ac:dyDescent="0.25">
      <c r="M29113" s="30"/>
    </row>
    <row r="29114" spans="13:13" s="60" customFormat="1" ht="15.75" hidden="1" x14ac:dyDescent="0.25">
      <c r="M29114" s="30"/>
    </row>
    <row r="29115" spans="13:13" s="60" customFormat="1" ht="15.75" hidden="1" x14ac:dyDescent="0.25">
      <c r="M29115" s="30"/>
    </row>
    <row r="29116" spans="13:13" s="60" customFormat="1" ht="15.75" hidden="1" x14ac:dyDescent="0.25">
      <c r="M29116" s="30"/>
    </row>
    <row r="29117" spans="13:13" s="60" customFormat="1" ht="15.75" hidden="1" x14ac:dyDescent="0.25">
      <c r="M29117" s="30"/>
    </row>
    <row r="29118" spans="13:13" s="60" customFormat="1" ht="15.75" hidden="1" x14ac:dyDescent="0.25">
      <c r="M29118" s="30"/>
    </row>
    <row r="29119" spans="13:13" s="60" customFormat="1" ht="15.75" hidden="1" x14ac:dyDescent="0.25">
      <c r="M29119" s="30"/>
    </row>
    <row r="29120" spans="13:13" s="60" customFormat="1" ht="15.75" hidden="1" x14ac:dyDescent="0.25">
      <c r="M29120" s="30"/>
    </row>
    <row r="29121" spans="13:13" s="60" customFormat="1" ht="15.75" hidden="1" x14ac:dyDescent="0.25">
      <c r="M29121" s="30"/>
    </row>
    <row r="29122" spans="13:13" s="60" customFormat="1" ht="15.75" hidden="1" x14ac:dyDescent="0.25">
      <c r="M29122" s="30"/>
    </row>
    <row r="29123" spans="13:13" s="60" customFormat="1" ht="15.75" hidden="1" x14ac:dyDescent="0.25">
      <c r="M29123" s="30"/>
    </row>
    <row r="29124" spans="13:13" s="60" customFormat="1" ht="15.75" hidden="1" x14ac:dyDescent="0.25">
      <c r="M29124" s="30"/>
    </row>
    <row r="29125" spans="13:13" s="60" customFormat="1" ht="15.75" hidden="1" x14ac:dyDescent="0.25">
      <c r="M29125" s="30"/>
    </row>
    <row r="29126" spans="13:13" s="60" customFormat="1" ht="15.75" hidden="1" x14ac:dyDescent="0.25">
      <c r="M29126" s="30"/>
    </row>
    <row r="29127" spans="13:13" s="60" customFormat="1" ht="15.75" hidden="1" x14ac:dyDescent="0.25">
      <c r="M29127" s="30"/>
    </row>
    <row r="29128" spans="13:13" s="60" customFormat="1" ht="15.75" hidden="1" x14ac:dyDescent="0.25">
      <c r="M29128" s="30"/>
    </row>
    <row r="29129" spans="13:13" s="60" customFormat="1" ht="15.75" hidden="1" x14ac:dyDescent="0.25">
      <c r="M29129" s="30"/>
    </row>
    <row r="29130" spans="13:13" s="60" customFormat="1" ht="15.75" hidden="1" x14ac:dyDescent="0.25">
      <c r="M29130" s="30"/>
    </row>
    <row r="29131" spans="13:13" s="60" customFormat="1" ht="15.75" hidden="1" x14ac:dyDescent="0.25">
      <c r="M29131" s="30"/>
    </row>
    <row r="29132" spans="13:13" s="60" customFormat="1" ht="15.75" hidden="1" x14ac:dyDescent="0.25">
      <c r="M29132" s="30"/>
    </row>
    <row r="29133" spans="13:13" s="60" customFormat="1" ht="15.75" hidden="1" x14ac:dyDescent="0.25">
      <c r="M29133" s="30"/>
    </row>
    <row r="29134" spans="13:13" s="60" customFormat="1" ht="15.75" hidden="1" x14ac:dyDescent="0.25">
      <c r="M29134" s="30"/>
    </row>
    <row r="29135" spans="13:13" s="60" customFormat="1" ht="15.75" hidden="1" x14ac:dyDescent="0.25">
      <c r="M29135" s="30"/>
    </row>
    <row r="29136" spans="13:13" s="60" customFormat="1" ht="15.75" hidden="1" x14ac:dyDescent="0.25">
      <c r="M29136" s="30"/>
    </row>
    <row r="29137" spans="13:13" s="60" customFormat="1" ht="15.75" hidden="1" x14ac:dyDescent="0.25">
      <c r="M29137" s="30"/>
    </row>
    <row r="29138" spans="13:13" s="60" customFormat="1" ht="15.75" hidden="1" x14ac:dyDescent="0.25">
      <c r="M29138" s="30"/>
    </row>
    <row r="29139" spans="13:13" s="60" customFormat="1" ht="15.75" hidden="1" x14ac:dyDescent="0.25">
      <c r="M29139" s="30"/>
    </row>
    <row r="29140" spans="13:13" s="60" customFormat="1" ht="15.75" hidden="1" x14ac:dyDescent="0.25">
      <c r="M29140" s="30"/>
    </row>
    <row r="29141" spans="13:13" s="60" customFormat="1" ht="15.75" hidden="1" x14ac:dyDescent="0.25">
      <c r="M29141" s="30"/>
    </row>
    <row r="29142" spans="13:13" s="60" customFormat="1" ht="15.75" hidden="1" x14ac:dyDescent="0.25">
      <c r="M29142" s="30"/>
    </row>
    <row r="29143" spans="13:13" s="60" customFormat="1" ht="15.75" hidden="1" x14ac:dyDescent="0.25">
      <c r="M29143" s="30"/>
    </row>
    <row r="29144" spans="13:13" s="60" customFormat="1" ht="15.75" hidden="1" x14ac:dyDescent="0.25">
      <c r="M29144" s="30"/>
    </row>
    <row r="29145" spans="13:13" s="60" customFormat="1" ht="15.75" hidden="1" x14ac:dyDescent="0.25">
      <c r="M29145" s="30"/>
    </row>
    <row r="29146" spans="13:13" s="60" customFormat="1" ht="15.75" hidden="1" x14ac:dyDescent="0.25">
      <c r="M29146" s="30"/>
    </row>
    <row r="29147" spans="13:13" s="60" customFormat="1" ht="15.75" hidden="1" x14ac:dyDescent="0.25">
      <c r="M29147" s="30"/>
    </row>
    <row r="29148" spans="13:13" s="60" customFormat="1" ht="15.75" hidden="1" x14ac:dyDescent="0.25">
      <c r="M29148" s="30"/>
    </row>
    <row r="29149" spans="13:13" s="60" customFormat="1" ht="15.75" hidden="1" x14ac:dyDescent="0.25">
      <c r="M29149" s="30"/>
    </row>
    <row r="29150" spans="13:13" s="60" customFormat="1" ht="15.75" hidden="1" x14ac:dyDescent="0.25">
      <c r="M29150" s="30"/>
    </row>
    <row r="29151" spans="13:13" s="60" customFormat="1" ht="15.75" hidden="1" x14ac:dyDescent="0.25">
      <c r="M29151" s="30"/>
    </row>
    <row r="29152" spans="13:13" s="60" customFormat="1" ht="15.75" hidden="1" x14ac:dyDescent="0.25">
      <c r="M29152" s="30"/>
    </row>
    <row r="29153" spans="13:13" s="60" customFormat="1" ht="15.75" hidden="1" x14ac:dyDescent="0.25">
      <c r="M29153" s="30"/>
    </row>
    <row r="29154" spans="13:13" s="60" customFormat="1" ht="15.75" hidden="1" x14ac:dyDescent="0.25">
      <c r="M29154" s="30"/>
    </row>
    <row r="29155" spans="13:13" s="60" customFormat="1" ht="15.75" hidden="1" x14ac:dyDescent="0.25">
      <c r="M29155" s="30"/>
    </row>
    <row r="29156" spans="13:13" s="60" customFormat="1" ht="15.75" hidden="1" x14ac:dyDescent="0.25">
      <c r="M29156" s="30"/>
    </row>
    <row r="29157" spans="13:13" s="60" customFormat="1" ht="15.75" hidden="1" x14ac:dyDescent="0.25">
      <c r="M29157" s="30"/>
    </row>
    <row r="29158" spans="13:13" s="60" customFormat="1" ht="15.75" hidden="1" x14ac:dyDescent="0.25">
      <c r="M29158" s="30"/>
    </row>
    <row r="29159" spans="13:13" s="60" customFormat="1" ht="15.75" hidden="1" x14ac:dyDescent="0.25">
      <c r="M29159" s="30"/>
    </row>
    <row r="29160" spans="13:13" s="60" customFormat="1" ht="15.75" hidden="1" x14ac:dyDescent="0.25">
      <c r="M29160" s="30"/>
    </row>
    <row r="29161" spans="13:13" s="60" customFormat="1" ht="15.75" hidden="1" x14ac:dyDescent="0.25">
      <c r="M29161" s="30"/>
    </row>
    <row r="29162" spans="13:13" s="60" customFormat="1" ht="15.75" hidden="1" x14ac:dyDescent="0.25">
      <c r="M29162" s="30"/>
    </row>
    <row r="29163" spans="13:13" s="60" customFormat="1" ht="15.75" hidden="1" x14ac:dyDescent="0.25">
      <c r="M29163" s="30"/>
    </row>
    <row r="29164" spans="13:13" s="60" customFormat="1" ht="15.75" hidden="1" x14ac:dyDescent="0.25">
      <c r="M29164" s="30"/>
    </row>
    <row r="29165" spans="13:13" s="60" customFormat="1" ht="15.75" hidden="1" x14ac:dyDescent="0.25">
      <c r="M29165" s="30"/>
    </row>
    <row r="29166" spans="13:13" s="60" customFormat="1" ht="15.75" hidden="1" x14ac:dyDescent="0.25">
      <c r="M29166" s="30"/>
    </row>
    <row r="29167" spans="13:13" s="60" customFormat="1" ht="15.75" hidden="1" x14ac:dyDescent="0.25">
      <c r="M29167" s="30"/>
    </row>
    <row r="29168" spans="13:13" s="60" customFormat="1" ht="15.75" hidden="1" x14ac:dyDescent="0.25">
      <c r="M29168" s="30"/>
    </row>
    <row r="29169" spans="13:13" s="60" customFormat="1" ht="15.75" hidden="1" x14ac:dyDescent="0.25">
      <c r="M29169" s="30"/>
    </row>
    <row r="29170" spans="13:13" s="60" customFormat="1" ht="15.75" hidden="1" x14ac:dyDescent="0.25">
      <c r="M29170" s="30"/>
    </row>
    <row r="29171" spans="13:13" s="60" customFormat="1" ht="15.75" hidden="1" x14ac:dyDescent="0.25">
      <c r="M29171" s="30"/>
    </row>
    <row r="29172" spans="13:13" s="60" customFormat="1" ht="15.75" hidden="1" x14ac:dyDescent="0.25">
      <c r="M29172" s="30"/>
    </row>
    <row r="29173" spans="13:13" s="60" customFormat="1" ht="15.75" hidden="1" x14ac:dyDescent="0.25">
      <c r="M29173" s="30"/>
    </row>
    <row r="29174" spans="13:13" s="60" customFormat="1" ht="15.75" hidden="1" x14ac:dyDescent="0.25">
      <c r="M29174" s="30"/>
    </row>
    <row r="29175" spans="13:13" s="60" customFormat="1" ht="15.75" hidden="1" x14ac:dyDescent="0.25">
      <c r="M29175" s="30"/>
    </row>
    <row r="29176" spans="13:13" s="60" customFormat="1" ht="15.75" hidden="1" x14ac:dyDescent="0.25">
      <c r="M29176" s="30"/>
    </row>
    <row r="29177" spans="13:13" s="60" customFormat="1" ht="15.75" hidden="1" x14ac:dyDescent="0.25">
      <c r="M29177" s="30"/>
    </row>
    <row r="29178" spans="13:13" s="60" customFormat="1" ht="15.75" hidden="1" x14ac:dyDescent="0.25">
      <c r="M29178" s="30"/>
    </row>
    <row r="29179" spans="13:13" s="60" customFormat="1" ht="15.75" hidden="1" x14ac:dyDescent="0.25">
      <c r="M29179" s="30"/>
    </row>
    <row r="29180" spans="13:13" s="60" customFormat="1" ht="15.75" hidden="1" x14ac:dyDescent="0.25">
      <c r="M29180" s="30"/>
    </row>
    <row r="29181" spans="13:13" s="60" customFormat="1" ht="15.75" hidden="1" x14ac:dyDescent="0.25">
      <c r="M29181" s="30"/>
    </row>
    <row r="29182" spans="13:13" s="60" customFormat="1" ht="15.75" hidden="1" x14ac:dyDescent="0.25">
      <c r="M29182" s="30"/>
    </row>
    <row r="29183" spans="13:13" s="60" customFormat="1" ht="15.75" hidden="1" x14ac:dyDescent="0.25">
      <c r="M29183" s="30"/>
    </row>
    <row r="29184" spans="13:13" s="60" customFormat="1" ht="15.75" hidden="1" x14ac:dyDescent="0.25">
      <c r="M29184" s="30"/>
    </row>
    <row r="29185" spans="13:13" s="60" customFormat="1" ht="15.75" hidden="1" x14ac:dyDescent="0.25">
      <c r="M29185" s="30"/>
    </row>
    <row r="29186" spans="13:13" s="60" customFormat="1" ht="15.75" hidden="1" x14ac:dyDescent="0.25">
      <c r="M29186" s="30"/>
    </row>
    <row r="29187" spans="13:13" s="60" customFormat="1" ht="15.75" hidden="1" x14ac:dyDescent="0.25">
      <c r="M29187" s="30"/>
    </row>
    <row r="29188" spans="13:13" s="60" customFormat="1" ht="15.75" hidden="1" x14ac:dyDescent="0.25">
      <c r="M29188" s="30"/>
    </row>
    <row r="29189" spans="13:13" s="60" customFormat="1" ht="15.75" hidden="1" x14ac:dyDescent="0.25">
      <c r="M29189" s="30"/>
    </row>
    <row r="29190" spans="13:13" s="60" customFormat="1" ht="15.75" hidden="1" x14ac:dyDescent="0.25">
      <c r="M29190" s="30"/>
    </row>
    <row r="29191" spans="13:13" s="60" customFormat="1" ht="15.75" hidden="1" x14ac:dyDescent="0.25">
      <c r="M29191" s="30"/>
    </row>
    <row r="29192" spans="13:13" s="60" customFormat="1" ht="15.75" hidden="1" x14ac:dyDescent="0.25">
      <c r="M29192" s="30"/>
    </row>
    <row r="29193" spans="13:13" s="60" customFormat="1" ht="15.75" hidden="1" x14ac:dyDescent="0.25">
      <c r="M29193" s="30"/>
    </row>
    <row r="29194" spans="13:13" s="60" customFormat="1" ht="15.75" hidden="1" x14ac:dyDescent="0.25">
      <c r="M29194" s="30"/>
    </row>
    <row r="29195" spans="13:13" s="60" customFormat="1" ht="15.75" hidden="1" x14ac:dyDescent="0.25">
      <c r="M29195" s="30"/>
    </row>
    <row r="29196" spans="13:13" s="60" customFormat="1" ht="15.75" hidden="1" x14ac:dyDescent="0.25">
      <c r="M29196" s="30"/>
    </row>
    <row r="29197" spans="13:13" s="60" customFormat="1" ht="15.75" hidden="1" x14ac:dyDescent="0.25">
      <c r="M29197" s="30"/>
    </row>
    <row r="29198" spans="13:13" s="60" customFormat="1" ht="15.75" hidden="1" x14ac:dyDescent="0.25">
      <c r="M29198" s="30"/>
    </row>
    <row r="29199" spans="13:13" s="60" customFormat="1" ht="15.75" hidden="1" x14ac:dyDescent="0.25">
      <c r="M29199" s="30"/>
    </row>
    <row r="29200" spans="13:13" s="60" customFormat="1" ht="15.75" hidden="1" x14ac:dyDescent="0.25">
      <c r="M29200" s="30"/>
    </row>
    <row r="29201" spans="13:13" s="60" customFormat="1" ht="15.75" hidden="1" x14ac:dyDescent="0.25">
      <c r="M29201" s="30"/>
    </row>
    <row r="29202" spans="13:13" s="60" customFormat="1" ht="15.75" hidden="1" x14ac:dyDescent="0.25">
      <c r="M29202" s="30"/>
    </row>
    <row r="29203" spans="13:13" s="60" customFormat="1" ht="15.75" hidden="1" x14ac:dyDescent="0.25">
      <c r="M29203" s="30"/>
    </row>
    <row r="29204" spans="13:13" s="60" customFormat="1" ht="15.75" hidden="1" x14ac:dyDescent="0.25">
      <c r="M29204" s="30"/>
    </row>
    <row r="29205" spans="13:13" s="60" customFormat="1" ht="15.75" hidden="1" x14ac:dyDescent="0.25">
      <c r="M29205" s="30"/>
    </row>
    <row r="29206" spans="13:13" s="60" customFormat="1" ht="15.75" hidden="1" x14ac:dyDescent="0.25">
      <c r="M29206" s="30"/>
    </row>
    <row r="29207" spans="13:13" s="60" customFormat="1" ht="15.75" hidden="1" x14ac:dyDescent="0.25">
      <c r="M29207" s="30"/>
    </row>
    <row r="29208" spans="13:13" s="60" customFormat="1" ht="15.75" hidden="1" x14ac:dyDescent="0.25">
      <c r="M29208" s="30"/>
    </row>
    <row r="29209" spans="13:13" s="60" customFormat="1" ht="15.75" hidden="1" x14ac:dyDescent="0.25">
      <c r="M29209" s="30"/>
    </row>
    <row r="29210" spans="13:13" s="60" customFormat="1" ht="15.75" hidden="1" x14ac:dyDescent="0.25">
      <c r="M29210" s="30"/>
    </row>
    <row r="29211" spans="13:13" s="60" customFormat="1" ht="15.75" hidden="1" x14ac:dyDescent="0.25">
      <c r="M29211" s="30"/>
    </row>
    <row r="29212" spans="13:13" s="60" customFormat="1" ht="15.75" hidden="1" x14ac:dyDescent="0.25">
      <c r="M29212" s="30"/>
    </row>
    <row r="29213" spans="13:13" s="60" customFormat="1" ht="15.75" hidden="1" x14ac:dyDescent="0.25">
      <c r="M29213" s="30"/>
    </row>
    <row r="29214" spans="13:13" s="60" customFormat="1" ht="15.75" hidden="1" x14ac:dyDescent="0.25">
      <c r="M29214" s="30"/>
    </row>
    <row r="29215" spans="13:13" s="60" customFormat="1" ht="15.75" hidden="1" x14ac:dyDescent="0.25">
      <c r="M29215" s="30"/>
    </row>
    <row r="29216" spans="13:13" s="60" customFormat="1" ht="15.75" hidden="1" x14ac:dyDescent="0.25">
      <c r="M29216" s="30"/>
    </row>
    <row r="29217" spans="13:13" s="60" customFormat="1" ht="15.75" hidden="1" x14ac:dyDescent="0.25">
      <c r="M29217" s="30"/>
    </row>
    <row r="29218" spans="13:13" s="60" customFormat="1" ht="15.75" hidden="1" x14ac:dyDescent="0.25">
      <c r="M29218" s="30"/>
    </row>
    <row r="29219" spans="13:13" s="60" customFormat="1" ht="15.75" hidden="1" x14ac:dyDescent="0.25">
      <c r="M29219" s="30"/>
    </row>
    <row r="29220" spans="13:13" s="60" customFormat="1" ht="15.75" hidden="1" x14ac:dyDescent="0.25">
      <c r="M29220" s="30"/>
    </row>
    <row r="29221" spans="13:13" s="60" customFormat="1" ht="15.75" hidden="1" x14ac:dyDescent="0.25">
      <c r="M29221" s="30"/>
    </row>
    <row r="29222" spans="13:13" s="60" customFormat="1" ht="15.75" hidden="1" x14ac:dyDescent="0.25">
      <c r="M29222" s="30"/>
    </row>
    <row r="29223" spans="13:13" s="60" customFormat="1" ht="15.75" hidden="1" x14ac:dyDescent="0.25">
      <c r="M29223" s="30"/>
    </row>
    <row r="29224" spans="13:13" s="60" customFormat="1" ht="15.75" hidden="1" x14ac:dyDescent="0.25">
      <c r="M29224" s="30"/>
    </row>
    <row r="29225" spans="13:13" s="60" customFormat="1" ht="15.75" hidden="1" x14ac:dyDescent="0.25">
      <c r="M29225" s="30"/>
    </row>
    <row r="29226" spans="13:13" s="60" customFormat="1" ht="15.75" hidden="1" x14ac:dyDescent="0.25">
      <c r="M29226" s="30"/>
    </row>
    <row r="29227" spans="13:13" s="60" customFormat="1" ht="15.75" hidden="1" x14ac:dyDescent="0.25">
      <c r="M29227" s="30"/>
    </row>
    <row r="29228" spans="13:13" s="60" customFormat="1" ht="15.75" hidden="1" x14ac:dyDescent="0.25">
      <c r="M29228" s="30"/>
    </row>
    <row r="29229" spans="13:13" s="60" customFormat="1" ht="15.75" hidden="1" x14ac:dyDescent="0.25">
      <c r="M29229" s="30"/>
    </row>
    <row r="29230" spans="13:13" s="60" customFormat="1" ht="15.75" hidden="1" x14ac:dyDescent="0.25">
      <c r="M29230" s="30"/>
    </row>
    <row r="29231" spans="13:13" s="60" customFormat="1" ht="15.75" hidden="1" x14ac:dyDescent="0.25">
      <c r="M29231" s="30"/>
    </row>
    <row r="29232" spans="13:13" s="60" customFormat="1" ht="15.75" hidden="1" x14ac:dyDescent="0.25">
      <c r="M29232" s="30"/>
    </row>
    <row r="29233" spans="13:13" s="60" customFormat="1" ht="15.75" hidden="1" x14ac:dyDescent="0.25">
      <c r="M29233" s="30"/>
    </row>
    <row r="29234" spans="13:13" s="60" customFormat="1" ht="15.75" hidden="1" x14ac:dyDescent="0.25">
      <c r="M29234" s="30"/>
    </row>
    <row r="29235" spans="13:13" s="60" customFormat="1" ht="15.75" hidden="1" x14ac:dyDescent="0.25">
      <c r="M29235" s="30"/>
    </row>
    <row r="29236" spans="13:13" s="60" customFormat="1" ht="15.75" hidden="1" x14ac:dyDescent="0.25">
      <c r="M29236" s="30"/>
    </row>
    <row r="29237" spans="13:13" s="60" customFormat="1" ht="15.75" hidden="1" x14ac:dyDescent="0.25">
      <c r="M29237" s="30"/>
    </row>
    <row r="29238" spans="13:13" s="60" customFormat="1" ht="15.75" hidden="1" x14ac:dyDescent="0.25">
      <c r="M29238" s="30"/>
    </row>
    <row r="29239" spans="13:13" s="60" customFormat="1" ht="15.75" hidden="1" x14ac:dyDescent="0.25">
      <c r="M29239" s="30"/>
    </row>
    <row r="29240" spans="13:13" s="60" customFormat="1" ht="15.75" hidden="1" x14ac:dyDescent="0.25">
      <c r="M29240" s="30"/>
    </row>
    <row r="29241" spans="13:13" s="60" customFormat="1" ht="15.75" hidden="1" x14ac:dyDescent="0.25">
      <c r="M29241" s="30"/>
    </row>
    <row r="29242" spans="13:13" s="60" customFormat="1" ht="15.75" hidden="1" x14ac:dyDescent="0.25">
      <c r="M29242" s="30"/>
    </row>
    <row r="29243" spans="13:13" s="60" customFormat="1" ht="15.75" hidden="1" x14ac:dyDescent="0.25">
      <c r="M29243" s="30"/>
    </row>
    <row r="29244" spans="13:13" s="60" customFormat="1" ht="15.75" hidden="1" x14ac:dyDescent="0.25">
      <c r="M29244" s="30"/>
    </row>
    <row r="29245" spans="13:13" s="60" customFormat="1" ht="15.75" hidden="1" x14ac:dyDescent="0.25">
      <c r="M29245" s="30"/>
    </row>
    <row r="29246" spans="13:13" s="60" customFormat="1" ht="15.75" hidden="1" x14ac:dyDescent="0.25">
      <c r="M29246" s="30"/>
    </row>
    <row r="29247" spans="13:13" s="60" customFormat="1" ht="15.75" hidden="1" x14ac:dyDescent="0.25">
      <c r="M29247" s="30"/>
    </row>
    <row r="29248" spans="13:13" s="60" customFormat="1" ht="15.75" hidden="1" x14ac:dyDescent="0.25">
      <c r="M29248" s="30"/>
    </row>
    <row r="29249" spans="13:13" s="60" customFormat="1" ht="15.75" hidden="1" x14ac:dyDescent="0.25">
      <c r="M29249" s="30"/>
    </row>
    <row r="29250" spans="13:13" s="60" customFormat="1" ht="15.75" hidden="1" x14ac:dyDescent="0.25">
      <c r="M29250" s="30"/>
    </row>
    <row r="29251" spans="13:13" s="60" customFormat="1" ht="15.75" hidden="1" x14ac:dyDescent="0.25">
      <c r="M29251" s="30"/>
    </row>
    <row r="29252" spans="13:13" s="60" customFormat="1" ht="15.75" hidden="1" x14ac:dyDescent="0.25">
      <c r="M29252" s="30"/>
    </row>
    <row r="29253" spans="13:13" s="60" customFormat="1" ht="15.75" hidden="1" x14ac:dyDescent="0.25">
      <c r="M29253" s="30"/>
    </row>
    <row r="29254" spans="13:13" s="60" customFormat="1" ht="15.75" hidden="1" x14ac:dyDescent="0.25">
      <c r="M29254" s="30"/>
    </row>
    <row r="29255" spans="13:13" s="60" customFormat="1" ht="15.75" hidden="1" x14ac:dyDescent="0.25">
      <c r="M29255" s="30"/>
    </row>
    <row r="29256" spans="13:13" s="60" customFormat="1" ht="15.75" hidden="1" x14ac:dyDescent="0.25">
      <c r="M29256" s="30"/>
    </row>
    <row r="29257" spans="13:13" s="60" customFormat="1" ht="15.75" hidden="1" x14ac:dyDescent="0.25">
      <c r="M29257" s="30"/>
    </row>
    <row r="29258" spans="13:13" s="60" customFormat="1" ht="15.75" hidden="1" x14ac:dyDescent="0.25">
      <c r="M29258" s="30"/>
    </row>
    <row r="29259" spans="13:13" s="60" customFormat="1" ht="15.75" hidden="1" x14ac:dyDescent="0.25">
      <c r="M29259" s="30"/>
    </row>
    <row r="29260" spans="13:13" s="60" customFormat="1" ht="15.75" hidden="1" x14ac:dyDescent="0.25">
      <c r="M29260" s="30"/>
    </row>
    <row r="29261" spans="13:13" s="60" customFormat="1" ht="15.75" hidden="1" x14ac:dyDescent="0.25">
      <c r="M29261" s="30"/>
    </row>
    <row r="29262" spans="13:13" s="60" customFormat="1" ht="15.75" hidden="1" x14ac:dyDescent="0.25">
      <c r="M29262" s="30"/>
    </row>
    <row r="29263" spans="13:13" s="60" customFormat="1" ht="15.75" hidden="1" x14ac:dyDescent="0.25">
      <c r="M29263" s="30"/>
    </row>
    <row r="29264" spans="13:13" s="60" customFormat="1" ht="15.75" hidden="1" x14ac:dyDescent="0.25">
      <c r="M29264" s="30"/>
    </row>
    <row r="29265" spans="13:13" s="60" customFormat="1" ht="15.75" hidden="1" x14ac:dyDescent="0.25">
      <c r="M29265" s="30"/>
    </row>
    <row r="29266" spans="13:13" s="60" customFormat="1" ht="15.75" hidden="1" x14ac:dyDescent="0.25">
      <c r="M29266" s="30"/>
    </row>
    <row r="29267" spans="13:13" s="60" customFormat="1" ht="15.75" hidden="1" x14ac:dyDescent="0.25">
      <c r="M29267" s="30"/>
    </row>
    <row r="29268" spans="13:13" s="60" customFormat="1" ht="15.75" hidden="1" x14ac:dyDescent="0.25">
      <c r="M29268" s="30"/>
    </row>
    <row r="29269" spans="13:13" s="60" customFormat="1" ht="15.75" hidden="1" x14ac:dyDescent="0.25">
      <c r="M29269" s="30"/>
    </row>
    <row r="29270" spans="13:13" s="60" customFormat="1" ht="15.75" hidden="1" x14ac:dyDescent="0.25">
      <c r="M29270" s="30"/>
    </row>
    <row r="29271" spans="13:13" s="60" customFormat="1" ht="15.75" hidden="1" x14ac:dyDescent="0.25">
      <c r="M29271" s="30"/>
    </row>
    <row r="29272" spans="13:13" s="60" customFormat="1" ht="15.75" hidden="1" x14ac:dyDescent="0.25">
      <c r="M29272" s="30"/>
    </row>
    <row r="29273" spans="13:13" s="60" customFormat="1" ht="15.75" hidden="1" x14ac:dyDescent="0.25">
      <c r="M29273" s="30"/>
    </row>
    <row r="29274" spans="13:13" s="60" customFormat="1" ht="15.75" hidden="1" x14ac:dyDescent="0.25">
      <c r="M29274" s="30"/>
    </row>
    <row r="29275" spans="13:13" s="60" customFormat="1" ht="15.75" hidden="1" x14ac:dyDescent="0.25">
      <c r="M29275" s="30"/>
    </row>
    <row r="29276" spans="13:13" s="60" customFormat="1" ht="15.75" hidden="1" x14ac:dyDescent="0.25">
      <c r="M29276" s="30"/>
    </row>
    <row r="29277" spans="13:13" s="60" customFormat="1" ht="15.75" hidden="1" x14ac:dyDescent="0.25">
      <c r="M29277" s="30"/>
    </row>
    <row r="29278" spans="13:13" s="60" customFormat="1" ht="15.75" hidden="1" x14ac:dyDescent="0.25">
      <c r="M29278" s="30"/>
    </row>
    <row r="29279" spans="13:13" s="60" customFormat="1" ht="15.75" hidden="1" x14ac:dyDescent="0.25">
      <c r="M29279" s="30"/>
    </row>
    <row r="29280" spans="13:13" s="60" customFormat="1" ht="15.75" hidden="1" x14ac:dyDescent="0.25">
      <c r="M29280" s="30"/>
    </row>
    <row r="29281" spans="13:13" s="60" customFormat="1" ht="15.75" hidden="1" x14ac:dyDescent="0.25">
      <c r="M29281" s="30"/>
    </row>
    <row r="29282" spans="13:13" s="60" customFormat="1" ht="15.75" hidden="1" x14ac:dyDescent="0.25">
      <c r="M29282" s="30"/>
    </row>
    <row r="29283" spans="13:13" s="60" customFormat="1" ht="15.75" hidden="1" x14ac:dyDescent="0.25">
      <c r="M29283" s="30"/>
    </row>
    <row r="29284" spans="13:13" s="60" customFormat="1" ht="15.75" hidden="1" x14ac:dyDescent="0.25">
      <c r="M29284" s="30"/>
    </row>
    <row r="29285" spans="13:13" s="60" customFormat="1" ht="15.75" hidden="1" x14ac:dyDescent="0.25">
      <c r="M29285" s="30"/>
    </row>
    <row r="29286" spans="13:13" s="60" customFormat="1" ht="15.75" hidden="1" x14ac:dyDescent="0.25">
      <c r="M29286" s="30"/>
    </row>
    <row r="29287" spans="13:13" s="60" customFormat="1" ht="15.75" hidden="1" x14ac:dyDescent="0.25">
      <c r="M29287" s="30"/>
    </row>
    <row r="29288" spans="13:13" s="60" customFormat="1" ht="15.75" hidden="1" x14ac:dyDescent="0.25">
      <c r="M29288" s="30"/>
    </row>
    <row r="29289" spans="13:13" s="60" customFormat="1" ht="15.75" hidden="1" x14ac:dyDescent="0.25">
      <c r="M29289" s="30"/>
    </row>
    <row r="29290" spans="13:13" s="60" customFormat="1" ht="15.75" hidden="1" x14ac:dyDescent="0.25">
      <c r="M29290" s="30"/>
    </row>
    <row r="29291" spans="13:13" s="60" customFormat="1" ht="15.75" hidden="1" x14ac:dyDescent="0.25">
      <c r="M29291" s="30"/>
    </row>
    <row r="29292" spans="13:13" s="60" customFormat="1" ht="15.75" hidden="1" x14ac:dyDescent="0.25">
      <c r="M29292" s="30"/>
    </row>
    <row r="29293" spans="13:13" s="60" customFormat="1" ht="15.75" hidden="1" x14ac:dyDescent="0.25">
      <c r="M29293" s="30"/>
    </row>
    <row r="29294" spans="13:13" s="60" customFormat="1" ht="15.75" hidden="1" x14ac:dyDescent="0.25">
      <c r="M29294" s="30"/>
    </row>
    <row r="29295" spans="13:13" s="60" customFormat="1" ht="15.75" hidden="1" x14ac:dyDescent="0.25">
      <c r="M29295" s="30"/>
    </row>
    <row r="29296" spans="13:13" s="60" customFormat="1" ht="15.75" hidden="1" x14ac:dyDescent="0.25">
      <c r="M29296" s="30"/>
    </row>
    <row r="29297" spans="13:13" s="60" customFormat="1" ht="15.75" hidden="1" x14ac:dyDescent="0.25">
      <c r="M29297" s="30"/>
    </row>
    <row r="29298" spans="13:13" s="60" customFormat="1" ht="15.75" hidden="1" x14ac:dyDescent="0.25">
      <c r="M29298" s="30"/>
    </row>
    <row r="29299" spans="13:13" s="60" customFormat="1" ht="15.75" hidden="1" x14ac:dyDescent="0.25">
      <c r="M29299" s="30"/>
    </row>
    <row r="29300" spans="13:13" s="60" customFormat="1" ht="15.75" hidden="1" x14ac:dyDescent="0.25">
      <c r="M29300" s="30"/>
    </row>
    <row r="29301" spans="13:13" s="60" customFormat="1" ht="15.75" hidden="1" x14ac:dyDescent="0.25">
      <c r="M29301" s="30"/>
    </row>
    <row r="29302" spans="13:13" s="60" customFormat="1" ht="15.75" hidden="1" x14ac:dyDescent="0.25">
      <c r="M29302" s="30"/>
    </row>
    <row r="29303" spans="13:13" s="60" customFormat="1" ht="15.75" hidden="1" x14ac:dyDescent="0.25">
      <c r="M29303" s="30"/>
    </row>
    <row r="29304" spans="13:13" s="60" customFormat="1" ht="15.75" hidden="1" x14ac:dyDescent="0.25">
      <c r="M29304" s="30"/>
    </row>
    <row r="29305" spans="13:13" s="60" customFormat="1" ht="15.75" hidden="1" x14ac:dyDescent="0.25">
      <c r="M29305" s="30"/>
    </row>
    <row r="29306" spans="13:13" s="60" customFormat="1" ht="15.75" hidden="1" x14ac:dyDescent="0.25">
      <c r="M29306" s="30"/>
    </row>
    <row r="29307" spans="13:13" s="60" customFormat="1" ht="15.75" hidden="1" x14ac:dyDescent="0.25">
      <c r="M29307" s="30"/>
    </row>
    <row r="29308" spans="13:13" s="60" customFormat="1" ht="15.75" hidden="1" x14ac:dyDescent="0.25">
      <c r="M29308" s="30"/>
    </row>
    <row r="29309" spans="13:13" s="60" customFormat="1" ht="15.75" hidden="1" x14ac:dyDescent="0.25">
      <c r="M29309" s="30"/>
    </row>
    <row r="29310" spans="13:13" s="60" customFormat="1" ht="15.75" hidden="1" x14ac:dyDescent="0.25">
      <c r="M29310" s="30"/>
    </row>
    <row r="29311" spans="13:13" s="60" customFormat="1" ht="15.75" hidden="1" x14ac:dyDescent="0.25">
      <c r="M29311" s="30"/>
    </row>
    <row r="29312" spans="13:13" s="60" customFormat="1" ht="15.75" hidden="1" x14ac:dyDescent="0.25">
      <c r="M29312" s="30"/>
    </row>
    <row r="29313" spans="13:13" s="60" customFormat="1" ht="15.75" hidden="1" x14ac:dyDescent="0.25">
      <c r="M29313" s="30"/>
    </row>
    <row r="29314" spans="13:13" s="60" customFormat="1" ht="15.75" hidden="1" x14ac:dyDescent="0.25">
      <c r="M29314" s="30"/>
    </row>
    <row r="29315" spans="13:13" s="60" customFormat="1" ht="15.75" hidden="1" x14ac:dyDescent="0.25">
      <c r="M29315" s="30"/>
    </row>
    <row r="29316" spans="13:13" s="60" customFormat="1" ht="15.75" hidden="1" x14ac:dyDescent="0.25">
      <c r="M29316" s="30"/>
    </row>
    <row r="29317" spans="13:13" s="60" customFormat="1" ht="15.75" hidden="1" x14ac:dyDescent="0.25">
      <c r="M29317" s="30"/>
    </row>
    <row r="29318" spans="13:13" s="60" customFormat="1" ht="15.75" hidden="1" x14ac:dyDescent="0.25">
      <c r="M29318" s="30"/>
    </row>
    <row r="29319" spans="13:13" s="60" customFormat="1" ht="15.75" hidden="1" x14ac:dyDescent="0.25">
      <c r="M29319" s="30"/>
    </row>
    <row r="29320" spans="13:13" s="60" customFormat="1" ht="15.75" hidden="1" x14ac:dyDescent="0.25">
      <c r="M29320" s="30"/>
    </row>
    <row r="29321" spans="13:13" s="60" customFormat="1" ht="15.75" hidden="1" x14ac:dyDescent="0.25">
      <c r="M29321" s="30"/>
    </row>
    <row r="29322" spans="13:13" s="60" customFormat="1" ht="15.75" hidden="1" x14ac:dyDescent="0.25">
      <c r="M29322" s="30"/>
    </row>
    <row r="29323" spans="13:13" s="60" customFormat="1" ht="15.75" hidden="1" x14ac:dyDescent="0.25">
      <c r="M29323" s="30"/>
    </row>
    <row r="29324" spans="13:13" s="60" customFormat="1" ht="15.75" hidden="1" x14ac:dyDescent="0.25">
      <c r="M29324" s="30"/>
    </row>
    <row r="29325" spans="13:13" s="60" customFormat="1" ht="15.75" hidden="1" x14ac:dyDescent="0.25">
      <c r="M29325" s="30"/>
    </row>
    <row r="29326" spans="13:13" s="60" customFormat="1" ht="15.75" hidden="1" x14ac:dyDescent="0.25">
      <c r="M29326" s="30"/>
    </row>
    <row r="29327" spans="13:13" s="60" customFormat="1" ht="15.75" hidden="1" x14ac:dyDescent="0.25">
      <c r="M29327" s="30"/>
    </row>
    <row r="29328" spans="13:13" s="60" customFormat="1" ht="15.75" hidden="1" x14ac:dyDescent="0.25">
      <c r="M29328" s="30"/>
    </row>
    <row r="29329" spans="13:13" s="60" customFormat="1" ht="15.75" hidden="1" x14ac:dyDescent="0.25">
      <c r="M29329" s="30"/>
    </row>
    <row r="29330" spans="13:13" s="60" customFormat="1" ht="15.75" hidden="1" x14ac:dyDescent="0.25">
      <c r="M29330" s="30"/>
    </row>
    <row r="29331" spans="13:13" s="60" customFormat="1" ht="15.75" hidden="1" x14ac:dyDescent="0.25">
      <c r="M29331" s="30"/>
    </row>
    <row r="29332" spans="13:13" s="60" customFormat="1" ht="15.75" hidden="1" x14ac:dyDescent="0.25">
      <c r="M29332" s="30"/>
    </row>
    <row r="29333" spans="13:13" s="60" customFormat="1" ht="15.75" hidden="1" x14ac:dyDescent="0.25">
      <c r="M29333" s="30"/>
    </row>
    <row r="29334" spans="13:13" s="60" customFormat="1" ht="15.75" hidden="1" x14ac:dyDescent="0.25">
      <c r="M29334" s="30"/>
    </row>
    <row r="29335" spans="13:13" s="60" customFormat="1" ht="15.75" hidden="1" x14ac:dyDescent="0.25">
      <c r="M29335" s="30"/>
    </row>
    <row r="29336" spans="13:13" s="60" customFormat="1" ht="15.75" hidden="1" x14ac:dyDescent="0.25">
      <c r="M29336" s="30"/>
    </row>
    <row r="29337" spans="13:13" s="60" customFormat="1" ht="15.75" hidden="1" x14ac:dyDescent="0.25">
      <c r="M29337" s="30"/>
    </row>
    <row r="29338" spans="13:13" s="60" customFormat="1" ht="15.75" hidden="1" x14ac:dyDescent="0.25">
      <c r="M29338" s="30"/>
    </row>
    <row r="29339" spans="13:13" s="60" customFormat="1" ht="15.75" hidden="1" x14ac:dyDescent="0.25">
      <c r="M29339" s="30"/>
    </row>
    <row r="29340" spans="13:13" s="60" customFormat="1" ht="15.75" hidden="1" x14ac:dyDescent="0.25">
      <c r="M29340" s="30"/>
    </row>
    <row r="29341" spans="13:13" s="60" customFormat="1" ht="15.75" hidden="1" x14ac:dyDescent="0.25">
      <c r="M29341" s="30"/>
    </row>
    <row r="29342" spans="13:13" s="60" customFormat="1" ht="15.75" hidden="1" x14ac:dyDescent="0.25">
      <c r="M29342" s="30"/>
    </row>
    <row r="29343" spans="13:13" s="60" customFormat="1" ht="15.75" hidden="1" x14ac:dyDescent="0.25">
      <c r="M29343" s="30"/>
    </row>
    <row r="29344" spans="13:13" s="60" customFormat="1" ht="15.75" hidden="1" x14ac:dyDescent="0.25">
      <c r="M29344" s="30"/>
    </row>
    <row r="29345" spans="13:13" s="60" customFormat="1" ht="15.75" hidden="1" x14ac:dyDescent="0.25">
      <c r="M29345" s="30"/>
    </row>
    <row r="29346" spans="13:13" s="60" customFormat="1" ht="15.75" hidden="1" x14ac:dyDescent="0.25">
      <c r="M29346" s="30"/>
    </row>
    <row r="29347" spans="13:13" s="60" customFormat="1" ht="15.75" hidden="1" x14ac:dyDescent="0.25">
      <c r="M29347" s="30"/>
    </row>
    <row r="29348" spans="13:13" s="60" customFormat="1" ht="15.75" hidden="1" x14ac:dyDescent="0.25">
      <c r="M29348" s="30"/>
    </row>
    <row r="29349" spans="13:13" s="60" customFormat="1" ht="15.75" hidden="1" x14ac:dyDescent="0.25">
      <c r="M29349" s="30"/>
    </row>
    <row r="29350" spans="13:13" s="60" customFormat="1" ht="15.75" hidden="1" x14ac:dyDescent="0.25">
      <c r="M29350" s="30"/>
    </row>
    <row r="29351" spans="13:13" s="60" customFormat="1" ht="15.75" hidden="1" x14ac:dyDescent="0.25">
      <c r="M29351" s="30"/>
    </row>
    <row r="29352" spans="13:13" s="60" customFormat="1" ht="15.75" hidden="1" x14ac:dyDescent="0.25">
      <c r="M29352" s="30"/>
    </row>
    <row r="29353" spans="13:13" s="60" customFormat="1" ht="15.75" hidden="1" x14ac:dyDescent="0.25">
      <c r="M29353" s="30"/>
    </row>
    <row r="29354" spans="13:13" s="60" customFormat="1" ht="15.75" hidden="1" x14ac:dyDescent="0.25">
      <c r="M29354" s="30"/>
    </row>
    <row r="29355" spans="13:13" s="60" customFormat="1" ht="15.75" hidden="1" x14ac:dyDescent="0.25">
      <c r="M29355" s="30"/>
    </row>
    <row r="29356" spans="13:13" s="60" customFormat="1" ht="15.75" hidden="1" x14ac:dyDescent="0.25">
      <c r="M29356" s="30"/>
    </row>
    <row r="29357" spans="13:13" s="60" customFormat="1" ht="15.75" hidden="1" x14ac:dyDescent="0.25">
      <c r="M29357" s="30"/>
    </row>
    <row r="29358" spans="13:13" s="60" customFormat="1" ht="15.75" hidden="1" x14ac:dyDescent="0.25">
      <c r="M29358" s="30"/>
    </row>
    <row r="29359" spans="13:13" s="60" customFormat="1" ht="15.75" hidden="1" x14ac:dyDescent="0.25">
      <c r="M29359" s="30"/>
    </row>
    <row r="29360" spans="13:13" s="60" customFormat="1" ht="15.75" hidden="1" x14ac:dyDescent="0.25">
      <c r="M29360" s="30"/>
    </row>
    <row r="29361" spans="13:13" s="60" customFormat="1" ht="15.75" hidden="1" x14ac:dyDescent="0.25">
      <c r="M29361" s="30"/>
    </row>
    <row r="29362" spans="13:13" s="60" customFormat="1" ht="15.75" hidden="1" x14ac:dyDescent="0.25">
      <c r="M29362" s="30"/>
    </row>
    <row r="29363" spans="13:13" s="60" customFormat="1" ht="15.75" hidden="1" x14ac:dyDescent="0.25">
      <c r="M29363" s="30"/>
    </row>
    <row r="29364" spans="13:13" s="60" customFormat="1" ht="15.75" hidden="1" x14ac:dyDescent="0.25">
      <c r="M29364" s="30"/>
    </row>
    <row r="29365" spans="13:13" s="60" customFormat="1" ht="15.75" hidden="1" x14ac:dyDescent="0.25">
      <c r="M29365" s="30"/>
    </row>
    <row r="29366" spans="13:13" s="60" customFormat="1" ht="15.75" hidden="1" x14ac:dyDescent="0.25">
      <c r="M29366" s="30"/>
    </row>
    <row r="29367" spans="13:13" s="60" customFormat="1" ht="15.75" hidden="1" x14ac:dyDescent="0.25">
      <c r="M29367" s="30"/>
    </row>
    <row r="29368" spans="13:13" s="60" customFormat="1" ht="15.75" hidden="1" x14ac:dyDescent="0.25">
      <c r="M29368" s="30"/>
    </row>
    <row r="29369" spans="13:13" s="60" customFormat="1" ht="15.75" hidden="1" x14ac:dyDescent="0.25">
      <c r="M29369" s="30"/>
    </row>
    <row r="29370" spans="13:13" s="60" customFormat="1" ht="15.75" hidden="1" x14ac:dyDescent="0.25">
      <c r="M29370" s="30"/>
    </row>
    <row r="29371" spans="13:13" s="60" customFormat="1" ht="15.75" hidden="1" x14ac:dyDescent="0.25">
      <c r="M29371" s="30"/>
    </row>
    <row r="29372" spans="13:13" s="60" customFormat="1" ht="15.75" hidden="1" x14ac:dyDescent="0.25">
      <c r="M29372" s="30"/>
    </row>
    <row r="29373" spans="13:13" s="60" customFormat="1" ht="15.75" hidden="1" x14ac:dyDescent="0.25">
      <c r="M29373" s="30"/>
    </row>
    <row r="29374" spans="13:13" s="60" customFormat="1" ht="15.75" hidden="1" x14ac:dyDescent="0.25">
      <c r="M29374" s="30"/>
    </row>
    <row r="29375" spans="13:13" s="60" customFormat="1" ht="15.75" hidden="1" x14ac:dyDescent="0.25">
      <c r="M29375" s="30"/>
    </row>
    <row r="29376" spans="13:13" s="60" customFormat="1" ht="15.75" hidden="1" x14ac:dyDescent="0.25">
      <c r="M29376" s="30"/>
    </row>
    <row r="29377" spans="13:13" s="60" customFormat="1" ht="15.75" hidden="1" x14ac:dyDescent="0.25">
      <c r="M29377" s="30"/>
    </row>
    <row r="29378" spans="13:13" s="60" customFormat="1" ht="15.75" hidden="1" x14ac:dyDescent="0.25">
      <c r="M29378" s="30"/>
    </row>
    <row r="29379" spans="13:13" s="60" customFormat="1" ht="15.75" hidden="1" x14ac:dyDescent="0.25">
      <c r="M29379" s="30"/>
    </row>
    <row r="29380" spans="13:13" s="60" customFormat="1" ht="15.75" hidden="1" x14ac:dyDescent="0.25">
      <c r="M29380" s="30"/>
    </row>
    <row r="29381" spans="13:13" s="60" customFormat="1" ht="15.75" hidden="1" x14ac:dyDescent="0.25">
      <c r="M29381" s="30"/>
    </row>
    <row r="29382" spans="13:13" s="60" customFormat="1" ht="15.75" hidden="1" x14ac:dyDescent="0.25">
      <c r="M29382" s="30"/>
    </row>
    <row r="29383" spans="13:13" s="60" customFormat="1" ht="15.75" hidden="1" x14ac:dyDescent="0.25">
      <c r="M29383" s="30"/>
    </row>
    <row r="29384" spans="13:13" s="60" customFormat="1" ht="15.75" hidden="1" x14ac:dyDescent="0.25">
      <c r="M29384" s="30"/>
    </row>
    <row r="29385" spans="13:13" s="60" customFormat="1" ht="15.75" hidden="1" x14ac:dyDescent="0.25">
      <c r="M29385" s="30"/>
    </row>
    <row r="29386" spans="13:13" s="60" customFormat="1" ht="15.75" hidden="1" x14ac:dyDescent="0.25">
      <c r="M29386" s="30"/>
    </row>
    <row r="29387" spans="13:13" s="60" customFormat="1" ht="15.75" hidden="1" x14ac:dyDescent="0.25">
      <c r="M29387" s="30"/>
    </row>
    <row r="29388" spans="13:13" s="60" customFormat="1" ht="15.75" hidden="1" x14ac:dyDescent="0.25">
      <c r="M29388" s="30"/>
    </row>
    <row r="29389" spans="13:13" s="60" customFormat="1" ht="15.75" hidden="1" x14ac:dyDescent="0.25">
      <c r="M29389" s="30"/>
    </row>
    <row r="29390" spans="13:13" s="60" customFormat="1" ht="15.75" hidden="1" x14ac:dyDescent="0.25">
      <c r="M29390" s="30"/>
    </row>
    <row r="29391" spans="13:13" s="60" customFormat="1" ht="15.75" hidden="1" x14ac:dyDescent="0.25">
      <c r="M29391" s="30"/>
    </row>
    <row r="29392" spans="13:13" s="60" customFormat="1" ht="15.75" hidden="1" x14ac:dyDescent="0.25">
      <c r="M29392" s="30"/>
    </row>
    <row r="29393" spans="13:13" s="60" customFormat="1" ht="15.75" hidden="1" x14ac:dyDescent="0.25">
      <c r="M29393" s="30"/>
    </row>
    <row r="29394" spans="13:13" s="60" customFormat="1" ht="15.75" hidden="1" x14ac:dyDescent="0.25">
      <c r="M29394" s="30"/>
    </row>
    <row r="29395" spans="13:13" s="60" customFormat="1" ht="15.75" hidden="1" x14ac:dyDescent="0.25">
      <c r="M29395" s="30"/>
    </row>
    <row r="29396" spans="13:13" s="60" customFormat="1" ht="15.75" hidden="1" x14ac:dyDescent="0.25">
      <c r="M29396" s="30"/>
    </row>
    <row r="29397" spans="13:13" s="60" customFormat="1" ht="15.75" hidden="1" x14ac:dyDescent="0.25">
      <c r="M29397" s="30"/>
    </row>
    <row r="29398" spans="13:13" s="60" customFormat="1" ht="15.75" hidden="1" x14ac:dyDescent="0.25">
      <c r="M29398" s="30"/>
    </row>
    <row r="29399" spans="13:13" s="60" customFormat="1" ht="15.75" hidden="1" x14ac:dyDescent="0.25">
      <c r="M29399" s="30"/>
    </row>
    <row r="29400" spans="13:13" s="60" customFormat="1" ht="15.75" hidden="1" x14ac:dyDescent="0.25">
      <c r="M29400" s="30"/>
    </row>
    <row r="29401" spans="13:13" s="60" customFormat="1" ht="15.75" hidden="1" x14ac:dyDescent="0.25">
      <c r="M29401" s="30"/>
    </row>
    <row r="29402" spans="13:13" s="60" customFormat="1" ht="15.75" hidden="1" x14ac:dyDescent="0.25">
      <c r="M29402" s="30"/>
    </row>
    <row r="29403" spans="13:13" s="60" customFormat="1" ht="15.75" hidden="1" x14ac:dyDescent="0.25">
      <c r="M29403" s="30"/>
    </row>
    <row r="29404" spans="13:13" s="60" customFormat="1" ht="15.75" hidden="1" x14ac:dyDescent="0.25">
      <c r="M29404" s="30"/>
    </row>
    <row r="29405" spans="13:13" s="60" customFormat="1" ht="15.75" hidden="1" x14ac:dyDescent="0.25">
      <c r="M29405" s="30"/>
    </row>
    <row r="29406" spans="13:13" s="60" customFormat="1" ht="15.75" hidden="1" x14ac:dyDescent="0.25">
      <c r="M29406" s="30"/>
    </row>
    <row r="29407" spans="13:13" s="60" customFormat="1" ht="15.75" hidden="1" x14ac:dyDescent="0.25">
      <c r="M29407" s="30"/>
    </row>
    <row r="29408" spans="13:13" s="60" customFormat="1" ht="15.75" hidden="1" x14ac:dyDescent="0.25">
      <c r="M29408" s="30"/>
    </row>
    <row r="29409" spans="13:13" s="60" customFormat="1" ht="15.75" hidden="1" x14ac:dyDescent="0.25">
      <c r="M29409" s="30"/>
    </row>
    <row r="29410" spans="13:13" s="60" customFormat="1" ht="15.75" hidden="1" x14ac:dyDescent="0.25">
      <c r="M29410" s="30"/>
    </row>
    <row r="29411" spans="13:13" s="60" customFormat="1" ht="15.75" hidden="1" x14ac:dyDescent="0.25">
      <c r="M29411" s="30"/>
    </row>
    <row r="29412" spans="13:13" s="60" customFormat="1" ht="15.75" hidden="1" x14ac:dyDescent="0.25">
      <c r="M29412" s="30"/>
    </row>
    <row r="29413" spans="13:13" s="60" customFormat="1" ht="15.75" hidden="1" x14ac:dyDescent="0.25">
      <c r="M29413" s="30"/>
    </row>
    <row r="29414" spans="13:13" s="60" customFormat="1" ht="15.75" hidden="1" x14ac:dyDescent="0.25">
      <c r="M29414" s="30"/>
    </row>
    <row r="29415" spans="13:13" s="60" customFormat="1" ht="15.75" hidden="1" x14ac:dyDescent="0.25">
      <c r="M29415" s="30"/>
    </row>
    <row r="29416" spans="13:13" s="60" customFormat="1" ht="15.75" hidden="1" x14ac:dyDescent="0.25">
      <c r="M29416" s="30"/>
    </row>
    <row r="29417" spans="13:13" s="60" customFormat="1" ht="15.75" hidden="1" x14ac:dyDescent="0.25">
      <c r="M29417" s="30"/>
    </row>
    <row r="29418" spans="13:13" s="60" customFormat="1" ht="15.75" hidden="1" x14ac:dyDescent="0.25">
      <c r="M29418" s="30"/>
    </row>
    <row r="29419" spans="13:13" s="60" customFormat="1" ht="15.75" hidden="1" x14ac:dyDescent="0.25">
      <c r="M29419" s="30"/>
    </row>
    <row r="29420" spans="13:13" s="60" customFormat="1" ht="15.75" hidden="1" x14ac:dyDescent="0.25">
      <c r="M29420" s="30"/>
    </row>
    <row r="29421" spans="13:13" s="60" customFormat="1" ht="15.75" hidden="1" x14ac:dyDescent="0.25">
      <c r="M29421" s="30"/>
    </row>
    <row r="29422" spans="13:13" s="60" customFormat="1" ht="15.75" hidden="1" x14ac:dyDescent="0.25">
      <c r="M29422" s="30"/>
    </row>
    <row r="29423" spans="13:13" s="60" customFormat="1" ht="15.75" hidden="1" x14ac:dyDescent="0.25">
      <c r="M29423" s="30"/>
    </row>
    <row r="29424" spans="13:13" s="60" customFormat="1" ht="15.75" hidden="1" x14ac:dyDescent="0.25">
      <c r="M29424" s="30"/>
    </row>
    <row r="29425" spans="13:13" s="60" customFormat="1" ht="15.75" hidden="1" x14ac:dyDescent="0.25">
      <c r="M29425" s="30"/>
    </row>
    <row r="29426" spans="13:13" s="60" customFormat="1" ht="15.75" hidden="1" x14ac:dyDescent="0.25">
      <c r="M29426" s="30"/>
    </row>
    <row r="29427" spans="13:13" s="60" customFormat="1" ht="15.75" hidden="1" x14ac:dyDescent="0.25">
      <c r="M29427" s="30"/>
    </row>
    <row r="29428" spans="13:13" s="60" customFormat="1" ht="15.75" hidden="1" x14ac:dyDescent="0.25">
      <c r="M29428" s="30"/>
    </row>
    <row r="29429" spans="13:13" s="60" customFormat="1" ht="15.75" hidden="1" x14ac:dyDescent="0.25">
      <c r="M29429" s="30"/>
    </row>
    <row r="29430" spans="13:13" s="60" customFormat="1" ht="15.75" hidden="1" x14ac:dyDescent="0.25">
      <c r="M29430" s="30"/>
    </row>
    <row r="29431" spans="13:13" s="60" customFormat="1" ht="15.75" hidden="1" x14ac:dyDescent="0.25">
      <c r="M29431" s="30"/>
    </row>
    <row r="29432" spans="13:13" s="60" customFormat="1" ht="15.75" hidden="1" x14ac:dyDescent="0.25">
      <c r="M29432" s="30"/>
    </row>
    <row r="29433" spans="13:13" s="60" customFormat="1" ht="15.75" hidden="1" x14ac:dyDescent="0.25">
      <c r="M29433" s="30"/>
    </row>
    <row r="29434" spans="13:13" s="60" customFormat="1" ht="15.75" hidden="1" x14ac:dyDescent="0.25">
      <c r="M29434" s="30"/>
    </row>
    <row r="29435" spans="13:13" s="60" customFormat="1" ht="15.75" hidden="1" x14ac:dyDescent="0.25">
      <c r="M29435" s="30"/>
    </row>
    <row r="29436" spans="13:13" s="60" customFormat="1" ht="15.75" hidden="1" x14ac:dyDescent="0.25">
      <c r="M29436" s="30"/>
    </row>
    <row r="29437" spans="13:13" s="60" customFormat="1" ht="15.75" hidden="1" x14ac:dyDescent="0.25">
      <c r="M29437" s="30"/>
    </row>
    <row r="29438" spans="13:13" s="60" customFormat="1" ht="15.75" hidden="1" x14ac:dyDescent="0.25">
      <c r="M29438" s="30"/>
    </row>
    <row r="29439" spans="13:13" s="60" customFormat="1" ht="15.75" hidden="1" x14ac:dyDescent="0.25">
      <c r="M29439" s="30"/>
    </row>
    <row r="29440" spans="13:13" s="60" customFormat="1" ht="15.75" hidden="1" x14ac:dyDescent="0.25">
      <c r="M29440" s="30"/>
    </row>
    <row r="29441" spans="13:13" s="60" customFormat="1" ht="15.75" hidden="1" x14ac:dyDescent="0.25">
      <c r="M29441" s="30"/>
    </row>
    <row r="29442" spans="13:13" s="60" customFormat="1" ht="15.75" hidden="1" x14ac:dyDescent="0.25">
      <c r="M29442" s="30"/>
    </row>
    <row r="29443" spans="13:13" s="60" customFormat="1" ht="15.75" hidden="1" x14ac:dyDescent="0.25">
      <c r="M29443" s="30"/>
    </row>
    <row r="29444" spans="13:13" s="60" customFormat="1" ht="15.75" hidden="1" x14ac:dyDescent="0.25">
      <c r="M29444" s="30"/>
    </row>
    <row r="29445" spans="13:13" s="60" customFormat="1" ht="15.75" hidden="1" x14ac:dyDescent="0.25">
      <c r="M29445" s="30"/>
    </row>
    <row r="29446" spans="13:13" s="60" customFormat="1" ht="15.75" hidden="1" x14ac:dyDescent="0.25">
      <c r="M29446" s="30"/>
    </row>
    <row r="29447" spans="13:13" s="60" customFormat="1" ht="15.75" hidden="1" x14ac:dyDescent="0.25">
      <c r="M29447" s="30"/>
    </row>
    <row r="29448" spans="13:13" s="60" customFormat="1" ht="15.75" hidden="1" x14ac:dyDescent="0.25">
      <c r="M29448" s="30"/>
    </row>
    <row r="29449" spans="13:13" s="60" customFormat="1" ht="15.75" hidden="1" x14ac:dyDescent="0.25">
      <c r="M29449" s="30"/>
    </row>
    <row r="29450" spans="13:13" s="60" customFormat="1" ht="15.75" hidden="1" x14ac:dyDescent="0.25">
      <c r="M29450" s="30"/>
    </row>
    <row r="29451" spans="13:13" s="60" customFormat="1" ht="15.75" hidden="1" x14ac:dyDescent="0.25">
      <c r="M29451" s="30"/>
    </row>
    <row r="29452" spans="13:13" s="60" customFormat="1" ht="15.75" hidden="1" x14ac:dyDescent="0.25">
      <c r="M29452" s="30"/>
    </row>
    <row r="29453" spans="13:13" s="60" customFormat="1" ht="15.75" hidden="1" x14ac:dyDescent="0.25">
      <c r="M29453" s="30"/>
    </row>
    <row r="29454" spans="13:13" s="60" customFormat="1" ht="15.75" hidden="1" x14ac:dyDescent="0.25">
      <c r="M29454" s="30"/>
    </row>
    <row r="29455" spans="13:13" s="60" customFormat="1" ht="15.75" hidden="1" x14ac:dyDescent="0.25">
      <c r="M29455" s="30"/>
    </row>
    <row r="29456" spans="13:13" s="60" customFormat="1" ht="15.75" hidden="1" x14ac:dyDescent="0.25">
      <c r="M29456" s="30"/>
    </row>
    <row r="29457" spans="13:13" s="60" customFormat="1" ht="15.75" hidden="1" x14ac:dyDescent="0.25">
      <c r="M29457" s="30"/>
    </row>
    <row r="29458" spans="13:13" s="60" customFormat="1" ht="15.75" hidden="1" x14ac:dyDescent="0.25">
      <c r="M29458" s="30"/>
    </row>
    <row r="29459" spans="13:13" s="60" customFormat="1" ht="15.75" hidden="1" x14ac:dyDescent="0.25">
      <c r="M29459" s="30"/>
    </row>
    <row r="29460" spans="13:13" s="60" customFormat="1" ht="15.75" hidden="1" x14ac:dyDescent="0.25">
      <c r="M29460" s="30"/>
    </row>
    <row r="29461" spans="13:13" s="60" customFormat="1" ht="15.75" hidden="1" x14ac:dyDescent="0.25">
      <c r="M29461" s="30"/>
    </row>
    <row r="29462" spans="13:13" s="60" customFormat="1" ht="15.75" hidden="1" x14ac:dyDescent="0.25">
      <c r="M29462" s="30"/>
    </row>
    <row r="29463" spans="13:13" s="60" customFormat="1" ht="15.75" hidden="1" x14ac:dyDescent="0.25">
      <c r="M29463" s="30"/>
    </row>
    <row r="29464" spans="13:13" s="60" customFormat="1" ht="15.75" hidden="1" x14ac:dyDescent="0.25">
      <c r="M29464" s="30"/>
    </row>
    <row r="29465" spans="13:13" s="60" customFormat="1" ht="15.75" hidden="1" x14ac:dyDescent="0.25">
      <c r="M29465" s="30"/>
    </row>
    <row r="29466" spans="13:13" s="60" customFormat="1" ht="15.75" hidden="1" x14ac:dyDescent="0.25">
      <c r="M29466" s="30"/>
    </row>
    <row r="29467" spans="13:13" s="60" customFormat="1" ht="15.75" hidden="1" x14ac:dyDescent="0.25">
      <c r="M29467" s="30"/>
    </row>
    <row r="29468" spans="13:13" s="60" customFormat="1" ht="15.75" hidden="1" x14ac:dyDescent="0.25">
      <c r="M29468" s="30"/>
    </row>
    <row r="29469" spans="13:13" s="60" customFormat="1" ht="15.75" hidden="1" x14ac:dyDescent="0.25">
      <c r="M29469" s="30"/>
    </row>
    <row r="29470" spans="13:13" s="60" customFormat="1" ht="15.75" hidden="1" x14ac:dyDescent="0.25">
      <c r="M29470" s="30"/>
    </row>
    <row r="29471" spans="13:13" s="60" customFormat="1" ht="15.75" hidden="1" x14ac:dyDescent="0.25">
      <c r="M29471" s="30"/>
    </row>
    <row r="29472" spans="13:13" s="60" customFormat="1" ht="15.75" hidden="1" x14ac:dyDescent="0.25">
      <c r="M29472" s="30"/>
    </row>
    <row r="29473" spans="13:13" s="60" customFormat="1" ht="15.75" hidden="1" x14ac:dyDescent="0.25">
      <c r="M29473" s="30"/>
    </row>
    <row r="29474" spans="13:13" s="60" customFormat="1" ht="15.75" hidden="1" x14ac:dyDescent="0.25">
      <c r="M29474" s="30"/>
    </row>
    <row r="29475" spans="13:13" s="60" customFormat="1" ht="15.75" hidden="1" x14ac:dyDescent="0.25">
      <c r="M29475" s="30"/>
    </row>
    <row r="29476" spans="13:13" s="60" customFormat="1" ht="15.75" hidden="1" x14ac:dyDescent="0.25">
      <c r="M29476" s="30"/>
    </row>
    <row r="29477" spans="13:13" s="60" customFormat="1" ht="15.75" hidden="1" x14ac:dyDescent="0.25">
      <c r="M29477" s="30"/>
    </row>
    <row r="29478" spans="13:13" s="60" customFormat="1" ht="15.75" hidden="1" x14ac:dyDescent="0.25">
      <c r="M29478" s="30"/>
    </row>
    <row r="29479" spans="13:13" s="60" customFormat="1" ht="15.75" hidden="1" x14ac:dyDescent="0.25">
      <c r="M29479" s="30"/>
    </row>
    <row r="29480" spans="13:13" s="60" customFormat="1" ht="15.75" hidden="1" x14ac:dyDescent="0.25">
      <c r="M29480" s="30"/>
    </row>
    <row r="29481" spans="13:13" s="60" customFormat="1" ht="15.75" hidden="1" x14ac:dyDescent="0.25">
      <c r="M29481" s="30"/>
    </row>
    <row r="29482" spans="13:13" s="60" customFormat="1" ht="15.75" hidden="1" x14ac:dyDescent="0.25">
      <c r="M29482" s="30"/>
    </row>
    <row r="29483" spans="13:13" s="60" customFormat="1" ht="15.75" hidden="1" x14ac:dyDescent="0.25">
      <c r="M29483" s="30"/>
    </row>
    <row r="29484" spans="13:13" s="60" customFormat="1" ht="15.75" hidden="1" x14ac:dyDescent="0.25">
      <c r="M29484" s="30"/>
    </row>
    <row r="29485" spans="13:13" s="60" customFormat="1" ht="15.75" hidden="1" x14ac:dyDescent="0.25">
      <c r="M29485" s="30"/>
    </row>
    <row r="29486" spans="13:13" s="60" customFormat="1" ht="15.75" hidden="1" x14ac:dyDescent="0.25">
      <c r="M29486" s="30"/>
    </row>
    <row r="29487" spans="13:13" s="60" customFormat="1" ht="15.75" hidden="1" x14ac:dyDescent="0.25">
      <c r="M29487" s="30"/>
    </row>
    <row r="29488" spans="13:13" s="60" customFormat="1" ht="15.75" hidden="1" x14ac:dyDescent="0.25">
      <c r="M29488" s="30"/>
    </row>
    <row r="29489" spans="13:13" s="60" customFormat="1" ht="15.75" hidden="1" x14ac:dyDescent="0.25">
      <c r="M29489" s="30"/>
    </row>
    <row r="29490" spans="13:13" s="60" customFormat="1" ht="15.75" hidden="1" x14ac:dyDescent="0.25">
      <c r="M29490" s="30"/>
    </row>
    <row r="29491" spans="13:13" s="60" customFormat="1" ht="15.75" hidden="1" x14ac:dyDescent="0.25">
      <c r="M29491" s="30"/>
    </row>
    <row r="29492" spans="13:13" s="60" customFormat="1" ht="15.75" hidden="1" x14ac:dyDescent="0.25">
      <c r="M29492" s="30"/>
    </row>
    <row r="29493" spans="13:13" s="60" customFormat="1" ht="15.75" hidden="1" x14ac:dyDescent="0.25">
      <c r="M29493" s="30"/>
    </row>
    <row r="29494" spans="13:13" s="60" customFormat="1" ht="15.75" hidden="1" x14ac:dyDescent="0.25">
      <c r="M29494" s="30"/>
    </row>
    <row r="29495" spans="13:13" s="60" customFormat="1" ht="15.75" hidden="1" x14ac:dyDescent="0.25">
      <c r="M29495" s="30"/>
    </row>
    <row r="29496" spans="13:13" s="60" customFormat="1" ht="15.75" hidden="1" x14ac:dyDescent="0.25">
      <c r="M29496" s="30"/>
    </row>
    <row r="29497" spans="13:13" s="60" customFormat="1" ht="15.75" hidden="1" x14ac:dyDescent="0.25">
      <c r="M29497" s="30"/>
    </row>
    <row r="29498" spans="13:13" s="60" customFormat="1" ht="15.75" hidden="1" x14ac:dyDescent="0.25">
      <c r="M29498" s="30"/>
    </row>
    <row r="29499" spans="13:13" s="60" customFormat="1" ht="15.75" hidden="1" x14ac:dyDescent="0.25">
      <c r="M29499" s="30"/>
    </row>
    <row r="29500" spans="13:13" s="60" customFormat="1" ht="15.75" hidden="1" x14ac:dyDescent="0.25">
      <c r="M29500" s="30"/>
    </row>
    <row r="29501" spans="13:13" s="60" customFormat="1" ht="15.75" hidden="1" x14ac:dyDescent="0.25">
      <c r="M29501" s="30"/>
    </row>
    <row r="29502" spans="13:13" s="60" customFormat="1" ht="15.75" hidden="1" x14ac:dyDescent="0.25">
      <c r="M29502" s="30"/>
    </row>
    <row r="29503" spans="13:13" s="60" customFormat="1" ht="15.75" hidden="1" x14ac:dyDescent="0.25">
      <c r="M29503" s="30"/>
    </row>
    <row r="29504" spans="13:13" s="60" customFormat="1" ht="15.75" hidden="1" x14ac:dyDescent="0.25">
      <c r="M29504" s="30"/>
    </row>
    <row r="29505" spans="13:13" s="60" customFormat="1" ht="15.75" hidden="1" x14ac:dyDescent="0.25">
      <c r="M29505" s="30"/>
    </row>
    <row r="29506" spans="13:13" s="60" customFormat="1" ht="15.75" hidden="1" x14ac:dyDescent="0.25">
      <c r="M29506" s="30"/>
    </row>
    <row r="29507" spans="13:13" s="60" customFormat="1" ht="15.75" hidden="1" x14ac:dyDescent="0.25">
      <c r="M29507" s="30"/>
    </row>
    <row r="29508" spans="13:13" s="60" customFormat="1" ht="15.75" hidden="1" x14ac:dyDescent="0.25">
      <c r="M29508" s="30"/>
    </row>
    <row r="29509" spans="13:13" s="60" customFormat="1" ht="15.75" hidden="1" x14ac:dyDescent="0.25">
      <c r="M29509" s="30"/>
    </row>
    <row r="29510" spans="13:13" s="60" customFormat="1" ht="15.75" hidden="1" x14ac:dyDescent="0.25">
      <c r="M29510" s="30"/>
    </row>
    <row r="29511" spans="13:13" s="60" customFormat="1" ht="15.75" hidden="1" x14ac:dyDescent="0.25">
      <c r="M29511" s="30"/>
    </row>
    <row r="29512" spans="13:13" s="60" customFormat="1" ht="15.75" hidden="1" x14ac:dyDescent="0.25">
      <c r="M29512" s="30"/>
    </row>
    <row r="29513" spans="13:13" s="60" customFormat="1" ht="15.75" hidden="1" x14ac:dyDescent="0.25">
      <c r="M29513" s="30"/>
    </row>
    <row r="29514" spans="13:13" s="60" customFormat="1" ht="15.75" hidden="1" x14ac:dyDescent="0.25">
      <c r="M29514" s="30"/>
    </row>
    <row r="29515" spans="13:13" s="60" customFormat="1" ht="15.75" hidden="1" x14ac:dyDescent="0.25">
      <c r="M29515" s="30"/>
    </row>
    <row r="29516" spans="13:13" s="60" customFormat="1" ht="15.75" hidden="1" x14ac:dyDescent="0.25">
      <c r="M29516" s="30"/>
    </row>
    <row r="29517" spans="13:13" s="60" customFormat="1" ht="15.75" hidden="1" x14ac:dyDescent="0.25">
      <c r="M29517" s="30"/>
    </row>
    <row r="29518" spans="13:13" s="60" customFormat="1" ht="15.75" hidden="1" x14ac:dyDescent="0.25">
      <c r="M29518" s="30"/>
    </row>
    <row r="29519" spans="13:13" s="60" customFormat="1" ht="15.75" hidden="1" x14ac:dyDescent="0.25">
      <c r="M29519" s="30"/>
    </row>
    <row r="29520" spans="13:13" s="60" customFormat="1" ht="15.75" hidden="1" x14ac:dyDescent="0.25">
      <c r="M29520" s="30"/>
    </row>
    <row r="29521" spans="13:13" s="60" customFormat="1" ht="15.75" hidden="1" x14ac:dyDescent="0.25">
      <c r="M29521" s="30"/>
    </row>
    <row r="29522" spans="13:13" s="60" customFormat="1" ht="15.75" hidden="1" x14ac:dyDescent="0.25">
      <c r="M29522" s="30"/>
    </row>
    <row r="29523" spans="13:13" s="60" customFormat="1" ht="15.75" hidden="1" x14ac:dyDescent="0.25">
      <c r="M29523" s="30"/>
    </row>
    <row r="29524" spans="13:13" s="60" customFormat="1" ht="15.75" hidden="1" x14ac:dyDescent="0.25">
      <c r="M29524" s="30"/>
    </row>
    <row r="29525" spans="13:13" s="60" customFormat="1" ht="15.75" hidden="1" x14ac:dyDescent="0.25">
      <c r="M29525" s="30"/>
    </row>
    <row r="29526" spans="13:13" s="60" customFormat="1" ht="15.75" hidden="1" x14ac:dyDescent="0.25">
      <c r="M29526" s="30"/>
    </row>
    <row r="29527" spans="13:13" s="60" customFormat="1" ht="15.75" hidden="1" x14ac:dyDescent="0.25">
      <c r="M29527" s="30"/>
    </row>
    <row r="29528" spans="13:13" s="60" customFormat="1" ht="15.75" hidden="1" x14ac:dyDescent="0.25">
      <c r="M29528" s="30"/>
    </row>
    <row r="29529" spans="13:13" s="60" customFormat="1" ht="15.75" hidden="1" x14ac:dyDescent="0.25">
      <c r="M29529" s="30"/>
    </row>
    <row r="29530" spans="13:13" s="60" customFormat="1" ht="15.75" hidden="1" x14ac:dyDescent="0.25">
      <c r="M29530" s="30"/>
    </row>
    <row r="29531" spans="13:13" s="60" customFormat="1" ht="15.75" hidden="1" x14ac:dyDescent="0.25">
      <c r="M29531" s="30"/>
    </row>
    <row r="29532" spans="13:13" s="60" customFormat="1" ht="15.75" hidden="1" x14ac:dyDescent="0.25">
      <c r="M29532" s="30"/>
    </row>
    <row r="29533" spans="13:13" s="60" customFormat="1" ht="15.75" hidden="1" x14ac:dyDescent="0.25">
      <c r="M29533" s="30"/>
    </row>
    <row r="29534" spans="13:13" s="60" customFormat="1" ht="15.75" hidden="1" x14ac:dyDescent="0.25">
      <c r="M29534" s="30"/>
    </row>
    <row r="29535" spans="13:13" s="60" customFormat="1" ht="15.75" hidden="1" x14ac:dyDescent="0.25">
      <c r="M29535" s="30"/>
    </row>
    <row r="29536" spans="13:13" s="60" customFormat="1" ht="15.75" hidden="1" x14ac:dyDescent="0.25">
      <c r="M29536" s="30"/>
    </row>
    <row r="29537" spans="13:13" s="60" customFormat="1" ht="15.75" hidden="1" x14ac:dyDescent="0.25">
      <c r="M29537" s="30"/>
    </row>
    <row r="29538" spans="13:13" s="60" customFormat="1" ht="15.75" hidden="1" x14ac:dyDescent="0.25">
      <c r="M29538" s="30"/>
    </row>
    <row r="29539" spans="13:13" s="60" customFormat="1" ht="15.75" hidden="1" x14ac:dyDescent="0.25">
      <c r="M29539" s="30"/>
    </row>
    <row r="29540" spans="13:13" s="60" customFormat="1" ht="15.75" hidden="1" x14ac:dyDescent="0.25">
      <c r="M29540" s="30"/>
    </row>
    <row r="29541" spans="13:13" s="60" customFormat="1" ht="15.75" hidden="1" x14ac:dyDescent="0.25">
      <c r="M29541" s="30"/>
    </row>
    <row r="29542" spans="13:13" s="60" customFormat="1" ht="15.75" hidden="1" x14ac:dyDescent="0.25">
      <c r="M29542" s="30"/>
    </row>
    <row r="29543" spans="13:13" s="60" customFormat="1" ht="15.75" hidden="1" x14ac:dyDescent="0.25">
      <c r="M29543" s="30"/>
    </row>
    <row r="29544" spans="13:13" s="60" customFormat="1" ht="15.75" hidden="1" x14ac:dyDescent="0.25">
      <c r="M29544" s="30"/>
    </row>
    <row r="29545" spans="13:13" s="60" customFormat="1" ht="15.75" hidden="1" x14ac:dyDescent="0.25">
      <c r="M29545" s="30"/>
    </row>
    <row r="29546" spans="13:13" s="60" customFormat="1" ht="15.75" hidden="1" x14ac:dyDescent="0.25">
      <c r="M29546" s="30"/>
    </row>
    <row r="29547" spans="13:13" s="60" customFormat="1" ht="15.75" hidden="1" x14ac:dyDescent="0.25">
      <c r="M29547" s="30"/>
    </row>
    <row r="29548" spans="13:13" s="60" customFormat="1" ht="15.75" hidden="1" x14ac:dyDescent="0.25">
      <c r="M29548" s="30"/>
    </row>
    <row r="29549" spans="13:13" s="60" customFormat="1" ht="15.75" hidden="1" x14ac:dyDescent="0.25">
      <c r="M29549" s="30"/>
    </row>
    <row r="29550" spans="13:13" s="60" customFormat="1" ht="15.75" hidden="1" x14ac:dyDescent="0.25">
      <c r="M29550" s="30"/>
    </row>
    <row r="29551" spans="13:13" s="60" customFormat="1" ht="15.75" hidden="1" x14ac:dyDescent="0.25">
      <c r="M29551" s="30"/>
    </row>
    <row r="29552" spans="13:13" s="60" customFormat="1" ht="15.75" hidden="1" x14ac:dyDescent="0.25">
      <c r="M29552" s="30"/>
    </row>
    <row r="29553" spans="13:13" s="60" customFormat="1" ht="15.75" hidden="1" x14ac:dyDescent="0.25">
      <c r="M29553" s="30"/>
    </row>
    <row r="29554" spans="13:13" s="60" customFormat="1" ht="15.75" hidden="1" x14ac:dyDescent="0.25">
      <c r="M29554" s="30"/>
    </row>
    <row r="29555" spans="13:13" s="60" customFormat="1" ht="15.75" hidden="1" x14ac:dyDescent="0.25">
      <c r="M29555" s="30"/>
    </row>
    <row r="29556" spans="13:13" s="60" customFormat="1" ht="15.75" hidden="1" x14ac:dyDescent="0.25">
      <c r="M29556" s="30"/>
    </row>
    <row r="29557" spans="13:13" s="60" customFormat="1" ht="15.75" hidden="1" x14ac:dyDescent="0.25">
      <c r="M29557" s="30"/>
    </row>
    <row r="29558" spans="13:13" s="60" customFormat="1" ht="15.75" hidden="1" x14ac:dyDescent="0.25">
      <c r="M29558" s="30"/>
    </row>
    <row r="29559" spans="13:13" s="60" customFormat="1" ht="15.75" hidden="1" x14ac:dyDescent="0.25">
      <c r="M29559" s="30"/>
    </row>
    <row r="29560" spans="13:13" s="60" customFormat="1" ht="15.75" hidden="1" x14ac:dyDescent="0.25">
      <c r="M29560" s="30"/>
    </row>
    <row r="29561" spans="13:13" s="60" customFormat="1" ht="15.75" hidden="1" x14ac:dyDescent="0.25">
      <c r="M29561" s="30"/>
    </row>
    <row r="29562" spans="13:13" s="60" customFormat="1" ht="15.75" hidden="1" x14ac:dyDescent="0.25">
      <c r="M29562" s="30"/>
    </row>
    <row r="29563" spans="13:13" s="60" customFormat="1" ht="15.75" hidden="1" x14ac:dyDescent="0.25">
      <c r="M29563" s="30"/>
    </row>
    <row r="29564" spans="13:13" s="60" customFormat="1" ht="15.75" hidden="1" x14ac:dyDescent="0.25">
      <c r="M29564" s="30"/>
    </row>
    <row r="29565" spans="13:13" s="60" customFormat="1" ht="15.75" hidden="1" x14ac:dyDescent="0.25">
      <c r="M29565" s="30"/>
    </row>
    <row r="29566" spans="13:13" s="60" customFormat="1" ht="15.75" hidden="1" x14ac:dyDescent="0.25">
      <c r="M29566" s="30"/>
    </row>
    <row r="29567" spans="13:13" s="60" customFormat="1" ht="15.75" hidden="1" x14ac:dyDescent="0.25">
      <c r="M29567" s="30"/>
    </row>
    <row r="29568" spans="13:13" s="60" customFormat="1" ht="15.75" hidden="1" x14ac:dyDescent="0.25">
      <c r="M29568" s="30"/>
    </row>
    <row r="29569" spans="13:13" s="60" customFormat="1" ht="15.75" hidden="1" x14ac:dyDescent="0.25">
      <c r="M29569" s="30"/>
    </row>
    <row r="29570" spans="13:13" s="60" customFormat="1" ht="15.75" hidden="1" x14ac:dyDescent="0.25">
      <c r="M29570" s="30"/>
    </row>
    <row r="29571" spans="13:13" s="60" customFormat="1" ht="15.75" hidden="1" x14ac:dyDescent="0.25">
      <c r="M29571" s="30"/>
    </row>
    <row r="29572" spans="13:13" s="60" customFormat="1" ht="15.75" hidden="1" x14ac:dyDescent="0.25">
      <c r="M29572" s="30"/>
    </row>
    <row r="29573" spans="13:13" s="60" customFormat="1" ht="15.75" hidden="1" x14ac:dyDescent="0.25">
      <c r="M29573" s="30"/>
    </row>
    <row r="29574" spans="13:13" s="60" customFormat="1" ht="15.75" hidden="1" x14ac:dyDescent="0.25">
      <c r="M29574" s="30"/>
    </row>
    <row r="29575" spans="13:13" s="60" customFormat="1" ht="15.75" hidden="1" x14ac:dyDescent="0.25">
      <c r="M29575" s="30"/>
    </row>
    <row r="29576" spans="13:13" s="60" customFormat="1" ht="15.75" hidden="1" x14ac:dyDescent="0.25">
      <c r="M29576" s="30"/>
    </row>
    <row r="29577" spans="13:13" s="60" customFormat="1" ht="15.75" hidden="1" x14ac:dyDescent="0.25">
      <c r="M29577" s="30"/>
    </row>
    <row r="29578" spans="13:13" s="60" customFormat="1" ht="15.75" hidden="1" x14ac:dyDescent="0.25">
      <c r="M29578" s="30"/>
    </row>
    <row r="29579" spans="13:13" s="60" customFormat="1" ht="15.75" hidden="1" x14ac:dyDescent="0.25">
      <c r="M29579" s="30"/>
    </row>
    <row r="29580" spans="13:13" s="60" customFormat="1" ht="15.75" hidden="1" x14ac:dyDescent="0.25">
      <c r="M29580" s="30"/>
    </row>
    <row r="29581" spans="13:13" s="60" customFormat="1" ht="15.75" hidden="1" x14ac:dyDescent="0.25">
      <c r="M29581" s="30"/>
    </row>
    <row r="29582" spans="13:13" s="60" customFormat="1" ht="15.75" hidden="1" x14ac:dyDescent="0.25">
      <c r="M29582" s="30"/>
    </row>
    <row r="29583" spans="13:13" s="60" customFormat="1" ht="15.75" hidden="1" x14ac:dyDescent="0.25">
      <c r="M29583" s="30"/>
    </row>
    <row r="29584" spans="13:13" s="60" customFormat="1" ht="15.75" hidden="1" x14ac:dyDescent="0.25">
      <c r="M29584" s="30"/>
    </row>
    <row r="29585" spans="13:13" s="60" customFormat="1" ht="15.75" hidden="1" x14ac:dyDescent="0.25">
      <c r="M29585" s="30"/>
    </row>
    <row r="29586" spans="13:13" s="60" customFormat="1" ht="15.75" hidden="1" x14ac:dyDescent="0.25">
      <c r="M29586" s="30"/>
    </row>
    <row r="29587" spans="13:13" s="60" customFormat="1" ht="15.75" hidden="1" x14ac:dyDescent="0.25">
      <c r="M29587" s="30"/>
    </row>
    <row r="29588" spans="13:13" s="60" customFormat="1" ht="15.75" hidden="1" x14ac:dyDescent="0.25">
      <c r="M29588" s="30"/>
    </row>
    <row r="29589" spans="13:13" s="60" customFormat="1" ht="15.75" hidden="1" x14ac:dyDescent="0.25">
      <c r="M29589" s="30"/>
    </row>
    <row r="29590" spans="13:13" s="60" customFormat="1" ht="15.75" hidden="1" x14ac:dyDescent="0.25">
      <c r="M29590" s="30"/>
    </row>
    <row r="29591" spans="13:13" s="60" customFormat="1" ht="15.75" hidden="1" x14ac:dyDescent="0.25">
      <c r="M29591" s="30"/>
    </row>
    <row r="29592" spans="13:13" s="60" customFormat="1" ht="15.75" hidden="1" x14ac:dyDescent="0.25">
      <c r="M29592" s="30"/>
    </row>
    <row r="29593" spans="13:13" s="60" customFormat="1" ht="15.75" hidden="1" x14ac:dyDescent="0.25">
      <c r="M29593" s="30"/>
    </row>
    <row r="29594" spans="13:13" s="60" customFormat="1" ht="15.75" hidden="1" x14ac:dyDescent="0.25">
      <c r="M29594" s="30"/>
    </row>
    <row r="29595" spans="13:13" s="60" customFormat="1" ht="15.75" hidden="1" x14ac:dyDescent="0.25">
      <c r="M29595" s="30"/>
    </row>
    <row r="29596" spans="13:13" s="60" customFormat="1" ht="15.75" hidden="1" x14ac:dyDescent="0.25">
      <c r="M29596" s="30"/>
    </row>
    <row r="29597" spans="13:13" s="60" customFormat="1" ht="15.75" hidden="1" x14ac:dyDescent="0.25">
      <c r="M29597" s="30"/>
    </row>
    <row r="29598" spans="13:13" s="60" customFormat="1" ht="15.75" hidden="1" x14ac:dyDescent="0.25">
      <c r="M29598" s="30"/>
    </row>
    <row r="29599" spans="13:13" s="60" customFormat="1" ht="15.75" hidden="1" x14ac:dyDescent="0.25">
      <c r="M29599" s="30"/>
    </row>
    <row r="29600" spans="13:13" s="60" customFormat="1" ht="15.75" hidden="1" x14ac:dyDescent="0.25">
      <c r="M29600" s="30"/>
    </row>
    <row r="29601" spans="13:13" s="60" customFormat="1" ht="15.75" hidden="1" x14ac:dyDescent="0.25">
      <c r="M29601" s="30"/>
    </row>
    <row r="29602" spans="13:13" s="60" customFormat="1" ht="15.75" hidden="1" x14ac:dyDescent="0.25">
      <c r="M29602" s="30"/>
    </row>
    <row r="29603" spans="13:13" s="60" customFormat="1" ht="15.75" hidden="1" x14ac:dyDescent="0.25">
      <c r="M29603" s="30"/>
    </row>
    <row r="29604" spans="13:13" s="60" customFormat="1" ht="15.75" hidden="1" x14ac:dyDescent="0.25">
      <c r="M29604" s="30"/>
    </row>
    <row r="29605" spans="13:13" s="60" customFormat="1" ht="15.75" hidden="1" x14ac:dyDescent="0.25">
      <c r="M29605" s="30"/>
    </row>
    <row r="29606" spans="13:13" s="60" customFormat="1" ht="15.75" hidden="1" x14ac:dyDescent="0.25">
      <c r="M29606" s="30"/>
    </row>
    <row r="29607" spans="13:13" s="60" customFormat="1" ht="15.75" hidden="1" x14ac:dyDescent="0.25">
      <c r="M29607" s="30"/>
    </row>
    <row r="29608" spans="13:13" s="60" customFormat="1" ht="15.75" hidden="1" x14ac:dyDescent="0.25">
      <c r="M29608" s="30"/>
    </row>
    <row r="29609" spans="13:13" s="60" customFormat="1" ht="15.75" hidden="1" x14ac:dyDescent="0.25">
      <c r="M29609" s="30"/>
    </row>
    <row r="29610" spans="13:13" s="60" customFormat="1" ht="15.75" hidden="1" x14ac:dyDescent="0.25">
      <c r="M29610" s="30"/>
    </row>
    <row r="29611" spans="13:13" s="60" customFormat="1" ht="15.75" hidden="1" x14ac:dyDescent="0.25">
      <c r="M29611" s="30"/>
    </row>
    <row r="29612" spans="13:13" s="60" customFormat="1" ht="15.75" hidden="1" x14ac:dyDescent="0.25">
      <c r="M29612" s="30"/>
    </row>
    <row r="29613" spans="13:13" s="60" customFormat="1" ht="15.75" hidden="1" x14ac:dyDescent="0.25">
      <c r="M29613" s="30"/>
    </row>
    <row r="29614" spans="13:13" s="60" customFormat="1" ht="15.75" hidden="1" x14ac:dyDescent="0.25">
      <c r="M29614" s="30"/>
    </row>
    <row r="29615" spans="13:13" s="60" customFormat="1" ht="15.75" hidden="1" x14ac:dyDescent="0.25">
      <c r="M29615" s="30"/>
    </row>
    <row r="29616" spans="13:13" s="60" customFormat="1" ht="15.75" hidden="1" x14ac:dyDescent="0.25">
      <c r="M29616" s="30"/>
    </row>
    <row r="29617" spans="13:13" s="60" customFormat="1" ht="15.75" hidden="1" x14ac:dyDescent="0.25">
      <c r="M29617" s="30"/>
    </row>
    <row r="29618" spans="13:13" s="60" customFormat="1" ht="15.75" hidden="1" x14ac:dyDescent="0.25">
      <c r="M29618" s="30"/>
    </row>
    <row r="29619" spans="13:13" s="60" customFormat="1" ht="15.75" hidden="1" x14ac:dyDescent="0.25">
      <c r="M29619" s="30"/>
    </row>
    <row r="29620" spans="13:13" s="60" customFormat="1" ht="15.75" hidden="1" x14ac:dyDescent="0.25">
      <c r="M29620" s="30"/>
    </row>
    <row r="29621" spans="13:13" s="60" customFormat="1" ht="15.75" hidden="1" x14ac:dyDescent="0.25">
      <c r="M29621" s="30"/>
    </row>
    <row r="29622" spans="13:13" s="60" customFormat="1" ht="15.75" hidden="1" x14ac:dyDescent="0.25">
      <c r="M29622" s="30"/>
    </row>
    <row r="29623" spans="13:13" s="60" customFormat="1" ht="15.75" hidden="1" x14ac:dyDescent="0.25">
      <c r="M29623" s="30"/>
    </row>
    <row r="29624" spans="13:13" s="60" customFormat="1" ht="15.75" hidden="1" x14ac:dyDescent="0.25">
      <c r="M29624" s="30"/>
    </row>
    <row r="29625" spans="13:13" s="60" customFormat="1" ht="15.75" hidden="1" x14ac:dyDescent="0.25">
      <c r="M29625" s="30"/>
    </row>
    <row r="29626" spans="13:13" s="60" customFormat="1" ht="15.75" hidden="1" x14ac:dyDescent="0.25">
      <c r="M29626" s="30"/>
    </row>
    <row r="29627" spans="13:13" s="60" customFormat="1" ht="15.75" hidden="1" x14ac:dyDescent="0.25">
      <c r="M29627" s="30"/>
    </row>
    <row r="29628" spans="13:13" s="60" customFormat="1" ht="15.75" hidden="1" x14ac:dyDescent="0.25">
      <c r="M29628" s="30"/>
    </row>
    <row r="29629" spans="13:13" s="60" customFormat="1" ht="15.75" hidden="1" x14ac:dyDescent="0.25">
      <c r="M29629" s="30"/>
    </row>
    <row r="29630" spans="13:13" s="60" customFormat="1" ht="15.75" hidden="1" x14ac:dyDescent="0.25">
      <c r="M29630" s="30"/>
    </row>
    <row r="29631" spans="13:13" s="60" customFormat="1" ht="15.75" hidden="1" x14ac:dyDescent="0.25">
      <c r="M29631" s="30"/>
    </row>
    <row r="29632" spans="13:13" s="60" customFormat="1" ht="15.75" hidden="1" x14ac:dyDescent="0.25">
      <c r="M29632" s="30"/>
    </row>
    <row r="29633" spans="13:13" s="60" customFormat="1" ht="15.75" hidden="1" x14ac:dyDescent="0.25">
      <c r="M29633" s="30"/>
    </row>
    <row r="29634" spans="13:13" s="60" customFormat="1" ht="15.75" hidden="1" x14ac:dyDescent="0.25">
      <c r="M29634" s="30"/>
    </row>
    <row r="29635" spans="13:13" s="60" customFormat="1" ht="15.75" hidden="1" x14ac:dyDescent="0.25">
      <c r="M29635" s="30"/>
    </row>
    <row r="29636" spans="13:13" s="60" customFormat="1" ht="15.75" hidden="1" x14ac:dyDescent="0.25">
      <c r="M29636" s="30"/>
    </row>
    <row r="29637" spans="13:13" s="60" customFormat="1" ht="15.75" hidden="1" x14ac:dyDescent="0.25">
      <c r="M29637" s="30"/>
    </row>
    <row r="29638" spans="13:13" s="60" customFormat="1" ht="15.75" hidden="1" x14ac:dyDescent="0.25">
      <c r="M29638" s="30"/>
    </row>
    <row r="29639" spans="13:13" s="60" customFormat="1" ht="15.75" hidden="1" x14ac:dyDescent="0.25">
      <c r="M29639" s="30"/>
    </row>
    <row r="29640" spans="13:13" s="60" customFormat="1" ht="15.75" hidden="1" x14ac:dyDescent="0.25">
      <c r="M29640" s="30"/>
    </row>
    <row r="29641" spans="13:13" s="60" customFormat="1" ht="15.75" hidden="1" x14ac:dyDescent="0.25">
      <c r="M29641" s="30"/>
    </row>
    <row r="29642" spans="13:13" s="60" customFormat="1" ht="15.75" hidden="1" x14ac:dyDescent="0.25">
      <c r="M29642" s="30"/>
    </row>
    <row r="29643" spans="13:13" s="60" customFormat="1" ht="15.75" hidden="1" x14ac:dyDescent="0.25">
      <c r="M29643" s="30"/>
    </row>
    <row r="29644" spans="13:13" s="60" customFormat="1" ht="15.75" hidden="1" x14ac:dyDescent="0.25">
      <c r="M29644" s="30"/>
    </row>
    <row r="29645" spans="13:13" s="60" customFormat="1" ht="15.75" hidden="1" x14ac:dyDescent="0.25">
      <c r="M29645" s="30"/>
    </row>
    <row r="29646" spans="13:13" s="60" customFormat="1" ht="15.75" hidden="1" x14ac:dyDescent="0.25">
      <c r="M29646" s="30"/>
    </row>
    <row r="29647" spans="13:13" s="60" customFormat="1" ht="15.75" hidden="1" x14ac:dyDescent="0.25">
      <c r="M29647" s="30"/>
    </row>
    <row r="29648" spans="13:13" s="60" customFormat="1" ht="15.75" hidden="1" x14ac:dyDescent="0.25">
      <c r="M29648" s="30"/>
    </row>
    <row r="29649" spans="13:13" s="60" customFormat="1" ht="15.75" hidden="1" x14ac:dyDescent="0.25">
      <c r="M29649" s="30"/>
    </row>
    <row r="29650" spans="13:13" s="60" customFormat="1" ht="15.75" hidden="1" x14ac:dyDescent="0.25">
      <c r="M29650" s="30"/>
    </row>
    <row r="29651" spans="13:13" s="60" customFormat="1" ht="15.75" hidden="1" x14ac:dyDescent="0.25">
      <c r="M29651" s="30"/>
    </row>
    <row r="29652" spans="13:13" s="60" customFormat="1" ht="15.75" hidden="1" x14ac:dyDescent="0.25">
      <c r="M29652" s="30"/>
    </row>
    <row r="29653" spans="13:13" s="60" customFormat="1" ht="15.75" hidden="1" x14ac:dyDescent="0.25">
      <c r="M29653" s="30"/>
    </row>
    <row r="29654" spans="13:13" s="60" customFormat="1" ht="15.75" hidden="1" x14ac:dyDescent="0.25">
      <c r="M29654" s="30"/>
    </row>
    <row r="29655" spans="13:13" s="60" customFormat="1" ht="15.75" hidden="1" x14ac:dyDescent="0.25">
      <c r="M29655" s="30"/>
    </row>
    <row r="29656" spans="13:13" s="60" customFormat="1" ht="15.75" hidden="1" x14ac:dyDescent="0.25">
      <c r="M29656" s="30"/>
    </row>
    <row r="29657" spans="13:13" s="60" customFormat="1" ht="15.75" hidden="1" x14ac:dyDescent="0.25">
      <c r="M29657" s="30"/>
    </row>
    <row r="29658" spans="13:13" s="60" customFormat="1" ht="15.75" hidden="1" x14ac:dyDescent="0.25">
      <c r="M29658" s="30"/>
    </row>
    <row r="29659" spans="13:13" s="60" customFormat="1" ht="15.75" hidden="1" x14ac:dyDescent="0.25">
      <c r="M29659" s="30"/>
    </row>
    <row r="29660" spans="13:13" s="60" customFormat="1" ht="15.75" hidden="1" x14ac:dyDescent="0.25">
      <c r="M29660" s="30"/>
    </row>
    <row r="29661" spans="13:13" s="60" customFormat="1" ht="15.75" hidden="1" x14ac:dyDescent="0.25">
      <c r="M29661" s="30"/>
    </row>
    <row r="29662" spans="13:13" s="60" customFormat="1" ht="15.75" hidden="1" x14ac:dyDescent="0.25">
      <c r="M29662" s="30"/>
    </row>
    <row r="29663" spans="13:13" s="60" customFormat="1" ht="15.75" hidden="1" x14ac:dyDescent="0.25">
      <c r="M29663" s="30"/>
    </row>
    <row r="29664" spans="13:13" s="60" customFormat="1" ht="15.75" hidden="1" x14ac:dyDescent="0.25">
      <c r="M29664" s="30"/>
    </row>
    <row r="29665" spans="13:13" s="60" customFormat="1" ht="15.75" hidden="1" x14ac:dyDescent="0.25">
      <c r="M29665" s="30"/>
    </row>
    <row r="29666" spans="13:13" s="60" customFormat="1" ht="15.75" hidden="1" x14ac:dyDescent="0.25">
      <c r="M29666" s="30"/>
    </row>
    <row r="29667" spans="13:13" s="60" customFormat="1" ht="15.75" hidden="1" x14ac:dyDescent="0.25">
      <c r="M29667" s="30"/>
    </row>
    <row r="29668" spans="13:13" s="60" customFormat="1" ht="15.75" hidden="1" x14ac:dyDescent="0.25">
      <c r="M29668" s="30"/>
    </row>
    <row r="29669" spans="13:13" s="60" customFormat="1" ht="15.75" hidden="1" x14ac:dyDescent="0.25">
      <c r="M29669" s="30"/>
    </row>
    <row r="29670" spans="13:13" s="60" customFormat="1" ht="15.75" hidden="1" x14ac:dyDescent="0.25">
      <c r="M29670" s="30"/>
    </row>
    <row r="29671" spans="13:13" s="60" customFormat="1" ht="15.75" hidden="1" x14ac:dyDescent="0.25">
      <c r="M29671" s="30"/>
    </row>
    <row r="29672" spans="13:13" s="60" customFormat="1" ht="15.75" hidden="1" x14ac:dyDescent="0.25">
      <c r="M29672" s="30"/>
    </row>
    <row r="29673" spans="13:13" s="60" customFormat="1" ht="15.75" hidden="1" x14ac:dyDescent="0.25">
      <c r="M29673" s="30"/>
    </row>
    <row r="29674" spans="13:13" s="60" customFormat="1" ht="15.75" hidden="1" x14ac:dyDescent="0.25">
      <c r="M29674" s="30"/>
    </row>
    <row r="29675" spans="13:13" s="60" customFormat="1" ht="15.75" hidden="1" x14ac:dyDescent="0.25">
      <c r="M29675" s="30"/>
    </row>
    <row r="29676" spans="13:13" s="60" customFormat="1" ht="15.75" hidden="1" x14ac:dyDescent="0.25">
      <c r="M29676" s="30"/>
    </row>
    <row r="29677" spans="13:13" s="60" customFormat="1" ht="15.75" hidden="1" x14ac:dyDescent="0.25">
      <c r="M29677" s="30"/>
    </row>
    <row r="29678" spans="13:13" s="60" customFormat="1" ht="15.75" hidden="1" x14ac:dyDescent="0.25">
      <c r="M29678" s="30"/>
    </row>
    <row r="29679" spans="13:13" s="60" customFormat="1" ht="15.75" hidden="1" x14ac:dyDescent="0.25">
      <c r="M29679" s="30"/>
    </row>
    <row r="29680" spans="13:13" s="60" customFormat="1" ht="15.75" hidden="1" x14ac:dyDescent="0.25">
      <c r="M29680" s="30"/>
    </row>
    <row r="29681" spans="13:13" s="60" customFormat="1" ht="15.75" hidden="1" x14ac:dyDescent="0.25">
      <c r="M29681" s="30"/>
    </row>
    <row r="29682" spans="13:13" s="60" customFormat="1" ht="15.75" hidden="1" x14ac:dyDescent="0.25">
      <c r="M29682" s="30"/>
    </row>
    <row r="29683" spans="13:13" s="60" customFormat="1" ht="15.75" hidden="1" x14ac:dyDescent="0.25">
      <c r="M29683" s="30"/>
    </row>
    <row r="29684" spans="13:13" s="60" customFormat="1" ht="15.75" hidden="1" x14ac:dyDescent="0.25">
      <c r="M29684" s="30"/>
    </row>
    <row r="29685" spans="13:13" s="60" customFormat="1" ht="15.75" hidden="1" x14ac:dyDescent="0.25">
      <c r="M29685" s="30"/>
    </row>
    <row r="29686" spans="13:13" s="60" customFormat="1" ht="15.75" hidden="1" x14ac:dyDescent="0.25">
      <c r="M29686" s="30"/>
    </row>
    <row r="29687" spans="13:13" s="60" customFormat="1" ht="15.75" hidden="1" x14ac:dyDescent="0.25">
      <c r="M29687" s="30"/>
    </row>
    <row r="29688" spans="13:13" s="60" customFormat="1" ht="15.75" hidden="1" x14ac:dyDescent="0.25">
      <c r="M29688" s="30"/>
    </row>
    <row r="29689" spans="13:13" s="60" customFormat="1" ht="15.75" hidden="1" x14ac:dyDescent="0.25">
      <c r="M29689" s="30"/>
    </row>
    <row r="29690" spans="13:13" s="60" customFormat="1" ht="15.75" hidden="1" x14ac:dyDescent="0.25">
      <c r="M29690" s="30"/>
    </row>
    <row r="29691" spans="13:13" s="60" customFormat="1" ht="15.75" hidden="1" x14ac:dyDescent="0.25">
      <c r="M29691" s="30"/>
    </row>
    <row r="29692" spans="13:13" s="60" customFormat="1" ht="15.75" hidden="1" x14ac:dyDescent="0.25">
      <c r="M29692" s="30"/>
    </row>
    <row r="29693" spans="13:13" s="60" customFormat="1" ht="15.75" hidden="1" x14ac:dyDescent="0.25">
      <c r="M29693" s="30"/>
    </row>
    <row r="29694" spans="13:13" s="60" customFormat="1" ht="15.75" hidden="1" x14ac:dyDescent="0.25">
      <c r="M29694" s="30"/>
    </row>
    <row r="29695" spans="13:13" s="60" customFormat="1" ht="15.75" hidden="1" x14ac:dyDescent="0.25">
      <c r="M29695" s="30"/>
    </row>
    <row r="29696" spans="13:13" s="60" customFormat="1" ht="15.75" hidden="1" x14ac:dyDescent="0.25">
      <c r="M29696" s="30"/>
    </row>
    <row r="29697" spans="13:13" s="60" customFormat="1" ht="15.75" hidden="1" x14ac:dyDescent="0.25">
      <c r="M29697" s="30"/>
    </row>
    <row r="29698" spans="13:13" s="60" customFormat="1" ht="15.75" hidden="1" x14ac:dyDescent="0.25">
      <c r="M29698" s="30"/>
    </row>
    <row r="29699" spans="13:13" s="60" customFormat="1" ht="15.75" hidden="1" x14ac:dyDescent="0.25">
      <c r="M29699" s="30"/>
    </row>
    <row r="29700" spans="13:13" s="60" customFormat="1" ht="15.75" hidden="1" x14ac:dyDescent="0.25">
      <c r="M29700" s="30"/>
    </row>
    <row r="29701" spans="13:13" s="60" customFormat="1" ht="15.75" hidden="1" x14ac:dyDescent="0.25">
      <c r="M29701" s="30"/>
    </row>
    <row r="29702" spans="13:13" s="60" customFormat="1" ht="15.75" hidden="1" x14ac:dyDescent="0.25">
      <c r="M29702" s="30"/>
    </row>
    <row r="29703" spans="13:13" s="60" customFormat="1" ht="15.75" hidden="1" x14ac:dyDescent="0.25">
      <c r="M29703" s="30"/>
    </row>
    <row r="29704" spans="13:13" s="60" customFormat="1" ht="15.75" hidden="1" x14ac:dyDescent="0.25">
      <c r="M29704" s="30"/>
    </row>
    <row r="29705" spans="13:13" s="60" customFormat="1" ht="15.75" hidden="1" x14ac:dyDescent="0.25">
      <c r="M29705" s="30"/>
    </row>
    <row r="29706" spans="13:13" s="60" customFormat="1" ht="15.75" hidden="1" x14ac:dyDescent="0.25">
      <c r="M29706" s="30"/>
    </row>
    <row r="29707" spans="13:13" s="60" customFormat="1" ht="15.75" hidden="1" x14ac:dyDescent="0.25">
      <c r="M29707" s="30"/>
    </row>
    <row r="29708" spans="13:13" s="60" customFormat="1" ht="15.75" hidden="1" x14ac:dyDescent="0.25">
      <c r="M29708" s="30"/>
    </row>
    <row r="29709" spans="13:13" s="60" customFormat="1" ht="15.75" hidden="1" x14ac:dyDescent="0.25">
      <c r="M29709" s="30"/>
    </row>
    <row r="29710" spans="13:13" s="60" customFormat="1" ht="15.75" hidden="1" x14ac:dyDescent="0.25">
      <c r="M29710" s="30"/>
    </row>
    <row r="29711" spans="13:13" s="60" customFormat="1" ht="15.75" hidden="1" x14ac:dyDescent="0.25">
      <c r="M29711" s="30"/>
    </row>
    <row r="29712" spans="13:13" s="60" customFormat="1" ht="15.75" hidden="1" x14ac:dyDescent="0.25">
      <c r="M29712" s="30"/>
    </row>
    <row r="29713" spans="13:13" s="60" customFormat="1" ht="15.75" hidden="1" x14ac:dyDescent="0.25">
      <c r="M29713" s="30"/>
    </row>
    <row r="29714" spans="13:13" s="60" customFormat="1" ht="15.75" hidden="1" x14ac:dyDescent="0.25">
      <c r="M29714" s="30"/>
    </row>
    <row r="29715" spans="13:13" s="60" customFormat="1" ht="15.75" hidden="1" x14ac:dyDescent="0.25">
      <c r="M29715" s="30"/>
    </row>
    <row r="29716" spans="13:13" s="60" customFormat="1" ht="15.75" hidden="1" x14ac:dyDescent="0.25">
      <c r="M29716" s="30"/>
    </row>
    <row r="29717" spans="13:13" s="60" customFormat="1" ht="15.75" hidden="1" x14ac:dyDescent="0.25">
      <c r="M29717" s="30"/>
    </row>
    <row r="29718" spans="13:13" s="60" customFormat="1" ht="15.75" hidden="1" x14ac:dyDescent="0.25">
      <c r="M29718" s="30"/>
    </row>
    <row r="29719" spans="13:13" s="60" customFormat="1" ht="15.75" hidden="1" x14ac:dyDescent="0.25">
      <c r="M29719" s="30"/>
    </row>
    <row r="29720" spans="13:13" s="60" customFormat="1" ht="15.75" hidden="1" x14ac:dyDescent="0.25">
      <c r="M29720" s="30"/>
    </row>
    <row r="29721" spans="13:13" s="60" customFormat="1" ht="15.75" hidden="1" x14ac:dyDescent="0.25">
      <c r="M29721" s="30"/>
    </row>
    <row r="29722" spans="13:13" s="60" customFormat="1" ht="15.75" hidden="1" x14ac:dyDescent="0.25">
      <c r="M29722" s="30"/>
    </row>
    <row r="29723" spans="13:13" s="60" customFormat="1" ht="15.75" hidden="1" x14ac:dyDescent="0.25">
      <c r="M29723" s="30"/>
    </row>
    <row r="29724" spans="13:13" s="60" customFormat="1" ht="15.75" hidden="1" x14ac:dyDescent="0.25">
      <c r="M29724" s="30"/>
    </row>
    <row r="29725" spans="13:13" s="60" customFormat="1" ht="15.75" hidden="1" x14ac:dyDescent="0.25">
      <c r="M29725" s="30"/>
    </row>
    <row r="29726" spans="13:13" s="60" customFormat="1" ht="15.75" hidden="1" x14ac:dyDescent="0.25">
      <c r="M29726" s="30"/>
    </row>
    <row r="29727" spans="13:13" s="60" customFormat="1" ht="15.75" hidden="1" x14ac:dyDescent="0.25">
      <c r="M29727" s="30"/>
    </row>
    <row r="29728" spans="13:13" s="60" customFormat="1" ht="15.75" hidden="1" x14ac:dyDescent="0.25">
      <c r="M29728" s="30"/>
    </row>
    <row r="29729" spans="13:13" s="60" customFormat="1" ht="15.75" hidden="1" x14ac:dyDescent="0.25">
      <c r="M29729" s="30"/>
    </row>
    <row r="29730" spans="13:13" s="60" customFormat="1" ht="15.75" hidden="1" x14ac:dyDescent="0.25">
      <c r="M29730" s="30"/>
    </row>
    <row r="29731" spans="13:13" s="60" customFormat="1" ht="15.75" hidden="1" x14ac:dyDescent="0.25">
      <c r="M29731" s="30"/>
    </row>
    <row r="29732" spans="13:13" s="60" customFormat="1" ht="15.75" hidden="1" x14ac:dyDescent="0.25">
      <c r="M29732" s="30"/>
    </row>
    <row r="29733" spans="13:13" s="60" customFormat="1" ht="15.75" hidden="1" x14ac:dyDescent="0.25">
      <c r="M29733" s="30"/>
    </row>
    <row r="29734" spans="13:13" s="60" customFormat="1" ht="15.75" hidden="1" x14ac:dyDescent="0.25">
      <c r="M29734" s="30"/>
    </row>
    <row r="29735" spans="13:13" s="60" customFormat="1" ht="15.75" hidden="1" x14ac:dyDescent="0.25">
      <c r="M29735" s="30"/>
    </row>
    <row r="29736" spans="13:13" s="60" customFormat="1" ht="15.75" hidden="1" x14ac:dyDescent="0.25">
      <c r="M29736" s="30"/>
    </row>
    <row r="29737" spans="13:13" s="60" customFormat="1" ht="15.75" hidden="1" x14ac:dyDescent="0.25">
      <c r="M29737" s="30"/>
    </row>
    <row r="29738" spans="13:13" s="60" customFormat="1" ht="15.75" hidden="1" x14ac:dyDescent="0.25">
      <c r="M29738" s="30"/>
    </row>
    <row r="29739" spans="13:13" s="60" customFormat="1" ht="15.75" hidden="1" x14ac:dyDescent="0.25">
      <c r="M29739" s="30"/>
    </row>
    <row r="29740" spans="13:13" s="60" customFormat="1" ht="15.75" hidden="1" x14ac:dyDescent="0.25">
      <c r="M29740" s="30"/>
    </row>
    <row r="29741" spans="13:13" s="60" customFormat="1" ht="15.75" hidden="1" x14ac:dyDescent="0.25">
      <c r="M29741" s="30"/>
    </row>
    <row r="29742" spans="13:13" s="60" customFormat="1" ht="15.75" hidden="1" x14ac:dyDescent="0.25">
      <c r="M29742" s="30"/>
    </row>
    <row r="29743" spans="13:13" s="60" customFormat="1" ht="15.75" hidden="1" x14ac:dyDescent="0.25">
      <c r="M29743" s="30"/>
    </row>
    <row r="29744" spans="13:13" s="60" customFormat="1" ht="15.75" hidden="1" x14ac:dyDescent="0.25">
      <c r="M29744" s="30"/>
    </row>
    <row r="29745" spans="13:13" s="60" customFormat="1" ht="15.75" hidden="1" x14ac:dyDescent="0.25">
      <c r="M29745" s="30"/>
    </row>
    <row r="29746" spans="13:13" s="60" customFormat="1" ht="15.75" hidden="1" x14ac:dyDescent="0.25">
      <c r="M29746" s="30"/>
    </row>
    <row r="29747" spans="13:13" s="60" customFormat="1" ht="15.75" hidden="1" x14ac:dyDescent="0.25">
      <c r="M29747" s="30"/>
    </row>
    <row r="29748" spans="13:13" s="60" customFormat="1" ht="15.75" hidden="1" x14ac:dyDescent="0.25">
      <c r="M29748" s="30"/>
    </row>
    <row r="29749" spans="13:13" s="60" customFormat="1" ht="15.75" hidden="1" x14ac:dyDescent="0.25">
      <c r="M29749" s="30"/>
    </row>
    <row r="29750" spans="13:13" s="60" customFormat="1" ht="15.75" hidden="1" x14ac:dyDescent="0.25">
      <c r="M29750" s="30"/>
    </row>
    <row r="29751" spans="13:13" s="60" customFormat="1" ht="15.75" hidden="1" x14ac:dyDescent="0.25">
      <c r="M29751" s="30"/>
    </row>
    <row r="29752" spans="13:13" s="60" customFormat="1" ht="15.75" hidden="1" x14ac:dyDescent="0.25">
      <c r="M29752" s="30"/>
    </row>
    <row r="29753" spans="13:13" s="60" customFormat="1" ht="15.75" hidden="1" x14ac:dyDescent="0.25">
      <c r="M29753" s="30"/>
    </row>
    <row r="29754" spans="13:13" s="60" customFormat="1" ht="15.75" hidden="1" x14ac:dyDescent="0.25">
      <c r="M29754" s="30"/>
    </row>
    <row r="29755" spans="13:13" s="60" customFormat="1" ht="15.75" hidden="1" x14ac:dyDescent="0.25">
      <c r="M29755" s="30"/>
    </row>
    <row r="29756" spans="13:13" s="60" customFormat="1" ht="15.75" hidden="1" x14ac:dyDescent="0.25">
      <c r="M29756" s="30"/>
    </row>
    <row r="29757" spans="13:13" s="60" customFormat="1" ht="15.75" hidden="1" x14ac:dyDescent="0.25">
      <c r="M29757" s="30"/>
    </row>
    <row r="29758" spans="13:13" s="60" customFormat="1" ht="15.75" hidden="1" x14ac:dyDescent="0.25">
      <c r="M29758" s="30"/>
    </row>
    <row r="29759" spans="13:13" s="60" customFormat="1" ht="15.75" hidden="1" x14ac:dyDescent="0.25">
      <c r="M29759" s="30"/>
    </row>
    <row r="29760" spans="13:13" s="60" customFormat="1" ht="15.75" hidden="1" x14ac:dyDescent="0.25">
      <c r="M29760" s="30"/>
    </row>
    <row r="29761" spans="13:13" s="60" customFormat="1" ht="15.75" hidden="1" x14ac:dyDescent="0.25">
      <c r="M29761" s="30"/>
    </row>
    <row r="29762" spans="13:13" s="60" customFormat="1" ht="15.75" hidden="1" x14ac:dyDescent="0.25">
      <c r="M29762" s="30"/>
    </row>
    <row r="29763" spans="13:13" s="60" customFormat="1" ht="15.75" hidden="1" x14ac:dyDescent="0.25">
      <c r="M29763" s="30"/>
    </row>
    <row r="29764" spans="13:13" s="60" customFormat="1" ht="15.75" hidden="1" x14ac:dyDescent="0.25">
      <c r="M29764" s="30"/>
    </row>
    <row r="29765" spans="13:13" s="60" customFormat="1" ht="15.75" hidden="1" x14ac:dyDescent="0.25">
      <c r="M29765" s="30"/>
    </row>
    <row r="29766" spans="13:13" s="60" customFormat="1" ht="15.75" hidden="1" x14ac:dyDescent="0.25">
      <c r="M29766" s="30"/>
    </row>
    <row r="29767" spans="13:13" s="60" customFormat="1" ht="15.75" hidden="1" x14ac:dyDescent="0.25">
      <c r="M29767" s="30"/>
    </row>
    <row r="29768" spans="13:13" s="60" customFormat="1" ht="15.75" hidden="1" x14ac:dyDescent="0.25">
      <c r="M29768" s="30"/>
    </row>
    <row r="29769" spans="13:13" s="60" customFormat="1" ht="15.75" hidden="1" x14ac:dyDescent="0.25">
      <c r="M29769" s="30"/>
    </row>
    <row r="29770" spans="13:13" s="60" customFormat="1" ht="15.75" hidden="1" x14ac:dyDescent="0.25">
      <c r="M29770" s="30"/>
    </row>
    <row r="29771" spans="13:13" s="60" customFormat="1" ht="15.75" hidden="1" x14ac:dyDescent="0.25">
      <c r="M29771" s="30"/>
    </row>
    <row r="29772" spans="13:13" s="60" customFormat="1" ht="15.75" hidden="1" x14ac:dyDescent="0.25">
      <c r="M29772" s="30"/>
    </row>
    <row r="29773" spans="13:13" s="60" customFormat="1" ht="15.75" hidden="1" x14ac:dyDescent="0.25">
      <c r="M29773" s="30"/>
    </row>
    <row r="29774" spans="13:13" s="60" customFormat="1" ht="15.75" hidden="1" x14ac:dyDescent="0.25">
      <c r="M29774" s="30"/>
    </row>
    <row r="29775" spans="13:13" s="60" customFormat="1" ht="15.75" hidden="1" x14ac:dyDescent="0.25">
      <c r="M29775" s="30"/>
    </row>
    <row r="29776" spans="13:13" s="60" customFormat="1" ht="15.75" hidden="1" x14ac:dyDescent="0.25">
      <c r="M29776" s="30"/>
    </row>
    <row r="29777" spans="13:13" s="60" customFormat="1" ht="15.75" hidden="1" x14ac:dyDescent="0.25">
      <c r="M29777" s="30"/>
    </row>
    <row r="29778" spans="13:13" s="60" customFormat="1" ht="15.75" hidden="1" x14ac:dyDescent="0.25">
      <c r="M29778" s="30"/>
    </row>
    <row r="29779" spans="13:13" s="60" customFormat="1" ht="15.75" hidden="1" x14ac:dyDescent="0.25">
      <c r="M29779" s="30"/>
    </row>
    <row r="29780" spans="13:13" s="60" customFormat="1" ht="15.75" hidden="1" x14ac:dyDescent="0.25">
      <c r="M29780" s="30"/>
    </row>
    <row r="29781" spans="13:13" s="60" customFormat="1" ht="15.75" hidden="1" x14ac:dyDescent="0.25">
      <c r="M29781" s="30"/>
    </row>
    <row r="29782" spans="13:13" s="60" customFormat="1" ht="15.75" hidden="1" x14ac:dyDescent="0.25">
      <c r="M29782" s="30"/>
    </row>
    <row r="29783" spans="13:13" s="60" customFormat="1" ht="15.75" hidden="1" x14ac:dyDescent="0.25">
      <c r="M29783" s="30"/>
    </row>
    <row r="29784" spans="13:13" s="60" customFormat="1" ht="15.75" hidden="1" x14ac:dyDescent="0.25">
      <c r="M29784" s="30"/>
    </row>
    <row r="29785" spans="13:13" s="60" customFormat="1" ht="15.75" hidden="1" x14ac:dyDescent="0.25">
      <c r="M29785" s="30"/>
    </row>
    <row r="29786" spans="13:13" s="60" customFormat="1" ht="15.75" hidden="1" x14ac:dyDescent="0.25">
      <c r="M29786" s="30"/>
    </row>
    <row r="29787" spans="13:13" s="60" customFormat="1" ht="15.75" hidden="1" x14ac:dyDescent="0.25">
      <c r="M29787" s="30"/>
    </row>
    <row r="29788" spans="13:13" s="60" customFormat="1" ht="15.75" hidden="1" x14ac:dyDescent="0.25">
      <c r="M29788" s="30"/>
    </row>
    <row r="29789" spans="13:13" s="60" customFormat="1" ht="15.75" hidden="1" x14ac:dyDescent="0.25">
      <c r="M29789" s="30"/>
    </row>
    <row r="29790" spans="13:13" s="60" customFormat="1" ht="15.75" hidden="1" x14ac:dyDescent="0.25">
      <c r="M29790" s="30"/>
    </row>
    <row r="29791" spans="13:13" s="60" customFormat="1" ht="15.75" hidden="1" x14ac:dyDescent="0.25">
      <c r="M29791" s="30"/>
    </row>
    <row r="29792" spans="13:13" s="60" customFormat="1" ht="15.75" hidden="1" x14ac:dyDescent="0.25">
      <c r="M29792" s="30"/>
    </row>
    <row r="29793" spans="13:13" s="60" customFormat="1" ht="15.75" hidden="1" x14ac:dyDescent="0.25">
      <c r="M29793" s="30"/>
    </row>
    <row r="29794" spans="13:13" s="60" customFormat="1" ht="15.75" hidden="1" x14ac:dyDescent="0.25">
      <c r="M29794" s="30"/>
    </row>
    <row r="29795" spans="13:13" s="60" customFormat="1" ht="15.75" hidden="1" x14ac:dyDescent="0.25">
      <c r="M29795" s="30"/>
    </row>
    <row r="29796" spans="13:13" s="60" customFormat="1" ht="15.75" hidden="1" x14ac:dyDescent="0.25">
      <c r="M29796" s="30"/>
    </row>
    <row r="29797" spans="13:13" s="60" customFormat="1" ht="15.75" hidden="1" x14ac:dyDescent="0.25">
      <c r="M29797" s="30"/>
    </row>
    <row r="29798" spans="13:13" s="60" customFormat="1" ht="15.75" hidden="1" x14ac:dyDescent="0.25">
      <c r="M29798" s="30"/>
    </row>
    <row r="29799" spans="13:13" s="60" customFormat="1" ht="15.75" hidden="1" x14ac:dyDescent="0.25">
      <c r="M29799" s="30"/>
    </row>
    <row r="29800" spans="13:13" s="60" customFormat="1" ht="15.75" hidden="1" x14ac:dyDescent="0.25">
      <c r="M29800" s="30"/>
    </row>
    <row r="29801" spans="13:13" s="60" customFormat="1" ht="15.75" hidden="1" x14ac:dyDescent="0.25">
      <c r="M29801" s="30"/>
    </row>
    <row r="29802" spans="13:13" s="60" customFormat="1" ht="15.75" hidden="1" x14ac:dyDescent="0.25">
      <c r="M29802" s="30"/>
    </row>
    <row r="29803" spans="13:13" s="60" customFormat="1" ht="15.75" hidden="1" x14ac:dyDescent="0.25">
      <c r="M29803" s="30"/>
    </row>
    <row r="29804" spans="13:13" s="60" customFormat="1" ht="15.75" hidden="1" x14ac:dyDescent="0.25">
      <c r="M29804" s="30"/>
    </row>
    <row r="29805" spans="13:13" s="60" customFormat="1" ht="15.75" hidden="1" x14ac:dyDescent="0.25">
      <c r="M29805" s="30"/>
    </row>
    <row r="29806" spans="13:13" s="60" customFormat="1" ht="15.75" hidden="1" x14ac:dyDescent="0.25">
      <c r="M29806" s="30"/>
    </row>
    <row r="29807" spans="13:13" s="60" customFormat="1" ht="15.75" hidden="1" x14ac:dyDescent="0.25">
      <c r="M29807" s="30"/>
    </row>
    <row r="29808" spans="13:13" s="60" customFormat="1" ht="15.75" hidden="1" x14ac:dyDescent="0.25">
      <c r="M29808" s="30"/>
    </row>
    <row r="29809" spans="13:13" s="60" customFormat="1" ht="15.75" hidden="1" x14ac:dyDescent="0.25">
      <c r="M29809" s="30"/>
    </row>
    <row r="29810" spans="13:13" s="60" customFormat="1" ht="15.75" hidden="1" x14ac:dyDescent="0.25">
      <c r="M29810" s="30"/>
    </row>
    <row r="29811" spans="13:13" s="60" customFormat="1" ht="15.75" hidden="1" x14ac:dyDescent="0.25">
      <c r="M29811" s="30"/>
    </row>
    <row r="29812" spans="13:13" s="60" customFormat="1" ht="15.75" hidden="1" x14ac:dyDescent="0.25">
      <c r="M29812" s="30"/>
    </row>
    <row r="29813" spans="13:13" s="60" customFormat="1" ht="15.75" hidden="1" x14ac:dyDescent="0.25">
      <c r="M29813" s="30"/>
    </row>
    <row r="29814" spans="13:13" s="60" customFormat="1" ht="15.75" hidden="1" x14ac:dyDescent="0.25">
      <c r="M29814" s="30"/>
    </row>
    <row r="29815" spans="13:13" s="60" customFormat="1" ht="15.75" hidden="1" x14ac:dyDescent="0.25">
      <c r="M29815" s="30"/>
    </row>
    <row r="29816" spans="13:13" s="60" customFormat="1" ht="15.75" hidden="1" x14ac:dyDescent="0.25">
      <c r="M29816" s="30"/>
    </row>
    <row r="29817" spans="13:13" s="60" customFormat="1" ht="15.75" hidden="1" x14ac:dyDescent="0.25">
      <c r="M29817" s="30"/>
    </row>
    <row r="29818" spans="13:13" s="60" customFormat="1" ht="15.75" hidden="1" x14ac:dyDescent="0.25">
      <c r="M29818" s="30"/>
    </row>
    <row r="29819" spans="13:13" s="60" customFormat="1" ht="15.75" hidden="1" x14ac:dyDescent="0.25">
      <c r="M29819" s="30"/>
    </row>
    <row r="29820" spans="13:13" s="60" customFormat="1" ht="15.75" hidden="1" x14ac:dyDescent="0.25">
      <c r="M29820" s="30"/>
    </row>
    <row r="29821" spans="13:13" s="60" customFormat="1" ht="15.75" hidden="1" x14ac:dyDescent="0.25">
      <c r="M29821" s="30"/>
    </row>
    <row r="29822" spans="13:13" s="60" customFormat="1" ht="15.75" hidden="1" x14ac:dyDescent="0.25">
      <c r="M29822" s="30"/>
    </row>
    <row r="29823" spans="13:13" s="60" customFormat="1" ht="15.75" hidden="1" x14ac:dyDescent="0.25">
      <c r="M29823" s="30"/>
    </row>
    <row r="29824" spans="13:13" s="60" customFormat="1" ht="15.75" hidden="1" x14ac:dyDescent="0.25">
      <c r="M29824" s="30"/>
    </row>
    <row r="29825" spans="13:13" s="60" customFormat="1" ht="15.75" hidden="1" x14ac:dyDescent="0.25">
      <c r="M29825" s="30"/>
    </row>
    <row r="29826" spans="13:13" s="60" customFormat="1" ht="15.75" hidden="1" x14ac:dyDescent="0.25">
      <c r="M29826" s="30"/>
    </row>
    <row r="29827" spans="13:13" s="60" customFormat="1" ht="15.75" hidden="1" x14ac:dyDescent="0.25">
      <c r="M29827" s="30"/>
    </row>
    <row r="29828" spans="13:13" s="60" customFormat="1" ht="15.75" hidden="1" x14ac:dyDescent="0.25">
      <c r="M29828" s="30"/>
    </row>
    <row r="29829" spans="13:13" s="60" customFormat="1" ht="15.75" hidden="1" x14ac:dyDescent="0.25">
      <c r="M29829" s="30"/>
    </row>
    <row r="29830" spans="13:13" s="60" customFormat="1" ht="15.75" hidden="1" x14ac:dyDescent="0.25">
      <c r="M29830" s="30"/>
    </row>
    <row r="29831" spans="13:13" s="60" customFormat="1" ht="15.75" hidden="1" x14ac:dyDescent="0.25">
      <c r="M29831" s="30"/>
    </row>
    <row r="29832" spans="13:13" s="60" customFormat="1" ht="15.75" hidden="1" x14ac:dyDescent="0.25">
      <c r="M29832" s="30"/>
    </row>
    <row r="29833" spans="13:13" s="60" customFormat="1" ht="15.75" hidden="1" x14ac:dyDescent="0.25">
      <c r="M29833" s="30"/>
    </row>
    <row r="29834" spans="13:13" s="60" customFormat="1" ht="15.75" hidden="1" x14ac:dyDescent="0.25">
      <c r="M29834" s="30"/>
    </row>
    <row r="29835" spans="13:13" s="60" customFormat="1" ht="15.75" hidden="1" x14ac:dyDescent="0.25">
      <c r="M29835" s="30"/>
    </row>
    <row r="29836" spans="13:13" s="60" customFormat="1" ht="15.75" hidden="1" x14ac:dyDescent="0.25">
      <c r="M29836" s="30"/>
    </row>
    <row r="29837" spans="13:13" s="60" customFormat="1" ht="15.75" hidden="1" x14ac:dyDescent="0.25">
      <c r="M29837" s="30"/>
    </row>
    <row r="29838" spans="13:13" s="60" customFormat="1" ht="15.75" hidden="1" x14ac:dyDescent="0.25">
      <c r="M29838" s="30"/>
    </row>
    <row r="29839" spans="13:13" s="60" customFormat="1" ht="15.75" hidden="1" x14ac:dyDescent="0.25">
      <c r="M29839" s="30"/>
    </row>
    <row r="29840" spans="13:13" s="60" customFormat="1" ht="15.75" hidden="1" x14ac:dyDescent="0.25">
      <c r="M29840" s="30"/>
    </row>
    <row r="29841" spans="13:13" s="60" customFormat="1" ht="15.75" hidden="1" x14ac:dyDescent="0.25">
      <c r="M29841" s="30"/>
    </row>
    <row r="29842" spans="13:13" s="60" customFormat="1" ht="15.75" hidden="1" x14ac:dyDescent="0.25">
      <c r="M29842" s="30"/>
    </row>
    <row r="29843" spans="13:13" s="60" customFormat="1" ht="15.75" hidden="1" x14ac:dyDescent="0.25">
      <c r="M29843" s="30"/>
    </row>
    <row r="29844" spans="13:13" s="60" customFormat="1" ht="15.75" hidden="1" x14ac:dyDescent="0.25">
      <c r="M29844" s="30"/>
    </row>
    <row r="29845" spans="13:13" s="60" customFormat="1" ht="15.75" hidden="1" x14ac:dyDescent="0.25">
      <c r="M29845" s="30"/>
    </row>
    <row r="29846" spans="13:13" s="60" customFormat="1" ht="15.75" hidden="1" x14ac:dyDescent="0.25">
      <c r="M29846" s="30"/>
    </row>
    <row r="29847" spans="13:13" s="60" customFormat="1" ht="15.75" hidden="1" x14ac:dyDescent="0.25">
      <c r="M29847" s="30"/>
    </row>
    <row r="29848" spans="13:13" s="60" customFormat="1" ht="15.75" hidden="1" x14ac:dyDescent="0.25">
      <c r="M29848" s="30"/>
    </row>
    <row r="29849" spans="13:13" s="60" customFormat="1" ht="15.75" hidden="1" x14ac:dyDescent="0.25">
      <c r="M29849" s="30"/>
    </row>
    <row r="29850" spans="13:13" s="60" customFormat="1" ht="15.75" hidden="1" x14ac:dyDescent="0.25">
      <c r="M29850" s="30"/>
    </row>
    <row r="29851" spans="13:13" s="60" customFormat="1" ht="15.75" hidden="1" x14ac:dyDescent="0.25">
      <c r="M29851" s="30"/>
    </row>
    <row r="29852" spans="13:13" s="60" customFormat="1" ht="15.75" hidden="1" x14ac:dyDescent="0.25">
      <c r="M29852" s="30"/>
    </row>
    <row r="29853" spans="13:13" s="60" customFormat="1" ht="15.75" hidden="1" x14ac:dyDescent="0.25">
      <c r="M29853" s="30"/>
    </row>
    <row r="29854" spans="13:13" s="60" customFormat="1" ht="15.75" hidden="1" x14ac:dyDescent="0.25">
      <c r="M29854" s="30"/>
    </row>
    <row r="29855" spans="13:13" s="60" customFormat="1" ht="15.75" hidden="1" x14ac:dyDescent="0.25">
      <c r="M29855" s="30"/>
    </row>
    <row r="29856" spans="13:13" s="60" customFormat="1" ht="15.75" hidden="1" x14ac:dyDescent="0.25">
      <c r="M29856" s="30"/>
    </row>
    <row r="29857" spans="13:13" s="60" customFormat="1" ht="15.75" hidden="1" x14ac:dyDescent="0.25">
      <c r="M29857" s="30"/>
    </row>
    <row r="29858" spans="13:13" s="60" customFormat="1" ht="15.75" hidden="1" x14ac:dyDescent="0.25">
      <c r="M29858" s="30"/>
    </row>
    <row r="29859" spans="13:13" s="60" customFormat="1" ht="15.75" hidden="1" x14ac:dyDescent="0.25">
      <c r="M29859" s="30"/>
    </row>
    <row r="29860" spans="13:13" s="60" customFormat="1" ht="15.75" hidden="1" x14ac:dyDescent="0.25">
      <c r="M29860" s="30"/>
    </row>
    <row r="29861" spans="13:13" s="60" customFormat="1" ht="15.75" hidden="1" x14ac:dyDescent="0.25">
      <c r="M29861" s="30"/>
    </row>
    <row r="29862" spans="13:13" s="60" customFormat="1" ht="15.75" hidden="1" x14ac:dyDescent="0.25">
      <c r="M29862" s="30"/>
    </row>
    <row r="29863" spans="13:13" s="60" customFormat="1" ht="15.75" hidden="1" x14ac:dyDescent="0.25">
      <c r="M29863" s="30"/>
    </row>
    <row r="29864" spans="13:13" s="60" customFormat="1" ht="15.75" hidden="1" x14ac:dyDescent="0.25">
      <c r="M29864" s="30"/>
    </row>
    <row r="29865" spans="13:13" s="60" customFormat="1" ht="15.75" hidden="1" x14ac:dyDescent="0.25">
      <c r="M29865" s="30"/>
    </row>
    <row r="29866" spans="13:13" s="60" customFormat="1" ht="15.75" hidden="1" x14ac:dyDescent="0.25">
      <c r="M29866" s="30"/>
    </row>
    <row r="29867" spans="13:13" s="60" customFormat="1" ht="15.75" hidden="1" x14ac:dyDescent="0.25">
      <c r="M29867" s="30"/>
    </row>
    <row r="29868" spans="13:13" s="60" customFormat="1" ht="15.75" hidden="1" x14ac:dyDescent="0.25">
      <c r="M29868" s="30"/>
    </row>
    <row r="29869" spans="13:13" s="60" customFormat="1" ht="15.75" hidden="1" x14ac:dyDescent="0.25">
      <c r="M29869" s="30"/>
    </row>
    <row r="29870" spans="13:13" s="60" customFormat="1" ht="15.75" hidden="1" x14ac:dyDescent="0.25">
      <c r="M29870" s="30"/>
    </row>
    <row r="29871" spans="13:13" s="60" customFormat="1" ht="15.75" hidden="1" x14ac:dyDescent="0.25">
      <c r="M29871" s="30"/>
    </row>
    <row r="29872" spans="13:13" s="60" customFormat="1" ht="15.75" hidden="1" x14ac:dyDescent="0.25">
      <c r="M29872" s="30"/>
    </row>
    <row r="29873" spans="13:13" s="60" customFormat="1" ht="15.75" hidden="1" x14ac:dyDescent="0.25">
      <c r="M29873" s="30"/>
    </row>
    <row r="29874" spans="13:13" s="60" customFormat="1" ht="15.75" hidden="1" x14ac:dyDescent="0.25">
      <c r="M29874" s="30"/>
    </row>
    <row r="29875" spans="13:13" s="60" customFormat="1" ht="15.75" hidden="1" x14ac:dyDescent="0.25">
      <c r="M29875" s="30"/>
    </row>
    <row r="29876" spans="13:13" s="60" customFormat="1" ht="15.75" hidden="1" x14ac:dyDescent="0.25">
      <c r="M29876" s="30"/>
    </row>
    <row r="29877" spans="13:13" s="60" customFormat="1" ht="15.75" hidden="1" x14ac:dyDescent="0.25">
      <c r="M29877" s="30"/>
    </row>
    <row r="29878" spans="13:13" s="60" customFormat="1" ht="15.75" hidden="1" x14ac:dyDescent="0.25">
      <c r="M29878" s="30"/>
    </row>
    <row r="29879" spans="13:13" s="60" customFormat="1" ht="15.75" hidden="1" x14ac:dyDescent="0.25">
      <c r="M29879" s="30"/>
    </row>
    <row r="29880" spans="13:13" s="60" customFormat="1" ht="15.75" hidden="1" x14ac:dyDescent="0.25">
      <c r="M29880" s="30"/>
    </row>
    <row r="29881" spans="13:13" s="60" customFormat="1" ht="15.75" hidden="1" x14ac:dyDescent="0.25">
      <c r="M29881" s="30"/>
    </row>
    <row r="29882" spans="13:13" s="60" customFormat="1" ht="15.75" hidden="1" x14ac:dyDescent="0.25">
      <c r="M29882" s="30"/>
    </row>
    <row r="29883" spans="13:13" s="60" customFormat="1" ht="15.75" hidden="1" x14ac:dyDescent="0.25">
      <c r="M29883" s="30"/>
    </row>
    <row r="29884" spans="13:13" s="60" customFormat="1" ht="15.75" hidden="1" x14ac:dyDescent="0.25">
      <c r="M29884" s="30"/>
    </row>
    <row r="29885" spans="13:13" s="60" customFormat="1" ht="15.75" hidden="1" x14ac:dyDescent="0.25">
      <c r="M29885" s="30"/>
    </row>
    <row r="29886" spans="13:13" s="60" customFormat="1" ht="15.75" hidden="1" x14ac:dyDescent="0.25">
      <c r="M29886" s="30"/>
    </row>
    <row r="29887" spans="13:13" s="60" customFormat="1" ht="15.75" hidden="1" x14ac:dyDescent="0.25">
      <c r="M29887" s="30"/>
    </row>
    <row r="29888" spans="13:13" s="60" customFormat="1" ht="15.75" hidden="1" x14ac:dyDescent="0.25">
      <c r="M29888" s="30"/>
    </row>
    <row r="29889" spans="13:13" s="60" customFormat="1" ht="15.75" hidden="1" x14ac:dyDescent="0.25">
      <c r="M29889" s="30"/>
    </row>
    <row r="29890" spans="13:13" s="60" customFormat="1" ht="15.75" hidden="1" x14ac:dyDescent="0.25">
      <c r="M29890" s="30"/>
    </row>
    <row r="29891" spans="13:13" s="60" customFormat="1" ht="15.75" hidden="1" x14ac:dyDescent="0.25">
      <c r="M29891" s="30"/>
    </row>
    <row r="29892" spans="13:13" s="60" customFormat="1" ht="15.75" hidden="1" x14ac:dyDescent="0.25">
      <c r="M29892" s="30"/>
    </row>
    <row r="29893" spans="13:13" s="60" customFormat="1" ht="15.75" hidden="1" x14ac:dyDescent="0.25">
      <c r="M29893" s="30"/>
    </row>
    <row r="29894" spans="13:13" s="60" customFormat="1" ht="15.75" hidden="1" x14ac:dyDescent="0.25">
      <c r="M29894" s="30"/>
    </row>
    <row r="29895" spans="13:13" s="60" customFormat="1" ht="15.75" hidden="1" x14ac:dyDescent="0.25">
      <c r="M29895" s="30"/>
    </row>
    <row r="29896" spans="13:13" s="60" customFormat="1" ht="15.75" hidden="1" x14ac:dyDescent="0.25">
      <c r="M29896" s="30"/>
    </row>
    <row r="29897" spans="13:13" s="60" customFormat="1" ht="15.75" hidden="1" x14ac:dyDescent="0.25">
      <c r="M29897" s="30"/>
    </row>
    <row r="29898" spans="13:13" s="60" customFormat="1" ht="15.75" hidden="1" x14ac:dyDescent="0.25">
      <c r="M29898" s="30"/>
    </row>
    <row r="29899" spans="13:13" s="60" customFormat="1" ht="15.75" hidden="1" x14ac:dyDescent="0.25">
      <c r="M29899" s="30"/>
    </row>
    <row r="29900" spans="13:13" s="60" customFormat="1" ht="15.75" hidden="1" x14ac:dyDescent="0.25">
      <c r="M29900" s="30"/>
    </row>
    <row r="29901" spans="13:13" s="60" customFormat="1" ht="15.75" hidden="1" x14ac:dyDescent="0.25">
      <c r="M29901" s="30"/>
    </row>
    <row r="29902" spans="13:13" s="60" customFormat="1" ht="15.75" hidden="1" x14ac:dyDescent="0.25">
      <c r="M29902" s="30"/>
    </row>
    <row r="29903" spans="13:13" s="60" customFormat="1" ht="15.75" hidden="1" x14ac:dyDescent="0.25">
      <c r="M29903" s="30"/>
    </row>
    <row r="29904" spans="13:13" s="60" customFormat="1" ht="15.75" hidden="1" x14ac:dyDescent="0.25">
      <c r="M29904" s="30"/>
    </row>
    <row r="29905" spans="13:13" s="60" customFormat="1" ht="15.75" hidden="1" x14ac:dyDescent="0.25">
      <c r="M29905" s="30"/>
    </row>
    <row r="29906" spans="13:13" s="60" customFormat="1" ht="15.75" hidden="1" x14ac:dyDescent="0.25">
      <c r="M29906" s="30"/>
    </row>
    <row r="29907" spans="13:13" s="60" customFormat="1" ht="15.75" hidden="1" x14ac:dyDescent="0.25">
      <c r="M29907" s="30"/>
    </row>
    <row r="29908" spans="13:13" s="60" customFormat="1" ht="15.75" hidden="1" x14ac:dyDescent="0.25">
      <c r="M29908" s="30"/>
    </row>
    <row r="29909" spans="13:13" s="60" customFormat="1" ht="15.75" hidden="1" x14ac:dyDescent="0.25">
      <c r="M29909" s="30"/>
    </row>
    <row r="29910" spans="13:13" s="60" customFormat="1" ht="15.75" hidden="1" x14ac:dyDescent="0.25">
      <c r="M29910" s="30"/>
    </row>
    <row r="29911" spans="13:13" s="60" customFormat="1" ht="15.75" hidden="1" x14ac:dyDescent="0.25">
      <c r="M29911" s="30"/>
    </row>
    <row r="29912" spans="13:13" s="60" customFormat="1" ht="15.75" hidden="1" x14ac:dyDescent="0.25">
      <c r="M29912" s="30"/>
    </row>
    <row r="29913" spans="13:13" s="60" customFormat="1" ht="15.75" hidden="1" x14ac:dyDescent="0.25">
      <c r="M29913" s="30"/>
    </row>
    <row r="29914" spans="13:13" s="60" customFormat="1" ht="15.75" hidden="1" x14ac:dyDescent="0.25">
      <c r="M29914" s="30"/>
    </row>
    <row r="29915" spans="13:13" s="60" customFormat="1" ht="15.75" hidden="1" x14ac:dyDescent="0.25">
      <c r="M29915" s="30"/>
    </row>
    <row r="29916" spans="13:13" s="60" customFormat="1" ht="15.75" hidden="1" x14ac:dyDescent="0.25">
      <c r="M29916" s="30"/>
    </row>
    <row r="29917" spans="13:13" s="60" customFormat="1" ht="15.75" hidden="1" x14ac:dyDescent="0.25">
      <c r="M29917" s="30"/>
    </row>
    <row r="29918" spans="13:13" s="60" customFormat="1" ht="15.75" hidden="1" x14ac:dyDescent="0.25">
      <c r="M29918" s="30"/>
    </row>
    <row r="29919" spans="13:13" s="60" customFormat="1" ht="15.75" hidden="1" x14ac:dyDescent="0.25">
      <c r="M29919" s="30"/>
    </row>
    <row r="29920" spans="13:13" s="60" customFormat="1" ht="15.75" hidden="1" x14ac:dyDescent="0.25">
      <c r="M29920" s="30"/>
    </row>
    <row r="29921" spans="13:13" s="60" customFormat="1" ht="15.75" hidden="1" x14ac:dyDescent="0.25">
      <c r="M29921" s="30"/>
    </row>
    <row r="29922" spans="13:13" s="60" customFormat="1" ht="15.75" hidden="1" x14ac:dyDescent="0.25">
      <c r="M29922" s="30"/>
    </row>
    <row r="29923" spans="13:13" s="60" customFormat="1" ht="15.75" hidden="1" x14ac:dyDescent="0.25">
      <c r="M29923" s="30"/>
    </row>
    <row r="29924" spans="13:13" s="60" customFormat="1" ht="15.75" hidden="1" x14ac:dyDescent="0.25">
      <c r="M29924" s="30"/>
    </row>
    <row r="29925" spans="13:13" s="60" customFormat="1" ht="15.75" hidden="1" x14ac:dyDescent="0.25">
      <c r="M29925" s="30"/>
    </row>
    <row r="29926" spans="13:13" s="60" customFormat="1" ht="15.75" hidden="1" x14ac:dyDescent="0.25">
      <c r="M29926" s="30"/>
    </row>
    <row r="29927" spans="13:13" s="60" customFormat="1" ht="15.75" hidden="1" x14ac:dyDescent="0.25">
      <c r="M29927" s="30"/>
    </row>
    <row r="29928" spans="13:13" s="60" customFormat="1" ht="15.75" hidden="1" x14ac:dyDescent="0.25">
      <c r="M29928" s="30"/>
    </row>
    <row r="29929" spans="13:13" s="60" customFormat="1" ht="15.75" hidden="1" x14ac:dyDescent="0.25">
      <c r="M29929" s="30"/>
    </row>
    <row r="29930" spans="13:13" s="60" customFormat="1" ht="15.75" hidden="1" x14ac:dyDescent="0.25">
      <c r="M29930" s="30"/>
    </row>
    <row r="29931" spans="13:13" s="60" customFormat="1" ht="15.75" hidden="1" x14ac:dyDescent="0.25">
      <c r="M29931" s="30"/>
    </row>
    <row r="29932" spans="13:13" s="60" customFormat="1" ht="15.75" hidden="1" x14ac:dyDescent="0.25">
      <c r="M29932" s="30"/>
    </row>
    <row r="29933" spans="13:13" s="60" customFormat="1" ht="15.75" hidden="1" x14ac:dyDescent="0.25">
      <c r="M29933" s="30"/>
    </row>
    <row r="29934" spans="13:13" s="60" customFormat="1" ht="15.75" hidden="1" x14ac:dyDescent="0.25">
      <c r="M29934" s="30"/>
    </row>
    <row r="29935" spans="13:13" s="60" customFormat="1" ht="15.75" hidden="1" x14ac:dyDescent="0.25">
      <c r="M29935" s="30"/>
    </row>
    <row r="29936" spans="13:13" s="60" customFormat="1" ht="15.75" hidden="1" x14ac:dyDescent="0.25">
      <c r="M29936" s="30"/>
    </row>
    <row r="29937" spans="13:13" s="60" customFormat="1" ht="15.75" hidden="1" x14ac:dyDescent="0.25">
      <c r="M29937" s="30"/>
    </row>
    <row r="29938" spans="13:13" s="60" customFormat="1" ht="15.75" hidden="1" x14ac:dyDescent="0.25">
      <c r="M29938" s="30"/>
    </row>
    <row r="29939" spans="13:13" s="60" customFormat="1" ht="15.75" hidden="1" x14ac:dyDescent="0.25">
      <c r="M29939" s="30"/>
    </row>
    <row r="29940" spans="13:13" s="60" customFormat="1" ht="15.75" hidden="1" x14ac:dyDescent="0.25">
      <c r="M29940" s="30"/>
    </row>
    <row r="29941" spans="13:13" s="60" customFormat="1" ht="15.75" hidden="1" x14ac:dyDescent="0.25">
      <c r="M29941" s="30"/>
    </row>
    <row r="29942" spans="13:13" s="60" customFormat="1" ht="15.75" hidden="1" x14ac:dyDescent="0.25">
      <c r="M29942" s="30"/>
    </row>
    <row r="29943" spans="13:13" s="60" customFormat="1" ht="15.75" hidden="1" x14ac:dyDescent="0.25">
      <c r="M29943" s="30"/>
    </row>
    <row r="29944" spans="13:13" s="60" customFormat="1" ht="15.75" hidden="1" x14ac:dyDescent="0.25">
      <c r="M29944" s="30"/>
    </row>
    <row r="29945" spans="13:13" s="60" customFormat="1" ht="15.75" hidden="1" x14ac:dyDescent="0.25">
      <c r="M29945" s="30"/>
    </row>
    <row r="29946" spans="13:13" s="60" customFormat="1" ht="15.75" hidden="1" x14ac:dyDescent="0.25">
      <c r="M29946" s="30"/>
    </row>
    <row r="29947" spans="13:13" s="60" customFormat="1" ht="15.75" hidden="1" x14ac:dyDescent="0.25">
      <c r="M29947" s="30"/>
    </row>
    <row r="29948" spans="13:13" s="60" customFormat="1" ht="15.75" hidden="1" x14ac:dyDescent="0.25">
      <c r="M29948" s="30"/>
    </row>
    <row r="29949" spans="13:13" s="60" customFormat="1" ht="15.75" hidden="1" x14ac:dyDescent="0.25">
      <c r="M29949" s="30"/>
    </row>
    <row r="29950" spans="13:13" s="60" customFormat="1" ht="15.75" hidden="1" x14ac:dyDescent="0.25">
      <c r="M29950" s="30"/>
    </row>
    <row r="29951" spans="13:13" s="60" customFormat="1" ht="15.75" hidden="1" x14ac:dyDescent="0.25">
      <c r="M29951" s="30"/>
    </row>
    <row r="29952" spans="13:13" s="60" customFormat="1" ht="15.75" hidden="1" x14ac:dyDescent="0.25">
      <c r="M29952" s="30"/>
    </row>
    <row r="29953" spans="13:13" s="60" customFormat="1" ht="15.75" hidden="1" x14ac:dyDescent="0.25">
      <c r="M29953" s="30"/>
    </row>
    <row r="29954" spans="13:13" s="60" customFormat="1" ht="15.75" hidden="1" x14ac:dyDescent="0.25">
      <c r="M29954" s="30"/>
    </row>
    <row r="29955" spans="13:13" s="60" customFormat="1" ht="15.75" hidden="1" x14ac:dyDescent="0.25">
      <c r="M29955" s="30"/>
    </row>
    <row r="29956" spans="13:13" s="60" customFormat="1" ht="15.75" hidden="1" x14ac:dyDescent="0.25">
      <c r="M29956" s="30"/>
    </row>
    <row r="29957" spans="13:13" s="60" customFormat="1" ht="15.75" hidden="1" x14ac:dyDescent="0.25">
      <c r="M29957" s="30"/>
    </row>
    <row r="29958" spans="13:13" s="60" customFormat="1" ht="15.75" hidden="1" x14ac:dyDescent="0.25">
      <c r="M29958" s="30"/>
    </row>
    <row r="29959" spans="13:13" s="60" customFormat="1" ht="15.75" hidden="1" x14ac:dyDescent="0.25">
      <c r="M29959" s="30"/>
    </row>
    <row r="29960" spans="13:13" s="60" customFormat="1" ht="15.75" hidden="1" x14ac:dyDescent="0.25">
      <c r="M29960" s="30"/>
    </row>
    <row r="29961" spans="13:13" s="60" customFormat="1" ht="15.75" hidden="1" x14ac:dyDescent="0.25">
      <c r="M29961" s="30"/>
    </row>
    <row r="29962" spans="13:13" s="60" customFormat="1" ht="15.75" hidden="1" x14ac:dyDescent="0.25">
      <c r="M29962" s="30"/>
    </row>
    <row r="29963" spans="13:13" s="60" customFormat="1" ht="15.75" hidden="1" x14ac:dyDescent="0.25">
      <c r="M29963" s="30"/>
    </row>
    <row r="29964" spans="13:13" s="60" customFormat="1" ht="15.75" hidden="1" x14ac:dyDescent="0.25">
      <c r="M29964" s="30"/>
    </row>
    <row r="29965" spans="13:13" s="60" customFormat="1" ht="15.75" hidden="1" x14ac:dyDescent="0.25">
      <c r="M29965" s="30"/>
    </row>
    <row r="29966" spans="13:13" s="60" customFormat="1" ht="15.75" hidden="1" x14ac:dyDescent="0.25">
      <c r="M29966" s="30"/>
    </row>
    <row r="29967" spans="13:13" s="60" customFormat="1" ht="15.75" hidden="1" x14ac:dyDescent="0.25">
      <c r="M29967" s="30"/>
    </row>
    <row r="29968" spans="13:13" s="60" customFormat="1" ht="15.75" hidden="1" x14ac:dyDescent="0.25">
      <c r="M29968" s="30"/>
    </row>
    <row r="29969" spans="13:13" s="60" customFormat="1" ht="15.75" hidden="1" x14ac:dyDescent="0.25">
      <c r="M29969" s="30"/>
    </row>
    <row r="29970" spans="13:13" s="60" customFormat="1" ht="15.75" hidden="1" x14ac:dyDescent="0.25">
      <c r="M29970" s="30"/>
    </row>
    <row r="29971" spans="13:13" s="60" customFormat="1" ht="15.75" hidden="1" x14ac:dyDescent="0.25">
      <c r="M29971" s="30"/>
    </row>
    <row r="29972" spans="13:13" s="60" customFormat="1" ht="15.75" hidden="1" x14ac:dyDescent="0.25">
      <c r="M29972" s="30"/>
    </row>
    <row r="29973" spans="13:13" s="60" customFormat="1" ht="15.75" hidden="1" x14ac:dyDescent="0.25">
      <c r="M29973" s="30"/>
    </row>
    <row r="29974" spans="13:13" s="60" customFormat="1" ht="15.75" hidden="1" x14ac:dyDescent="0.25">
      <c r="M29974" s="30"/>
    </row>
    <row r="29975" spans="13:13" s="60" customFormat="1" ht="15.75" hidden="1" x14ac:dyDescent="0.25">
      <c r="M29975" s="30"/>
    </row>
    <row r="29976" spans="13:13" s="60" customFormat="1" ht="15.75" hidden="1" x14ac:dyDescent="0.25">
      <c r="M29976" s="30"/>
    </row>
    <row r="29977" spans="13:13" s="60" customFormat="1" ht="15.75" hidden="1" x14ac:dyDescent="0.25">
      <c r="M29977" s="30"/>
    </row>
    <row r="29978" spans="13:13" s="60" customFormat="1" ht="15.75" hidden="1" x14ac:dyDescent="0.25">
      <c r="M29978" s="30"/>
    </row>
    <row r="29979" spans="13:13" s="60" customFormat="1" ht="15.75" hidden="1" x14ac:dyDescent="0.25">
      <c r="M29979" s="30"/>
    </row>
    <row r="29980" spans="13:13" s="60" customFormat="1" ht="15.75" hidden="1" x14ac:dyDescent="0.25">
      <c r="M29980" s="30"/>
    </row>
    <row r="29981" spans="13:13" s="60" customFormat="1" ht="15.75" hidden="1" x14ac:dyDescent="0.25">
      <c r="M29981" s="30"/>
    </row>
    <row r="29982" spans="13:13" s="60" customFormat="1" ht="15.75" hidden="1" x14ac:dyDescent="0.25">
      <c r="M29982" s="30"/>
    </row>
    <row r="29983" spans="13:13" s="60" customFormat="1" ht="15.75" hidden="1" x14ac:dyDescent="0.25">
      <c r="M29983" s="30"/>
    </row>
    <row r="29984" spans="13:13" s="60" customFormat="1" ht="15.75" hidden="1" x14ac:dyDescent="0.25">
      <c r="M29984" s="30"/>
    </row>
    <row r="29985" spans="13:13" s="60" customFormat="1" ht="15.75" hidden="1" x14ac:dyDescent="0.25">
      <c r="M29985" s="30"/>
    </row>
    <row r="29986" spans="13:13" s="60" customFormat="1" ht="15.75" hidden="1" x14ac:dyDescent="0.25">
      <c r="M29986" s="30"/>
    </row>
    <row r="29987" spans="13:13" s="60" customFormat="1" ht="15.75" hidden="1" x14ac:dyDescent="0.25">
      <c r="M29987" s="30"/>
    </row>
    <row r="29988" spans="13:13" s="60" customFormat="1" ht="15.75" hidden="1" x14ac:dyDescent="0.25">
      <c r="M29988" s="30"/>
    </row>
    <row r="29989" spans="13:13" s="60" customFormat="1" ht="15.75" hidden="1" x14ac:dyDescent="0.25">
      <c r="M29989" s="30"/>
    </row>
    <row r="29990" spans="13:13" s="60" customFormat="1" ht="15.75" hidden="1" x14ac:dyDescent="0.25">
      <c r="M29990" s="30"/>
    </row>
    <row r="29991" spans="13:13" s="60" customFormat="1" ht="15.75" hidden="1" x14ac:dyDescent="0.25">
      <c r="M29991" s="30"/>
    </row>
    <row r="29992" spans="13:13" s="60" customFormat="1" ht="15.75" hidden="1" x14ac:dyDescent="0.25">
      <c r="M29992" s="30"/>
    </row>
    <row r="29993" spans="13:13" s="60" customFormat="1" ht="15.75" hidden="1" x14ac:dyDescent="0.25">
      <c r="M29993" s="30"/>
    </row>
    <row r="29994" spans="13:13" s="60" customFormat="1" ht="15.75" hidden="1" x14ac:dyDescent="0.25">
      <c r="M29994" s="30"/>
    </row>
    <row r="29995" spans="13:13" s="60" customFormat="1" ht="15.75" hidden="1" x14ac:dyDescent="0.25">
      <c r="M29995" s="30"/>
    </row>
    <row r="29996" spans="13:13" s="60" customFormat="1" ht="15.75" hidden="1" x14ac:dyDescent="0.25">
      <c r="M29996" s="30"/>
    </row>
    <row r="29997" spans="13:13" s="60" customFormat="1" ht="15.75" hidden="1" x14ac:dyDescent="0.25">
      <c r="M29997" s="30"/>
    </row>
    <row r="29998" spans="13:13" s="60" customFormat="1" ht="15.75" hidden="1" x14ac:dyDescent="0.25">
      <c r="M29998" s="30"/>
    </row>
    <row r="29999" spans="13:13" s="60" customFormat="1" ht="15.75" hidden="1" x14ac:dyDescent="0.25">
      <c r="M29999" s="30"/>
    </row>
    <row r="30000" spans="13:13" s="60" customFormat="1" ht="15.75" hidden="1" x14ac:dyDescent="0.25">
      <c r="M30000" s="30"/>
    </row>
    <row r="30001" spans="13:13" s="60" customFormat="1" ht="15.75" hidden="1" x14ac:dyDescent="0.25">
      <c r="M30001" s="30"/>
    </row>
    <row r="30002" spans="13:13" s="60" customFormat="1" ht="15.75" hidden="1" x14ac:dyDescent="0.25">
      <c r="M30002" s="30"/>
    </row>
    <row r="30003" spans="13:13" s="60" customFormat="1" ht="15.75" hidden="1" x14ac:dyDescent="0.25">
      <c r="M30003" s="30"/>
    </row>
    <row r="30004" spans="13:13" s="60" customFormat="1" ht="15.75" hidden="1" x14ac:dyDescent="0.25">
      <c r="M30004" s="30"/>
    </row>
    <row r="30005" spans="13:13" s="60" customFormat="1" ht="15.75" hidden="1" x14ac:dyDescent="0.25">
      <c r="M30005" s="30"/>
    </row>
    <row r="30006" spans="13:13" s="60" customFormat="1" ht="15.75" hidden="1" x14ac:dyDescent="0.25">
      <c r="M30006" s="30"/>
    </row>
    <row r="30007" spans="13:13" s="60" customFormat="1" ht="15.75" hidden="1" x14ac:dyDescent="0.25">
      <c r="M30007" s="30"/>
    </row>
    <row r="30008" spans="13:13" s="60" customFormat="1" ht="15.75" hidden="1" x14ac:dyDescent="0.25">
      <c r="M30008" s="30"/>
    </row>
    <row r="30009" spans="13:13" s="60" customFormat="1" ht="15.75" hidden="1" x14ac:dyDescent="0.25">
      <c r="M30009" s="30"/>
    </row>
    <row r="30010" spans="13:13" s="60" customFormat="1" ht="15.75" hidden="1" x14ac:dyDescent="0.25">
      <c r="M30010" s="30"/>
    </row>
    <row r="30011" spans="13:13" s="60" customFormat="1" ht="15.75" hidden="1" x14ac:dyDescent="0.25">
      <c r="M30011" s="30"/>
    </row>
    <row r="30012" spans="13:13" s="60" customFormat="1" ht="15.75" hidden="1" x14ac:dyDescent="0.25">
      <c r="M30012" s="30"/>
    </row>
    <row r="30013" spans="13:13" s="60" customFormat="1" ht="15.75" hidden="1" x14ac:dyDescent="0.25">
      <c r="M30013" s="30"/>
    </row>
    <row r="30014" spans="13:13" s="60" customFormat="1" ht="15.75" hidden="1" x14ac:dyDescent="0.25">
      <c r="M30014" s="30"/>
    </row>
    <row r="30015" spans="13:13" s="60" customFormat="1" ht="15.75" hidden="1" x14ac:dyDescent="0.25">
      <c r="M30015" s="30"/>
    </row>
    <row r="30016" spans="13:13" s="60" customFormat="1" ht="15.75" hidden="1" x14ac:dyDescent="0.25">
      <c r="M30016" s="30"/>
    </row>
    <row r="30017" spans="13:13" s="60" customFormat="1" ht="15.75" hidden="1" x14ac:dyDescent="0.25">
      <c r="M30017" s="30"/>
    </row>
    <row r="30018" spans="13:13" s="60" customFormat="1" ht="15.75" hidden="1" x14ac:dyDescent="0.25">
      <c r="M30018" s="30"/>
    </row>
    <row r="30019" spans="13:13" s="60" customFormat="1" ht="15.75" hidden="1" x14ac:dyDescent="0.25">
      <c r="M30019" s="30"/>
    </row>
    <row r="30020" spans="13:13" s="60" customFormat="1" ht="15.75" hidden="1" x14ac:dyDescent="0.25">
      <c r="M30020" s="30"/>
    </row>
    <row r="30021" spans="13:13" s="60" customFormat="1" ht="15.75" hidden="1" x14ac:dyDescent="0.25">
      <c r="M30021" s="30"/>
    </row>
    <row r="30022" spans="13:13" s="60" customFormat="1" ht="15.75" hidden="1" x14ac:dyDescent="0.25">
      <c r="M30022" s="30"/>
    </row>
    <row r="30023" spans="13:13" s="60" customFormat="1" ht="15.75" hidden="1" x14ac:dyDescent="0.25">
      <c r="M30023" s="30"/>
    </row>
    <row r="30024" spans="13:13" s="60" customFormat="1" ht="15.75" hidden="1" x14ac:dyDescent="0.25">
      <c r="M30024" s="30"/>
    </row>
    <row r="30025" spans="13:13" s="60" customFormat="1" ht="15.75" hidden="1" x14ac:dyDescent="0.25">
      <c r="M30025" s="30"/>
    </row>
    <row r="30026" spans="13:13" s="60" customFormat="1" ht="15.75" hidden="1" x14ac:dyDescent="0.25">
      <c r="M30026" s="30"/>
    </row>
    <row r="30027" spans="13:13" s="60" customFormat="1" ht="15.75" hidden="1" x14ac:dyDescent="0.25">
      <c r="M30027" s="30"/>
    </row>
    <row r="30028" spans="13:13" s="60" customFormat="1" ht="15.75" hidden="1" x14ac:dyDescent="0.25">
      <c r="M30028" s="30"/>
    </row>
    <row r="30029" spans="13:13" s="60" customFormat="1" ht="15.75" hidden="1" x14ac:dyDescent="0.25">
      <c r="M30029" s="30"/>
    </row>
    <row r="30030" spans="13:13" s="60" customFormat="1" ht="15.75" hidden="1" x14ac:dyDescent="0.25">
      <c r="M30030" s="30"/>
    </row>
    <row r="30031" spans="13:13" s="60" customFormat="1" ht="15.75" hidden="1" x14ac:dyDescent="0.25">
      <c r="M30031" s="30"/>
    </row>
    <row r="30032" spans="13:13" s="60" customFormat="1" ht="15.75" hidden="1" x14ac:dyDescent="0.25">
      <c r="M30032" s="30"/>
    </row>
    <row r="30033" spans="13:13" s="60" customFormat="1" ht="15.75" hidden="1" x14ac:dyDescent="0.25">
      <c r="M30033" s="30"/>
    </row>
    <row r="30034" spans="13:13" s="60" customFormat="1" ht="15.75" hidden="1" x14ac:dyDescent="0.25">
      <c r="M30034" s="30"/>
    </row>
    <row r="30035" spans="13:13" s="60" customFormat="1" ht="15.75" hidden="1" x14ac:dyDescent="0.25">
      <c r="M30035" s="30"/>
    </row>
    <row r="30036" spans="13:13" s="60" customFormat="1" ht="15.75" hidden="1" x14ac:dyDescent="0.25">
      <c r="M30036" s="30"/>
    </row>
    <row r="30037" spans="13:13" s="60" customFormat="1" ht="15.75" hidden="1" x14ac:dyDescent="0.25">
      <c r="M30037" s="30"/>
    </row>
    <row r="30038" spans="13:13" s="60" customFormat="1" ht="15.75" hidden="1" x14ac:dyDescent="0.25">
      <c r="M30038" s="30"/>
    </row>
    <row r="30039" spans="13:13" s="60" customFormat="1" ht="15.75" hidden="1" x14ac:dyDescent="0.25">
      <c r="M30039" s="30"/>
    </row>
    <row r="30040" spans="13:13" s="60" customFormat="1" ht="15.75" hidden="1" x14ac:dyDescent="0.25">
      <c r="M30040" s="30"/>
    </row>
    <row r="30041" spans="13:13" s="60" customFormat="1" ht="15.75" hidden="1" x14ac:dyDescent="0.25">
      <c r="M30041" s="30"/>
    </row>
    <row r="30042" spans="13:13" s="60" customFormat="1" ht="15.75" hidden="1" x14ac:dyDescent="0.25">
      <c r="M30042" s="30"/>
    </row>
    <row r="30043" spans="13:13" s="60" customFormat="1" ht="15.75" hidden="1" x14ac:dyDescent="0.25">
      <c r="M30043" s="30"/>
    </row>
    <row r="30044" spans="13:13" s="60" customFormat="1" ht="15.75" hidden="1" x14ac:dyDescent="0.25">
      <c r="M30044" s="30"/>
    </row>
    <row r="30045" spans="13:13" s="60" customFormat="1" ht="15.75" hidden="1" x14ac:dyDescent="0.25">
      <c r="M30045" s="30"/>
    </row>
    <row r="30046" spans="13:13" s="60" customFormat="1" ht="15.75" hidden="1" x14ac:dyDescent="0.25">
      <c r="M30046" s="30"/>
    </row>
    <row r="30047" spans="13:13" s="60" customFormat="1" ht="15.75" hidden="1" x14ac:dyDescent="0.25">
      <c r="M30047" s="30"/>
    </row>
    <row r="30048" spans="13:13" s="60" customFormat="1" ht="15.75" hidden="1" x14ac:dyDescent="0.25">
      <c r="M30048" s="30"/>
    </row>
    <row r="30049" spans="13:13" s="60" customFormat="1" ht="15.75" hidden="1" x14ac:dyDescent="0.25">
      <c r="M30049" s="30"/>
    </row>
    <row r="30050" spans="13:13" s="60" customFormat="1" ht="15.75" hidden="1" x14ac:dyDescent="0.25">
      <c r="M30050" s="30"/>
    </row>
    <row r="30051" spans="13:13" s="60" customFormat="1" ht="15.75" hidden="1" x14ac:dyDescent="0.25">
      <c r="M30051" s="30"/>
    </row>
    <row r="30052" spans="13:13" s="60" customFormat="1" ht="15.75" hidden="1" x14ac:dyDescent="0.25">
      <c r="M30052" s="30"/>
    </row>
    <row r="30053" spans="13:13" s="60" customFormat="1" ht="15.75" hidden="1" x14ac:dyDescent="0.25">
      <c r="M30053" s="30"/>
    </row>
    <row r="30054" spans="13:13" s="60" customFormat="1" ht="15.75" hidden="1" x14ac:dyDescent="0.25">
      <c r="M30054" s="30"/>
    </row>
    <row r="30055" spans="13:13" s="60" customFormat="1" ht="15.75" hidden="1" x14ac:dyDescent="0.25">
      <c r="M30055" s="30"/>
    </row>
    <row r="30056" spans="13:13" s="60" customFormat="1" ht="15.75" hidden="1" x14ac:dyDescent="0.25">
      <c r="M30056" s="30"/>
    </row>
    <row r="30057" spans="13:13" s="60" customFormat="1" ht="15.75" hidden="1" x14ac:dyDescent="0.25">
      <c r="M30057" s="30"/>
    </row>
    <row r="30058" spans="13:13" s="60" customFormat="1" ht="15.75" hidden="1" x14ac:dyDescent="0.25">
      <c r="M30058" s="30"/>
    </row>
    <row r="30059" spans="13:13" s="60" customFormat="1" ht="15.75" hidden="1" x14ac:dyDescent="0.25">
      <c r="M30059" s="30"/>
    </row>
    <row r="30060" spans="13:13" s="60" customFormat="1" ht="15.75" hidden="1" x14ac:dyDescent="0.25">
      <c r="M30060" s="30"/>
    </row>
    <row r="30061" spans="13:13" s="60" customFormat="1" ht="15.75" hidden="1" x14ac:dyDescent="0.25">
      <c r="M30061" s="30"/>
    </row>
    <row r="30062" spans="13:13" s="60" customFormat="1" ht="15.75" hidden="1" x14ac:dyDescent="0.25">
      <c r="M30062" s="30"/>
    </row>
    <row r="30063" spans="13:13" s="60" customFormat="1" ht="15.75" hidden="1" x14ac:dyDescent="0.25">
      <c r="M30063" s="30"/>
    </row>
    <row r="30064" spans="13:13" s="60" customFormat="1" ht="15.75" hidden="1" x14ac:dyDescent="0.25">
      <c r="M30064" s="30"/>
    </row>
    <row r="30065" spans="13:13" s="60" customFormat="1" ht="15.75" hidden="1" x14ac:dyDescent="0.25">
      <c r="M30065" s="30"/>
    </row>
    <row r="30066" spans="13:13" s="60" customFormat="1" ht="15.75" hidden="1" x14ac:dyDescent="0.25">
      <c r="M30066" s="30"/>
    </row>
    <row r="30067" spans="13:13" s="60" customFormat="1" ht="15.75" hidden="1" x14ac:dyDescent="0.25">
      <c r="M30067" s="30"/>
    </row>
    <row r="30068" spans="13:13" s="60" customFormat="1" ht="15.75" hidden="1" x14ac:dyDescent="0.25">
      <c r="M30068" s="30"/>
    </row>
    <row r="30069" spans="13:13" s="60" customFormat="1" ht="15.75" hidden="1" x14ac:dyDescent="0.25">
      <c r="M30069" s="30"/>
    </row>
    <row r="30070" spans="13:13" s="60" customFormat="1" ht="15.75" hidden="1" x14ac:dyDescent="0.25">
      <c r="M30070" s="30"/>
    </row>
    <row r="30071" spans="13:13" s="60" customFormat="1" ht="15.75" hidden="1" x14ac:dyDescent="0.25">
      <c r="M30071" s="30"/>
    </row>
    <row r="30072" spans="13:13" s="60" customFormat="1" ht="15.75" hidden="1" x14ac:dyDescent="0.25">
      <c r="M30072" s="30"/>
    </row>
    <row r="30073" spans="13:13" s="60" customFormat="1" ht="15.75" hidden="1" x14ac:dyDescent="0.25">
      <c r="M30073" s="30"/>
    </row>
    <row r="30074" spans="13:13" s="60" customFormat="1" ht="15.75" hidden="1" x14ac:dyDescent="0.25">
      <c r="M30074" s="30"/>
    </row>
    <row r="30075" spans="13:13" s="60" customFormat="1" ht="15.75" hidden="1" x14ac:dyDescent="0.25">
      <c r="M30075" s="30"/>
    </row>
    <row r="30076" spans="13:13" s="60" customFormat="1" ht="15.75" hidden="1" x14ac:dyDescent="0.25">
      <c r="M30076" s="30"/>
    </row>
    <row r="30077" spans="13:13" s="60" customFormat="1" ht="15.75" hidden="1" x14ac:dyDescent="0.25">
      <c r="M30077" s="30"/>
    </row>
    <row r="30078" spans="13:13" s="60" customFormat="1" ht="15.75" hidden="1" x14ac:dyDescent="0.25">
      <c r="M30078" s="30"/>
    </row>
    <row r="30079" spans="13:13" s="60" customFormat="1" ht="15.75" hidden="1" x14ac:dyDescent="0.25">
      <c r="M30079" s="30"/>
    </row>
    <row r="30080" spans="13:13" s="60" customFormat="1" ht="15.75" hidden="1" x14ac:dyDescent="0.25">
      <c r="M30080" s="30"/>
    </row>
    <row r="30081" spans="13:13" s="60" customFormat="1" ht="15.75" hidden="1" x14ac:dyDescent="0.25">
      <c r="M30081" s="30"/>
    </row>
    <row r="30082" spans="13:13" s="60" customFormat="1" ht="15.75" hidden="1" x14ac:dyDescent="0.25">
      <c r="M30082" s="30"/>
    </row>
    <row r="30083" spans="13:13" s="60" customFormat="1" ht="15.75" hidden="1" x14ac:dyDescent="0.25">
      <c r="M30083" s="30"/>
    </row>
    <row r="30084" spans="13:13" s="60" customFormat="1" ht="15.75" hidden="1" x14ac:dyDescent="0.25">
      <c r="M30084" s="30"/>
    </row>
    <row r="30085" spans="13:13" s="60" customFormat="1" ht="15.75" hidden="1" x14ac:dyDescent="0.25">
      <c r="M30085" s="30"/>
    </row>
    <row r="30086" spans="13:13" s="60" customFormat="1" ht="15.75" hidden="1" x14ac:dyDescent="0.25">
      <c r="M30086" s="30"/>
    </row>
    <row r="30087" spans="13:13" s="60" customFormat="1" ht="15.75" hidden="1" x14ac:dyDescent="0.25">
      <c r="M30087" s="30"/>
    </row>
    <row r="30088" spans="13:13" s="60" customFormat="1" ht="15.75" hidden="1" x14ac:dyDescent="0.25">
      <c r="M30088" s="30"/>
    </row>
    <row r="30089" spans="13:13" s="60" customFormat="1" ht="15.75" hidden="1" x14ac:dyDescent="0.25">
      <c r="M30089" s="30"/>
    </row>
    <row r="30090" spans="13:13" s="60" customFormat="1" ht="15.75" hidden="1" x14ac:dyDescent="0.25">
      <c r="M30090" s="30"/>
    </row>
    <row r="30091" spans="13:13" s="60" customFormat="1" ht="15.75" hidden="1" x14ac:dyDescent="0.25">
      <c r="M30091" s="30"/>
    </row>
    <row r="30092" spans="13:13" s="60" customFormat="1" ht="15.75" hidden="1" x14ac:dyDescent="0.25">
      <c r="M30092" s="30"/>
    </row>
    <row r="30093" spans="13:13" s="60" customFormat="1" ht="15.75" hidden="1" x14ac:dyDescent="0.25">
      <c r="M30093" s="30"/>
    </row>
    <row r="30094" spans="13:13" s="60" customFormat="1" ht="15.75" hidden="1" x14ac:dyDescent="0.25">
      <c r="M30094" s="30"/>
    </row>
    <row r="30095" spans="13:13" s="60" customFormat="1" ht="15.75" hidden="1" x14ac:dyDescent="0.25">
      <c r="M30095" s="30"/>
    </row>
    <row r="30096" spans="13:13" s="60" customFormat="1" ht="15.75" hidden="1" x14ac:dyDescent="0.25">
      <c r="M30096" s="30"/>
    </row>
    <row r="30097" spans="13:13" s="60" customFormat="1" ht="15.75" hidden="1" x14ac:dyDescent="0.25">
      <c r="M30097" s="30"/>
    </row>
    <row r="30098" spans="13:13" s="60" customFormat="1" ht="15.75" hidden="1" x14ac:dyDescent="0.25">
      <c r="M30098" s="30"/>
    </row>
    <row r="30099" spans="13:13" s="60" customFormat="1" ht="15.75" hidden="1" x14ac:dyDescent="0.25">
      <c r="M30099" s="30"/>
    </row>
    <row r="30100" spans="13:13" s="60" customFormat="1" ht="15.75" hidden="1" x14ac:dyDescent="0.25">
      <c r="M30100" s="30"/>
    </row>
    <row r="30101" spans="13:13" s="60" customFormat="1" ht="15.75" hidden="1" x14ac:dyDescent="0.25">
      <c r="M30101" s="30"/>
    </row>
    <row r="30102" spans="13:13" s="60" customFormat="1" ht="15.75" hidden="1" x14ac:dyDescent="0.25">
      <c r="M30102" s="30"/>
    </row>
    <row r="30103" spans="13:13" s="60" customFormat="1" ht="15.75" hidden="1" x14ac:dyDescent="0.25">
      <c r="M30103" s="30"/>
    </row>
    <row r="30104" spans="13:13" s="60" customFormat="1" ht="15.75" hidden="1" x14ac:dyDescent="0.25">
      <c r="M30104" s="30"/>
    </row>
    <row r="30105" spans="13:13" s="60" customFormat="1" ht="15.75" hidden="1" x14ac:dyDescent="0.25">
      <c r="M30105" s="30"/>
    </row>
    <row r="30106" spans="13:13" s="60" customFormat="1" ht="15.75" hidden="1" x14ac:dyDescent="0.25">
      <c r="M30106" s="30"/>
    </row>
    <row r="30107" spans="13:13" s="60" customFormat="1" ht="15.75" hidden="1" x14ac:dyDescent="0.25">
      <c r="M30107" s="30"/>
    </row>
    <row r="30108" spans="13:13" s="60" customFormat="1" ht="15.75" hidden="1" x14ac:dyDescent="0.25">
      <c r="M30108" s="30"/>
    </row>
    <row r="30109" spans="13:13" s="60" customFormat="1" ht="15.75" hidden="1" x14ac:dyDescent="0.25">
      <c r="M30109" s="30"/>
    </row>
    <row r="30110" spans="13:13" s="60" customFormat="1" ht="15.75" hidden="1" x14ac:dyDescent="0.25">
      <c r="M30110" s="30"/>
    </row>
    <row r="30111" spans="13:13" s="60" customFormat="1" ht="15.75" hidden="1" x14ac:dyDescent="0.25">
      <c r="M30111" s="30"/>
    </row>
    <row r="30112" spans="13:13" s="60" customFormat="1" ht="15.75" hidden="1" x14ac:dyDescent="0.25">
      <c r="M30112" s="30"/>
    </row>
    <row r="30113" spans="13:13" s="60" customFormat="1" ht="15.75" hidden="1" x14ac:dyDescent="0.25">
      <c r="M30113" s="30"/>
    </row>
    <row r="30114" spans="13:13" s="60" customFormat="1" ht="15.75" hidden="1" x14ac:dyDescent="0.25">
      <c r="M30114" s="30"/>
    </row>
    <row r="30115" spans="13:13" s="60" customFormat="1" ht="15.75" hidden="1" x14ac:dyDescent="0.25">
      <c r="M30115" s="30"/>
    </row>
    <row r="30116" spans="13:13" s="60" customFormat="1" ht="15.75" hidden="1" x14ac:dyDescent="0.25">
      <c r="M30116" s="30"/>
    </row>
    <row r="30117" spans="13:13" s="60" customFormat="1" ht="15.75" hidden="1" x14ac:dyDescent="0.25">
      <c r="M30117" s="30"/>
    </row>
    <row r="30118" spans="13:13" s="60" customFormat="1" ht="15.75" hidden="1" x14ac:dyDescent="0.25">
      <c r="M30118" s="30"/>
    </row>
    <row r="30119" spans="13:13" s="60" customFormat="1" ht="15.75" hidden="1" x14ac:dyDescent="0.25">
      <c r="M30119" s="30"/>
    </row>
    <row r="30120" spans="13:13" s="60" customFormat="1" ht="15.75" hidden="1" x14ac:dyDescent="0.25">
      <c r="M30120" s="30"/>
    </row>
    <row r="30121" spans="13:13" s="60" customFormat="1" ht="15.75" hidden="1" x14ac:dyDescent="0.25">
      <c r="M30121" s="30"/>
    </row>
    <row r="30122" spans="13:13" s="60" customFormat="1" ht="15.75" hidden="1" x14ac:dyDescent="0.25">
      <c r="M30122" s="30"/>
    </row>
    <row r="30123" spans="13:13" s="60" customFormat="1" ht="15.75" hidden="1" x14ac:dyDescent="0.25">
      <c r="M30123" s="30"/>
    </row>
    <row r="30124" spans="13:13" s="60" customFormat="1" ht="15.75" hidden="1" x14ac:dyDescent="0.25">
      <c r="M30124" s="30"/>
    </row>
    <row r="30125" spans="13:13" s="60" customFormat="1" ht="15.75" hidden="1" x14ac:dyDescent="0.25">
      <c r="M30125" s="30"/>
    </row>
    <row r="30126" spans="13:13" s="60" customFormat="1" ht="15.75" hidden="1" x14ac:dyDescent="0.25">
      <c r="M30126" s="30"/>
    </row>
    <row r="30127" spans="13:13" s="60" customFormat="1" ht="15.75" hidden="1" x14ac:dyDescent="0.25">
      <c r="M30127" s="30"/>
    </row>
    <row r="30128" spans="13:13" s="60" customFormat="1" ht="15.75" hidden="1" x14ac:dyDescent="0.25">
      <c r="M30128" s="30"/>
    </row>
    <row r="30129" spans="13:13" s="60" customFormat="1" ht="15.75" hidden="1" x14ac:dyDescent="0.25">
      <c r="M30129" s="30"/>
    </row>
    <row r="30130" spans="13:13" s="60" customFormat="1" ht="15.75" hidden="1" x14ac:dyDescent="0.25">
      <c r="M30130" s="30"/>
    </row>
    <row r="30131" spans="13:13" s="60" customFormat="1" ht="15.75" hidden="1" x14ac:dyDescent="0.25">
      <c r="M30131" s="30"/>
    </row>
    <row r="30132" spans="13:13" s="60" customFormat="1" ht="15.75" hidden="1" x14ac:dyDescent="0.25">
      <c r="M30132" s="30"/>
    </row>
    <row r="30133" spans="13:13" s="60" customFormat="1" ht="15.75" hidden="1" x14ac:dyDescent="0.25">
      <c r="M30133" s="30"/>
    </row>
    <row r="30134" spans="13:13" s="60" customFormat="1" ht="15.75" hidden="1" x14ac:dyDescent="0.25">
      <c r="M30134" s="30"/>
    </row>
    <row r="30135" spans="13:13" s="60" customFormat="1" ht="15.75" hidden="1" x14ac:dyDescent="0.25">
      <c r="M30135" s="30"/>
    </row>
    <row r="30136" spans="13:13" s="60" customFormat="1" ht="15.75" hidden="1" x14ac:dyDescent="0.25">
      <c r="M30136" s="30"/>
    </row>
    <row r="30137" spans="13:13" s="60" customFormat="1" ht="15.75" hidden="1" x14ac:dyDescent="0.25">
      <c r="M30137" s="30"/>
    </row>
    <row r="30138" spans="13:13" s="60" customFormat="1" ht="15.75" hidden="1" x14ac:dyDescent="0.25">
      <c r="M30138" s="30"/>
    </row>
    <row r="30139" spans="13:13" s="60" customFormat="1" ht="15.75" hidden="1" x14ac:dyDescent="0.25">
      <c r="M30139" s="30"/>
    </row>
    <row r="30140" spans="13:13" s="60" customFormat="1" ht="15.75" hidden="1" x14ac:dyDescent="0.25">
      <c r="M30140" s="30"/>
    </row>
    <row r="30141" spans="13:13" s="60" customFormat="1" ht="15.75" hidden="1" x14ac:dyDescent="0.25">
      <c r="M30141" s="30"/>
    </row>
    <row r="30142" spans="13:13" s="60" customFormat="1" ht="15.75" hidden="1" x14ac:dyDescent="0.25">
      <c r="M30142" s="30"/>
    </row>
    <row r="30143" spans="13:13" s="60" customFormat="1" ht="15.75" hidden="1" x14ac:dyDescent="0.25">
      <c r="M30143" s="30"/>
    </row>
    <row r="30144" spans="13:13" s="60" customFormat="1" ht="15.75" hidden="1" x14ac:dyDescent="0.25">
      <c r="M30144" s="30"/>
    </row>
    <row r="30145" spans="13:13" s="60" customFormat="1" ht="15.75" hidden="1" x14ac:dyDescent="0.25">
      <c r="M30145" s="30"/>
    </row>
    <row r="30146" spans="13:13" s="60" customFormat="1" ht="15.75" hidden="1" x14ac:dyDescent="0.25">
      <c r="M30146" s="30"/>
    </row>
    <row r="30147" spans="13:13" s="60" customFormat="1" ht="15.75" hidden="1" x14ac:dyDescent="0.25">
      <c r="M30147" s="30"/>
    </row>
    <row r="30148" spans="13:13" s="60" customFormat="1" ht="15.75" hidden="1" x14ac:dyDescent="0.25">
      <c r="M30148" s="30"/>
    </row>
    <row r="30149" spans="13:13" s="60" customFormat="1" ht="15.75" hidden="1" x14ac:dyDescent="0.25">
      <c r="M30149" s="30"/>
    </row>
    <row r="30150" spans="13:13" s="60" customFormat="1" ht="15.75" hidden="1" x14ac:dyDescent="0.25">
      <c r="M30150" s="30"/>
    </row>
    <row r="30151" spans="13:13" s="60" customFormat="1" ht="15.75" hidden="1" x14ac:dyDescent="0.25">
      <c r="M30151" s="30"/>
    </row>
    <row r="30152" spans="13:13" s="60" customFormat="1" ht="15.75" hidden="1" x14ac:dyDescent="0.25">
      <c r="M30152" s="30"/>
    </row>
    <row r="30153" spans="13:13" s="60" customFormat="1" ht="15.75" hidden="1" x14ac:dyDescent="0.25">
      <c r="M30153" s="30"/>
    </row>
    <row r="30154" spans="13:13" s="60" customFormat="1" ht="15.75" hidden="1" x14ac:dyDescent="0.25">
      <c r="M30154" s="30"/>
    </row>
    <row r="30155" spans="13:13" s="60" customFormat="1" ht="15.75" hidden="1" x14ac:dyDescent="0.25">
      <c r="M30155" s="30"/>
    </row>
    <row r="30156" spans="13:13" s="60" customFormat="1" ht="15.75" hidden="1" x14ac:dyDescent="0.25">
      <c r="M30156" s="30"/>
    </row>
    <row r="30157" spans="13:13" s="60" customFormat="1" ht="15.75" hidden="1" x14ac:dyDescent="0.25">
      <c r="M30157" s="30"/>
    </row>
    <row r="30158" spans="13:13" s="60" customFormat="1" ht="15.75" hidden="1" x14ac:dyDescent="0.25">
      <c r="M30158" s="30"/>
    </row>
    <row r="30159" spans="13:13" s="60" customFormat="1" ht="15.75" hidden="1" x14ac:dyDescent="0.25">
      <c r="M30159" s="30"/>
    </row>
    <row r="30160" spans="13:13" s="60" customFormat="1" ht="15.75" hidden="1" x14ac:dyDescent="0.25">
      <c r="M30160" s="30"/>
    </row>
    <row r="30161" spans="13:13" s="60" customFormat="1" ht="15.75" hidden="1" x14ac:dyDescent="0.25">
      <c r="M30161" s="30"/>
    </row>
    <row r="30162" spans="13:13" s="60" customFormat="1" ht="15.75" hidden="1" x14ac:dyDescent="0.25">
      <c r="M30162" s="30"/>
    </row>
    <row r="30163" spans="13:13" s="60" customFormat="1" ht="15.75" hidden="1" x14ac:dyDescent="0.25">
      <c r="M30163" s="30"/>
    </row>
    <row r="30164" spans="13:13" s="60" customFormat="1" ht="15.75" hidden="1" x14ac:dyDescent="0.25">
      <c r="M30164" s="30"/>
    </row>
    <row r="30165" spans="13:13" s="60" customFormat="1" ht="15.75" hidden="1" x14ac:dyDescent="0.25">
      <c r="M30165" s="30"/>
    </row>
    <row r="30166" spans="13:13" s="60" customFormat="1" ht="15.75" hidden="1" x14ac:dyDescent="0.25">
      <c r="M30166" s="30"/>
    </row>
    <row r="30167" spans="13:13" s="60" customFormat="1" ht="15.75" hidden="1" x14ac:dyDescent="0.25">
      <c r="M30167" s="30"/>
    </row>
    <row r="30168" spans="13:13" s="60" customFormat="1" ht="15.75" hidden="1" x14ac:dyDescent="0.25">
      <c r="M30168" s="30"/>
    </row>
    <row r="30169" spans="13:13" s="60" customFormat="1" ht="15.75" hidden="1" x14ac:dyDescent="0.25">
      <c r="M30169" s="30"/>
    </row>
    <row r="30170" spans="13:13" s="60" customFormat="1" ht="15.75" hidden="1" x14ac:dyDescent="0.25">
      <c r="M30170" s="30"/>
    </row>
    <row r="30171" spans="13:13" s="60" customFormat="1" ht="15.75" hidden="1" x14ac:dyDescent="0.25">
      <c r="M30171" s="30"/>
    </row>
    <row r="30172" spans="13:13" s="60" customFormat="1" ht="15.75" hidden="1" x14ac:dyDescent="0.25">
      <c r="M30172" s="30"/>
    </row>
    <row r="30173" spans="13:13" s="60" customFormat="1" ht="15.75" hidden="1" x14ac:dyDescent="0.25">
      <c r="M30173" s="30"/>
    </row>
    <row r="30174" spans="13:13" s="60" customFormat="1" ht="15.75" hidden="1" x14ac:dyDescent="0.25">
      <c r="M30174" s="30"/>
    </row>
    <row r="30175" spans="13:13" s="60" customFormat="1" ht="15.75" hidden="1" x14ac:dyDescent="0.25">
      <c r="M30175" s="30"/>
    </row>
    <row r="30176" spans="13:13" s="60" customFormat="1" ht="15.75" hidden="1" x14ac:dyDescent="0.25">
      <c r="M30176" s="30"/>
    </row>
    <row r="30177" spans="13:13" s="60" customFormat="1" ht="15.75" hidden="1" x14ac:dyDescent="0.25">
      <c r="M30177" s="30"/>
    </row>
    <row r="30178" spans="13:13" s="60" customFormat="1" ht="15.75" hidden="1" x14ac:dyDescent="0.25">
      <c r="M30178" s="30"/>
    </row>
    <row r="30179" spans="13:13" s="60" customFormat="1" ht="15.75" hidden="1" x14ac:dyDescent="0.25">
      <c r="M30179" s="30"/>
    </row>
    <row r="30180" spans="13:13" s="60" customFormat="1" ht="15.75" hidden="1" x14ac:dyDescent="0.25">
      <c r="M30180" s="30"/>
    </row>
    <row r="30181" spans="13:13" s="60" customFormat="1" ht="15.75" hidden="1" x14ac:dyDescent="0.25">
      <c r="M30181" s="30"/>
    </row>
    <row r="30182" spans="13:13" s="60" customFormat="1" ht="15.75" hidden="1" x14ac:dyDescent="0.25">
      <c r="M30182" s="30"/>
    </row>
    <row r="30183" spans="13:13" s="60" customFormat="1" ht="15.75" hidden="1" x14ac:dyDescent="0.25">
      <c r="M30183" s="30"/>
    </row>
    <row r="30184" spans="13:13" s="60" customFormat="1" ht="15.75" hidden="1" x14ac:dyDescent="0.25">
      <c r="M30184" s="30"/>
    </row>
    <row r="30185" spans="13:13" s="60" customFormat="1" ht="15.75" hidden="1" x14ac:dyDescent="0.25">
      <c r="M30185" s="30"/>
    </row>
    <row r="30186" spans="13:13" s="60" customFormat="1" ht="15.75" hidden="1" x14ac:dyDescent="0.25">
      <c r="M30186" s="30"/>
    </row>
    <row r="30187" spans="13:13" s="60" customFormat="1" ht="15.75" hidden="1" x14ac:dyDescent="0.25">
      <c r="M30187" s="30"/>
    </row>
    <row r="30188" spans="13:13" s="60" customFormat="1" ht="15.75" hidden="1" x14ac:dyDescent="0.25">
      <c r="M30188" s="30"/>
    </row>
    <row r="30189" spans="13:13" s="60" customFormat="1" ht="15.75" hidden="1" x14ac:dyDescent="0.25">
      <c r="M30189" s="30"/>
    </row>
    <row r="30190" spans="13:13" s="60" customFormat="1" ht="15.75" hidden="1" x14ac:dyDescent="0.25">
      <c r="M30190" s="30"/>
    </row>
    <row r="30191" spans="13:13" s="60" customFormat="1" ht="15.75" hidden="1" x14ac:dyDescent="0.25">
      <c r="M30191" s="30"/>
    </row>
    <row r="30192" spans="13:13" s="60" customFormat="1" ht="15.75" hidden="1" x14ac:dyDescent="0.25">
      <c r="M30192" s="30"/>
    </row>
    <row r="30193" spans="13:13" s="60" customFormat="1" ht="15.75" hidden="1" x14ac:dyDescent="0.25">
      <c r="M30193" s="30"/>
    </row>
    <row r="30194" spans="13:13" s="60" customFormat="1" ht="15.75" hidden="1" x14ac:dyDescent="0.25">
      <c r="M30194" s="30"/>
    </row>
    <row r="30195" spans="13:13" s="60" customFormat="1" ht="15.75" hidden="1" x14ac:dyDescent="0.25">
      <c r="M30195" s="30"/>
    </row>
    <row r="30196" spans="13:13" s="60" customFormat="1" ht="15.75" hidden="1" x14ac:dyDescent="0.25">
      <c r="M30196" s="30"/>
    </row>
    <row r="30197" spans="13:13" s="60" customFormat="1" ht="15.75" hidden="1" x14ac:dyDescent="0.25">
      <c r="M30197" s="30"/>
    </row>
    <row r="30198" spans="13:13" s="60" customFormat="1" ht="15.75" hidden="1" x14ac:dyDescent="0.25">
      <c r="M30198" s="30"/>
    </row>
    <row r="30199" spans="13:13" s="60" customFormat="1" ht="15.75" hidden="1" x14ac:dyDescent="0.25">
      <c r="M30199" s="30"/>
    </row>
    <row r="30200" spans="13:13" s="60" customFormat="1" ht="15.75" hidden="1" x14ac:dyDescent="0.25">
      <c r="M30200" s="30"/>
    </row>
    <row r="30201" spans="13:13" s="60" customFormat="1" ht="15.75" hidden="1" x14ac:dyDescent="0.25">
      <c r="M30201" s="30"/>
    </row>
    <row r="30202" spans="13:13" s="60" customFormat="1" ht="15.75" hidden="1" x14ac:dyDescent="0.25">
      <c r="M30202" s="30"/>
    </row>
    <row r="30203" spans="13:13" s="60" customFormat="1" ht="15.75" hidden="1" x14ac:dyDescent="0.25">
      <c r="M30203" s="30"/>
    </row>
    <row r="30204" spans="13:13" s="60" customFormat="1" ht="15.75" hidden="1" x14ac:dyDescent="0.25">
      <c r="M30204" s="30"/>
    </row>
    <row r="30205" spans="13:13" s="60" customFormat="1" ht="15.75" hidden="1" x14ac:dyDescent="0.25">
      <c r="M30205" s="30"/>
    </row>
    <row r="30206" spans="13:13" s="60" customFormat="1" ht="15.75" hidden="1" x14ac:dyDescent="0.25">
      <c r="M30206" s="30"/>
    </row>
    <row r="30207" spans="13:13" s="60" customFormat="1" ht="15.75" hidden="1" x14ac:dyDescent="0.25">
      <c r="M30207" s="30"/>
    </row>
    <row r="30208" spans="13:13" s="60" customFormat="1" ht="15.75" hidden="1" x14ac:dyDescent="0.25">
      <c r="M30208" s="30"/>
    </row>
    <row r="30209" spans="13:13" s="60" customFormat="1" ht="15.75" hidden="1" x14ac:dyDescent="0.25">
      <c r="M30209" s="30"/>
    </row>
    <row r="30210" spans="13:13" s="60" customFormat="1" ht="15.75" hidden="1" x14ac:dyDescent="0.25">
      <c r="M30210" s="30"/>
    </row>
    <row r="30211" spans="13:13" s="60" customFormat="1" ht="15.75" hidden="1" x14ac:dyDescent="0.25">
      <c r="M30211" s="30"/>
    </row>
    <row r="30212" spans="13:13" s="60" customFormat="1" ht="15.75" hidden="1" x14ac:dyDescent="0.25">
      <c r="M30212" s="30"/>
    </row>
    <row r="30213" spans="13:13" s="60" customFormat="1" ht="15.75" hidden="1" x14ac:dyDescent="0.25">
      <c r="M30213" s="30"/>
    </row>
    <row r="30214" spans="13:13" s="60" customFormat="1" ht="15.75" hidden="1" x14ac:dyDescent="0.25">
      <c r="M30214" s="30"/>
    </row>
    <row r="30215" spans="13:13" s="60" customFormat="1" ht="15.75" hidden="1" x14ac:dyDescent="0.25">
      <c r="M30215" s="30"/>
    </row>
    <row r="30216" spans="13:13" s="60" customFormat="1" ht="15.75" hidden="1" x14ac:dyDescent="0.25">
      <c r="M30216" s="30"/>
    </row>
    <row r="30217" spans="13:13" s="60" customFormat="1" ht="15.75" hidden="1" x14ac:dyDescent="0.25">
      <c r="M30217" s="30"/>
    </row>
    <row r="30218" spans="13:13" s="60" customFormat="1" ht="15.75" hidden="1" x14ac:dyDescent="0.25">
      <c r="M30218" s="30"/>
    </row>
    <row r="30219" spans="13:13" s="60" customFormat="1" ht="15.75" hidden="1" x14ac:dyDescent="0.25">
      <c r="M30219" s="30"/>
    </row>
    <row r="30220" spans="13:13" s="60" customFormat="1" ht="15.75" hidden="1" x14ac:dyDescent="0.25">
      <c r="M30220" s="30"/>
    </row>
    <row r="30221" spans="13:13" s="60" customFormat="1" ht="15.75" hidden="1" x14ac:dyDescent="0.25">
      <c r="M30221" s="30"/>
    </row>
    <row r="30222" spans="13:13" s="60" customFormat="1" ht="15.75" hidden="1" x14ac:dyDescent="0.25">
      <c r="M30222" s="30"/>
    </row>
    <row r="30223" spans="13:13" s="60" customFormat="1" ht="15.75" hidden="1" x14ac:dyDescent="0.25">
      <c r="M30223" s="30"/>
    </row>
    <row r="30224" spans="13:13" s="60" customFormat="1" ht="15.75" hidden="1" x14ac:dyDescent="0.25">
      <c r="M30224" s="30"/>
    </row>
    <row r="30225" spans="13:13" s="60" customFormat="1" ht="15.75" hidden="1" x14ac:dyDescent="0.25">
      <c r="M30225" s="30"/>
    </row>
    <row r="30226" spans="13:13" s="60" customFormat="1" ht="15.75" hidden="1" x14ac:dyDescent="0.25">
      <c r="M30226" s="30"/>
    </row>
    <row r="30227" spans="13:13" s="60" customFormat="1" ht="15.75" hidden="1" x14ac:dyDescent="0.25">
      <c r="M30227" s="30"/>
    </row>
    <row r="30228" spans="13:13" s="60" customFormat="1" ht="15.75" hidden="1" x14ac:dyDescent="0.25">
      <c r="M30228" s="30"/>
    </row>
    <row r="30229" spans="13:13" s="60" customFormat="1" ht="15.75" hidden="1" x14ac:dyDescent="0.25">
      <c r="M30229" s="30"/>
    </row>
    <row r="30230" spans="13:13" s="60" customFormat="1" ht="15.75" hidden="1" x14ac:dyDescent="0.25">
      <c r="M30230" s="30"/>
    </row>
    <row r="30231" spans="13:13" s="60" customFormat="1" ht="15.75" hidden="1" x14ac:dyDescent="0.25">
      <c r="M30231" s="30"/>
    </row>
    <row r="30232" spans="13:13" s="60" customFormat="1" ht="15.75" hidden="1" x14ac:dyDescent="0.25">
      <c r="M30232" s="30"/>
    </row>
    <row r="30233" spans="13:13" s="60" customFormat="1" ht="15.75" hidden="1" x14ac:dyDescent="0.25">
      <c r="M30233" s="30"/>
    </row>
    <row r="30234" spans="13:13" s="60" customFormat="1" ht="15.75" hidden="1" x14ac:dyDescent="0.25">
      <c r="M30234" s="30"/>
    </row>
    <row r="30235" spans="13:13" s="60" customFormat="1" ht="15.75" hidden="1" x14ac:dyDescent="0.25">
      <c r="M30235" s="30"/>
    </row>
    <row r="30236" spans="13:13" s="60" customFormat="1" ht="15.75" hidden="1" x14ac:dyDescent="0.25">
      <c r="M30236" s="30"/>
    </row>
    <row r="30237" spans="13:13" s="60" customFormat="1" ht="15.75" hidden="1" x14ac:dyDescent="0.25">
      <c r="M30237" s="30"/>
    </row>
    <row r="30238" spans="13:13" s="60" customFormat="1" ht="15.75" hidden="1" x14ac:dyDescent="0.25">
      <c r="M30238" s="30"/>
    </row>
    <row r="30239" spans="13:13" s="60" customFormat="1" ht="15.75" hidden="1" x14ac:dyDescent="0.25">
      <c r="M30239" s="30"/>
    </row>
    <row r="30240" spans="13:13" s="60" customFormat="1" ht="15.75" hidden="1" x14ac:dyDescent="0.25">
      <c r="M30240" s="30"/>
    </row>
    <row r="30241" spans="13:13" s="60" customFormat="1" ht="15.75" hidden="1" x14ac:dyDescent="0.25">
      <c r="M30241" s="30"/>
    </row>
    <row r="30242" spans="13:13" s="60" customFormat="1" ht="15.75" hidden="1" x14ac:dyDescent="0.25">
      <c r="M30242" s="30"/>
    </row>
    <row r="30243" spans="13:13" s="60" customFormat="1" ht="15.75" hidden="1" x14ac:dyDescent="0.25">
      <c r="M30243" s="30"/>
    </row>
    <row r="30244" spans="13:13" s="60" customFormat="1" ht="15.75" hidden="1" x14ac:dyDescent="0.25">
      <c r="M30244" s="30"/>
    </row>
    <row r="30245" spans="13:13" s="60" customFormat="1" ht="15.75" hidden="1" x14ac:dyDescent="0.25">
      <c r="M30245" s="30"/>
    </row>
    <row r="30246" spans="13:13" s="60" customFormat="1" ht="15.75" hidden="1" x14ac:dyDescent="0.25">
      <c r="M30246" s="30"/>
    </row>
    <row r="30247" spans="13:13" s="60" customFormat="1" ht="15.75" hidden="1" x14ac:dyDescent="0.25">
      <c r="M30247" s="30"/>
    </row>
    <row r="30248" spans="13:13" s="60" customFormat="1" ht="15.75" hidden="1" x14ac:dyDescent="0.25">
      <c r="M30248" s="30"/>
    </row>
    <row r="30249" spans="13:13" s="60" customFormat="1" ht="15.75" hidden="1" x14ac:dyDescent="0.25">
      <c r="M30249" s="30"/>
    </row>
    <row r="30250" spans="13:13" s="60" customFormat="1" ht="15.75" hidden="1" x14ac:dyDescent="0.25">
      <c r="M30250" s="30"/>
    </row>
    <row r="30251" spans="13:13" s="60" customFormat="1" ht="15.75" hidden="1" x14ac:dyDescent="0.25">
      <c r="M30251" s="30"/>
    </row>
    <row r="30252" spans="13:13" s="60" customFormat="1" ht="15.75" hidden="1" x14ac:dyDescent="0.25">
      <c r="M30252" s="30"/>
    </row>
    <row r="30253" spans="13:13" s="60" customFormat="1" ht="15.75" hidden="1" x14ac:dyDescent="0.25">
      <c r="M30253" s="30"/>
    </row>
    <row r="30254" spans="13:13" s="60" customFormat="1" ht="15.75" hidden="1" x14ac:dyDescent="0.25">
      <c r="M30254" s="30"/>
    </row>
    <row r="30255" spans="13:13" s="60" customFormat="1" ht="15.75" hidden="1" x14ac:dyDescent="0.25">
      <c r="M30255" s="30"/>
    </row>
    <row r="30256" spans="13:13" s="60" customFormat="1" ht="15.75" hidden="1" x14ac:dyDescent="0.25">
      <c r="M30256" s="30"/>
    </row>
    <row r="30257" spans="13:13" s="60" customFormat="1" ht="15.75" hidden="1" x14ac:dyDescent="0.25">
      <c r="M30257" s="30"/>
    </row>
    <row r="30258" spans="13:13" s="60" customFormat="1" ht="15.75" hidden="1" x14ac:dyDescent="0.25">
      <c r="M30258" s="30"/>
    </row>
    <row r="30259" spans="13:13" s="60" customFormat="1" ht="15.75" hidden="1" x14ac:dyDescent="0.25">
      <c r="M30259" s="30"/>
    </row>
    <row r="30260" spans="13:13" s="60" customFormat="1" ht="15.75" hidden="1" x14ac:dyDescent="0.25">
      <c r="M30260" s="30"/>
    </row>
    <row r="30261" spans="13:13" s="60" customFormat="1" ht="15.75" hidden="1" x14ac:dyDescent="0.25">
      <c r="M30261" s="30"/>
    </row>
    <row r="30262" spans="13:13" s="60" customFormat="1" ht="15.75" hidden="1" x14ac:dyDescent="0.25">
      <c r="M30262" s="30"/>
    </row>
    <row r="30263" spans="13:13" s="60" customFormat="1" ht="15.75" hidden="1" x14ac:dyDescent="0.25">
      <c r="M30263" s="30"/>
    </row>
    <row r="30264" spans="13:13" s="60" customFormat="1" ht="15.75" hidden="1" x14ac:dyDescent="0.25">
      <c r="M30264" s="30"/>
    </row>
    <row r="30265" spans="13:13" s="60" customFormat="1" ht="15.75" hidden="1" x14ac:dyDescent="0.25">
      <c r="M30265" s="30"/>
    </row>
    <row r="30266" spans="13:13" s="60" customFormat="1" ht="15.75" hidden="1" x14ac:dyDescent="0.25">
      <c r="M30266" s="30"/>
    </row>
    <row r="30267" spans="13:13" s="60" customFormat="1" ht="15.75" hidden="1" x14ac:dyDescent="0.25">
      <c r="M30267" s="30"/>
    </row>
    <row r="30268" spans="13:13" s="60" customFormat="1" ht="15.75" hidden="1" x14ac:dyDescent="0.25">
      <c r="M30268" s="30"/>
    </row>
    <row r="30269" spans="13:13" s="60" customFormat="1" ht="15.75" hidden="1" x14ac:dyDescent="0.25">
      <c r="M30269" s="30"/>
    </row>
    <row r="30270" spans="13:13" s="60" customFormat="1" ht="15.75" hidden="1" x14ac:dyDescent="0.25">
      <c r="M30270" s="30"/>
    </row>
    <row r="30271" spans="13:13" s="60" customFormat="1" ht="15.75" hidden="1" x14ac:dyDescent="0.25">
      <c r="M30271" s="30"/>
    </row>
    <row r="30272" spans="13:13" s="60" customFormat="1" ht="15.75" hidden="1" x14ac:dyDescent="0.25">
      <c r="M30272" s="30"/>
    </row>
    <row r="30273" spans="13:13" s="60" customFormat="1" ht="15.75" hidden="1" x14ac:dyDescent="0.25">
      <c r="M30273" s="30"/>
    </row>
    <row r="30274" spans="13:13" s="60" customFormat="1" ht="15.75" hidden="1" x14ac:dyDescent="0.25">
      <c r="M30274" s="30"/>
    </row>
    <row r="30275" spans="13:13" s="60" customFormat="1" ht="15.75" hidden="1" x14ac:dyDescent="0.25">
      <c r="M30275" s="30"/>
    </row>
    <row r="30276" spans="13:13" s="60" customFormat="1" ht="15.75" hidden="1" x14ac:dyDescent="0.25">
      <c r="M30276" s="30"/>
    </row>
    <row r="30277" spans="13:13" s="60" customFormat="1" ht="15.75" hidden="1" x14ac:dyDescent="0.25">
      <c r="M30277" s="30"/>
    </row>
    <row r="30278" spans="13:13" s="60" customFormat="1" ht="15.75" hidden="1" x14ac:dyDescent="0.25">
      <c r="M30278" s="30"/>
    </row>
    <row r="30279" spans="13:13" s="60" customFormat="1" ht="15.75" hidden="1" x14ac:dyDescent="0.25">
      <c r="M30279" s="30"/>
    </row>
    <row r="30280" spans="13:13" s="60" customFormat="1" ht="15.75" hidden="1" x14ac:dyDescent="0.25">
      <c r="M30280" s="30"/>
    </row>
    <row r="30281" spans="13:13" s="60" customFormat="1" ht="15.75" hidden="1" x14ac:dyDescent="0.25">
      <c r="M30281" s="30"/>
    </row>
    <row r="30282" spans="13:13" s="60" customFormat="1" ht="15.75" hidden="1" x14ac:dyDescent="0.25">
      <c r="M30282" s="30"/>
    </row>
    <row r="30283" spans="13:13" s="60" customFormat="1" ht="15.75" hidden="1" x14ac:dyDescent="0.25">
      <c r="M30283" s="30"/>
    </row>
    <row r="30284" spans="13:13" s="60" customFormat="1" ht="15.75" hidden="1" x14ac:dyDescent="0.25">
      <c r="M30284" s="30"/>
    </row>
    <row r="30285" spans="13:13" s="60" customFormat="1" ht="15.75" hidden="1" x14ac:dyDescent="0.25">
      <c r="M30285" s="30"/>
    </row>
    <row r="30286" spans="13:13" s="60" customFormat="1" ht="15.75" hidden="1" x14ac:dyDescent="0.25">
      <c r="M30286" s="30"/>
    </row>
    <row r="30287" spans="13:13" s="60" customFormat="1" ht="15.75" hidden="1" x14ac:dyDescent="0.25">
      <c r="M30287" s="30"/>
    </row>
    <row r="30288" spans="13:13" s="60" customFormat="1" ht="15.75" hidden="1" x14ac:dyDescent="0.25">
      <c r="M30288" s="30"/>
    </row>
    <row r="30289" spans="13:13" s="60" customFormat="1" ht="15.75" hidden="1" x14ac:dyDescent="0.25">
      <c r="M30289" s="30"/>
    </row>
    <row r="30290" spans="13:13" s="60" customFormat="1" ht="15.75" hidden="1" x14ac:dyDescent="0.25">
      <c r="M30290" s="30"/>
    </row>
    <row r="30291" spans="13:13" s="60" customFormat="1" ht="15.75" hidden="1" x14ac:dyDescent="0.25">
      <c r="M30291" s="30"/>
    </row>
    <row r="30292" spans="13:13" s="60" customFormat="1" ht="15.75" hidden="1" x14ac:dyDescent="0.25">
      <c r="M30292" s="30"/>
    </row>
    <row r="30293" spans="13:13" s="60" customFormat="1" ht="15.75" hidden="1" x14ac:dyDescent="0.25">
      <c r="M30293" s="30"/>
    </row>
    <row r="30294" spans="13:13" s="60" customFormat="1" ht="15.75" hidden="1" x14ac:dyDescent="0.25">
      <c r="M30294" s="30"/>
    </row>
    <row r="30295" spans="13:13" s="60" customFormat="1" ht="15.75" hidden="1" x14ac:dyDescent="0.25">
      <c r="M30295" s="30"/>
    </row>
    <row r="30296" spans="13:13" s="60" customFormat="1" ht="15.75" hidden="1" x14ac:dyDescent="0.25">
      <c r="M30296" s="30"/>
    </row>
    <row r="30297" spans="13:13" s="60" customFormat="1" ht="15.75" hidden="1" x14ac:dyDescent="0.25">
      <c r="M30297" s="30"/>
    </row>
    <row r="30298" spans="13:13" s="60" customFormat="1" ht="15.75" hidden="1" x14ac:dyDescent="0.25">
      <c r="M30298" s="30"/>
    </row>
    <row r="30299" spans="13:13" s="60" customFormat="1" ht="15.75" hidden="1" x14ac:dyDescent="0.25">
      <c r="M30299" s="30"/>
    </row>
    <row r="30300" spans="13:13" s="60" customFormat="1" ht="15.75" hidden="1" x14ac:dyDescent="0.25">
      <c r="M30300" s="30"/>
    </row>
    <row r="30301" spans="13:13" s="60" customFormat="1" ht="15.75" hidden="1" x14ac:dyDescent="0.25">
      <c r="M30301" s="30"/>
    </row>
    <row r="30302" spans="13:13" s="60" customFormat="1" ht="15.75" hidden="1" x14ac:dyDescent="0.25">
      <c r="M30302" s="30"/>
    </row>
    <row r="30303" spans="13:13" s="60" customFormat="1" ht="15.75" hidden="1" x14ac:dyDescent="0.25">
      <c r="M30303" s="30"/>
    </row>
    <row r="30304" spans="13:13" s="60" customFormat="1" ht="15.75" hidden="1" x14ac:dyDescent="0.25">
      <c r="M30304" s="30"/>
    </row>
    <row r="30305" spans="13:13" s="60" customFormat="1" ht="15.75" hidden="1" x14ac:dyDescent="0.25">
      <c r="M30305" s="30"/>
    </row>
    <row r="30306" spans="13:13" s="60" customFormat="1" ht="15.75" hidden="1" x14ac:dyDescent="0.25">
      <c r="M30306" s="30"/>
    </row>
    <row r="30307" spans="13:13" s="60" customFormat="1" ht="15.75" hidden="1" x14ac:dyDescent="0.25">
      <c r="M30307" s="30"/>
    </row>
    <row r="30308" spans="13:13" s="60" customFormat="1" ht="15.75" hidden="1" x14ac:dyDescent="0.25">
      <c r="M30308" s="30"/>
    </row>
    <row r="30309" spans="13:13" s="60" customFormat="1" ht="15.75" hidden="1" x14ac:dyDescent="0.25">
      <c r="M30309" s="30"/>
    </row>
    <row r="30310" spans="13:13" s="60" customFormat="1" ht="15.75" hidden="1" x14ac:dyDescent="0.25">
      <c r="M30310" s="30"/>
    </row>
    <row r="30311" spans="13:13" s="60" customFormat="1" ht="15.75" hidden="1" x14ac:dyDescent="0.25">
      <c r="M30311" s="30"/>
    </row>
    <row r="30312" spans="13:13" s="60" customFormat="1" ht="15.75" hidden="1" x14ac:dyDescent="0.25">
      <c r="M30312" s="30"/>
    </row>
    <row r="30313" spans="13:13" s="60" customFormat="1" ht="15.75" hidden="1" x14ac:dyDescent="0.25">
      <c r="M30313" s="30"/>
    </row>
    <row r="30314" spans="13:13" s="60" customFormat="1" ht="15.75" hidden="1" x14ac:dyDescent="0.25">
      <c r="M30314" s="30"/>
    </row>
    <row r="30315" spans="13:13" s="60" customFormat="1" ht="15.75" hidden="1" x14ac:dyDescent="0.25">
      <c r="M30315" s="30"/>
    </row>
    <row r="30316" spans="13:13" s="60" customFormat="1" ht="15.75" hidden="1" x14ac:dyDescent="0.25">
      <c r="M30316" s="30"/>
    </row>
    <row r="30317" spans="13:13" s="60" customFormat="1" ht="15.75" hidden="1" x14ac:dyDescent="0.25">
      <c r="M30317" s="30"/>
    </row>
    <row r="30318" spans="13:13" s="60" customFormat="1" ht="15.75" hidden="1" x14ac:dyDescent="0.25">
      <c r="M30318" s="30"/>
    </row>
    <row r="30319" spans="13:13" s="60" customFormat="1" ht="15.75" hidden="1" x14ac:dyDescent="0.25">
      <c r="M30319" s="30"/>
    </row>
    <row r="30320" spans="13:13" s="60" customFormat="1" ht="15.75" hidden="1" x14ac:dyDescent="0.25">
      <c r="M30320" s="30"/>
    </row>
    <row r="30321" spans="13:13" s="60" customFormat="1" ht="15.75" hidden="1" x14ac:dyDescent="0.25">
      <c r="M30321" s="30"/>
    </row>
    <row r="30322" spans="13:13" s="60" customFormat="1" ht="15.75" hidden="1" x14ac:dyDescent="0.25">
      <c r="M30322" s="30"/>
    </row>
    <row r="30323" spans="13:13" s="60" customFormat="1" ht="15.75" hidden="1" x14ac:dyDescent="0.25">
      <c r="M30323" s="30"/>
    </row>
    <row r="30324" spans="13:13" s="60" customFormat="1" ht="15.75" hidden="1" x14ac:dyDescent="0.25">
      <c r="M30324" s="30"/>
    </row>
    <row r="30325" spans="13:13" s="60" customFormat="1" ht="15.75" hidden="1" x14ac:dyDescent="0.25">
      <c r="M30325" s="30"/>
    </row>
    <row r="30326" spans="13:13" s="60" customFormat="1" ht="15.75" hidden="1" x14ac:dyDescent="0.25">
      <c r="M30326" s="30"/>
    </row>
    <row r="30327" spans="13:13" s="60" customFormat="1" ht="15.75" hidden="1" x14ac:dyDescent="0.25">
      <c r="M30327" s="30"/>
    </row>
    <row r="30328" spans="13:13" s="60" customFormat="1" ht="15.75" hidden="1" x14ac:dyDescent="0.25">
      <c r="M30328" s="30"/>
    </row>
    <row r="30329" spans="13:13" s="60" customFormat="1" ht="15.75" hidden="1" x14ac:dyDescent="0.25">
      <c r="M30329" s="30"/>
    </row>
    <row r="30330" spans="13:13" s="60" customFormat="1" ht="15.75" hidden="1" x14ac:dyDescent="0.25">
      <c r="M30330" s="30"/>
    </row>
    <row r="30331" spans="13:13" s="60" customFormat="1" ht="15.75" hidden="1" x14ac:dyDescent="0.25">
      <c r="M30331" s="30"/>
    </row>
    <row r="30332" spans="13:13" s="60" customFormat="1" ht="15.75" hidden="1" x14ac:dyDescent="0.25">
      <c r="M30332" s="30"/>
    </row>
    <row r="30333" spans="13:13" s="60" customFormat="1" ht="15.75" hidden="1" x14ac:dyDescent="0.25">
      <c r="M30333" s="30"/>
    </row>
    <row r="30334" spans="13:13" s="60" customFormat="1" ht="15.75" hidden="1" x14ac:dyDescent="0.25">
      <c r="M30334" s="30"/>
    </row>
    <row r="30335" spans="13:13" s="60" customFormat="1" ht="15.75" hidden="1" x14ac:dyDescent="0.25">
      <c r="M30335" s="30"/>
    </row>
    <row r="30336" spans="13:13" s="60" customFormat="1" ht="15.75" hidden="1" x14ac:dyDescent="0.25">
      <c r="M30336" s="30"/>
    </row>
    <row r="30337" spans="13:13" s="60" customFormat="1" ht="15.75" hidden="1" x14ac:dyDescent="0.25">
      <c r="M30337" s="30"/>
    </row>
    <row r="30338" spans="13:13" s="60" customFormat="1" ht="15.75" hidden="1" x14ac:dyDescent="0.25">
      <c r="M30338" s="30"/>
    </row>
    <row r="30339" spans="13:13" s="60" customFormat="1" ht="15.75" hidden="1" x14ac:dyDescent="0.25">
      <c r="M30339" s="30"/>
    </row>
    <row r="30340" spans="13:13" s="60" customFormat="1" ht="15.75" hidden="1" x14ac:dyDescent="0.25">
      <c r="M30340" s="30"/>
    </row>
    <row r="30341" spans="13:13" s="60" customFormat="1" ht="15.75" hidden="1" x14ac:dyDescent="0.25">
      <c r="M30341" s="30"/>
    </row>
    <row r="30342" spans="13:13" s="60" customFormat="1" ht="15.75" hidden="1" x14ac:dyDescent="0.25">
      <c r="M30342" s="30"/>
    </row>
    <row r="30343" spans="13:13" s="60" customFormat="1" ht="15.75" hidden="1" x14ac:dyDescent="0.25">
      <c r="M30343" s="30"/>
    </row>
    <row r="30344" spans="13:13" s="60" customFormat="1" ht="15.75" hidden="1" x14ac:dyDescent="0.25">
      <c r="M30344" s="30"/>
    </row>
    <row r="30345" spans="13:13" s="60" customFormat="1" ht="15.75" hidden="1" x14ac:dyDescent="0.25">
      <c r="M30345" s="30"/>
    </row>
    <row r="30346" spans="13:13" s="60" customFormat="1" ht="15.75" hidden="1" x14ac:dyDescent="0.25">
      <c r="M30346" s="30"/>
    </row>
    <row r="30347" spans="13:13" s="60" customFormat="1" ht="15.75" hidden="1" x14ac:dyDescent="0.25">
      <c r="M30347" s="30"/>
    </row>
    <row r="30348" spans="13:13" s="60" customFormat="1" ht="15.75" hidden="1" x14ac:dyDescent="0.25">
      <c r="M30348" s="30"/>
    </row>
    <row r="30349" spans="13:13" s="60" customFormat="1" ht="15.75" hidden="1" x14ac:dyDescent="0.25">
      <c r="M30349" s="30"/>
    </row>
    <row r="30350" spans="13:13" s="60" customFormat="1" ht="15.75" hidden="1" x14ac:dyDescent="0.25">
      <c r="M30350" s="30"/>
    </row>
    <row r="30351" spans="13:13" s="60" customFormat="1" ht="15.75" hidden="1" x14ac:dyDescent="0.25">
      <c r="M30351" s="30"/>
    </row>
    <row r="30352" spans="13:13" s="60" customFormat="1" ht="15.75" hidden="1" x14ac:dyDescent="0.25">
      <c r="M30352" s="30"/>
    </row>
    <row r="30353" spans="13:13" s="60" customFormat="1" ht="15.75" hidden="1" x14ac:dyDescent="0.25">
      <c r="M30353" s="30"/>
    </row>
    <row r="30354" spans="13:13" s="60" customFormat="1" ht="15.75" hidden="1" x14ac:dyDescent="0.25">
      <c r="M30354" s="30"/>
    </row>
    <row r="30355" spans="13:13" s="60" customFormat="1" ht="15.75" hidden="1" x14ac:dyDescent="0.25">
      <c r="M30355" s="30"/>
    </row>
    <row r="30356" spans="13:13" s="60" customFormat="1" ht="15.75" hidden="1" x14ac:dyDescent="0.25">
      <c r="M30356" s="30"/>
    </row>
    <row r="30357" spans="13:13" s="60" customFormat="1" ht="15.75" hidden="1" x14ac:dyDescent="0.25">
      <c r="M30357" s="30"/>
    </row>
    <row r="30358" spans="13:13" s="60" customFormat="1" ht="15.75" hidden="1" x14ac:dyDescent="0.25">
      <c r="M30358" s="30"/>
    </row>
    <row r="30359" spans="13:13" s="60" customFormat="1" ht="15.75" hidden="1" x14ac:dyDescent="0.25">
      <c r="M30359" s="30"/>
    </row>
    <row r="30360" spans="13:13" s="60" customFormat="1" ht="15.75" hidden="1" x14ac:dyDescent="0.25">
      <c r="M30360" s="30"/>
    </row>
    <row r="30361" spans="13:13" s="60" customFormat="1" ht="15.75" hidden="1" x14ac:dyDescent="0.25">
      <c r="M30361" s="30"/>
    </row>
    <row r="30362" spans="13:13" s="60" customFormat="1" ht="15.75" hidden="1" x14ac:dyDescent="0.25">
      <c r="M30362" s="30"/>
    </row>
    <row r="30363" spans="13:13" s="60" customFormat="1" ht="15.75" hidden="1" x14ac:dyDescent="0.25">
      <c r="M30363" s="30"/>
    </row>
    <row r="30364" spans="13:13" s="60" customFormat="1" ht="15.75" hidden="1" x14ac:dyDescent="0.25">
      <c r="M30364" s="30"/>
    </row>
    <row r="30365" spans="13:13" s="60" customFormat="1" ht="15.75" hidden="1" x14ac:dyDescent="0.25">
      <c r="M30365" s="30"/>
    </row>
    <row r="30366" spans="13:13" s="60" customFormat="1" ht="15.75" hidden="1" x14ac:dyDescent="0.25">
      <c r="M30366" s="30"/>
    </row>
    <row r="30367" spans="13:13" s="60" customFormat="1" ht="15.75" hidden="1" x14ac:dyDescent="0.25">
      <c r="M30367" s="30"/>
    </row>
    <row r="30368" spans="13:13" s="60" customFormat="1" ht="15.75" hidden="1" x14ac:dyDescent="0.25">
      <c r="M30368" s="30"/>
    </row>
    <row r="30369" spans="13:13" s="60" customFormat="1" ht="15.75" hidden="1" x14ac:dyDescent="0.25">
      <c r="M30369" s="30"/>
    </row>
    <row r="30370" spans="13:13" s="60" customFormat="1" ht="15.75" hidden="1" x14ac:dyDescent="0.25">
      <c r="M30370" s="30"/>
    </row>
    <row r="30371" spans="13:13" s="60" customFormat="1" ht="15.75" hidden="1" x14ac:dyDescent="0.25">
      <c r="M30371" s="30"/>
    </row>
    <row r="30372" spans="13:13" s="60" customFormat="1" ht="15.75" hidden="1" x14ac:dyDescent="0.25">
      <c r="M30372" s="30"/>
    </row>
    <row r="30373" spans="13:13" s="60" customFormat="1" ht="15.75" hidden="1" x14ac:dyDescent="0.25">
      <c r="M30373" s="30"/>
    </row>
    <row r="30374" spans="13:13" s="60" customFormat="1" ht="15.75" hidden="1" x14ac:dyDescent="0.25">
      <c r="M30374" s="30"/>
    </row>
    <row r="30375" spans="13:13" s="60" customFormat="1" ht="15.75" hidden="1" x14ac:dyDescent="0.25">
      <c r="M30375" s="30"/>
    </row>
    <row r="30376" spans="13:13" s="60" customFormat="1" ht="15.75" hidden="1" x14ac:dyDescent="0.25">
      <c r="M30376" s="30"/>
    </row>
    <row r="30377" spans="13:13" s="60" customFormat="1" ht="15.75" hidden="1" x14ac:dyDescent="0.25">
      <c r="M30377" s="30"/>
    </row>
    <row r="30378" spans="13:13" s="60" customFormat="1" ht="15.75" hidden="1" x14ac:dyDescent="0.25">
      <c r="M30378" s="30"/>
    </row>
    <row r="30379" spans="13:13" s="60" customFormat="1" ht="15.75" hidden="1" x14ac:dyDescent="0.25">
      <c r="M30379" s="30"/>
    </row>
    <row r="30380" spans="13:13" s="60" customFormat="1" ht="15.75" hidden="1" x14ac:dyDescent="0.25">
      <c r="M30380" s="30"/>
    </row>
    <row r="30381" spans="13:13" s="60" customFormat="1" ht="15.75" hidden="1" x14ac:dyDescent="0.25">
      <c r="M30381" s="30"/>
    </row>
    <row r="30382" spans="13:13" s="60" customFormat="1" ht="15.75" hidden="1" x14ac:dyDescent="0.25">
      <c r="M30382" s="30"/>
    </row>
    <row r="30383" spans="13:13" s="60" customFormat="1" ht="15.75" hidden="1" x14ac:dyDescent="0.25">
      <c r="M30383" s="30"/>
    </row>
    <row r="30384" spans="13:13" s="60" customFormat="1" ht="15.75" hidden="1" x14ac:dyDescent="0.25">
      <c r="M30384" s="30"/>
    </row>
    <row r="30385" spans="13:13" s="60" customFormat="1" ht="15.75" hidden="1" x14ac:dyDescent="0.25">
      <c r="M30385" s="30"/>
    </row>
    <row r="30386" spans="13:13" s="60" customFormat="1" ht="15.75" hidden="1" x14ac:dyDescent="0.25">
      <c r="M30386" s="30"/>
    </row>
    <row r="30387" spans="13:13" s="60" customFormat="1" ht="15.75" hidden="1" x14ac:dyDescent="0.25">
      <c r="M30387" s="30"/>
    </row>
    <row r="30388" spans="13:13" s="60" customFormat="1" ht="15.75" hidden="1" x14ac:dyDescent="0.25">
      <c r="M30388" s="30"/>
    </row>
    <row r="30389" spans="13:13" s="60" customFormat="1" ht="15.75" hidden="1" x14ac:dyDescent="0.25">
      <c r="M30389" s="30"/>
    </row>
    <row r="30390" spans="13:13" s="60" customFormat="1" ht="15.75" hidden="1" x14ac:dyDescent="0.25">
      <c r="M30390" s="30"/>
    </row>
    <row r="30391" spans="13:13" s="60" customFormat="1" ht="15.75" hidden="1" x14ac:dyDescent="0.25">
      <c r="M30391" s="30"/>
    </row>
    <row r="30392" spans="13:13" s="60" customFormat="1" ht="15.75" hidden="1" x14ac:dyDescent="0.25">
      <c r="M30392" s="30"/>
    </row>
    <row r="30393" spans="13:13" s="60" customFormat="1" ht="15.75" hidden="1" x14ac:dyDescent="0.25">
      <c r="M30393" s="30"/>
    </row>
    <row r="30394" spans="13:13" s="60" customFormat="1" ht="15.75" hidden="1" x14ac:dyDescent="0.25">
      <c r="M30394" s="30"/>
    </row>
    <row r="30395" spans="13:13" s="60" customFormat="1" ht="15.75" hidden="1" x14ac:dyDescent="0.25">
      <c r="M30395" s="30"/>
    </row>
    <row r="30396" spans="13:13" s="60" customFormat="1" ht="15.75" hidden="1" x14ac:dyDescent="0.25">
      <c r="M30396" s="30"/>
    </row>
    <row r="30397" spans="13:13" s="60" customFormat="1" ht="15.75" hidden="1" x14ac:dyDescent="0.25">
      <c r="M30397" s="30"/>
    </row>
    <row r="30398" spans="13:13" s="60" customFormat="1" ht="15.75" hidden="1" x14ac:dyDescent="0.25">
      <c r="M30398" s="30"/>
    </row>
    <row r="30399" spans="13:13" s="60" customFormat="1" ht="15.75" hidden="1" x14ac:dyDescent="0.25">
      <c r="M30399" s="30"/>
    </row>
    <row r="30400" spans="13:13" s="60" customFormat="1" ht="15.75" hidden="1" x14ac:dyDescent="0.25">
      <c r="M30400" s="30"/>
    </row>
    <row r="30401" spans="13:13" s="60" customFormat="1" ht="15.75" hidden="1" x14ac:dyDescent="0.25">
      <c r="M30401" s="30"/>
    </row>
    <row r="30402" spans="13:13" s="60" customFormat="1" ht="15.75" hidden="1" x14ac:dyDescent="0.25">
      <c r="M30402" s="30"/>
    </row>
    <row r="30403" spans="13:13" s="60" customFormat="1" ht="15.75" hidden="1" x14ac:dyDescent="0.25">
      <c r="M30403" s="30"/>
    </row>
    <row r="30404" spans="13:13" s="60" customFormat="1" ht="15.75" hidden="1" x14ac:dyDescent="0.25">
      <c r="M30404" s="30"/>
    </row>
    <row r="30405" spans="13:13" s="60" customFormat="1" ht="15.75" hidden="1" x14ac:dyDescent="0.25">
      <c r="M30405" s="30"/>
    </row>
    <row r="30406" spans="13:13" s="60" customFormat="1" ht="15.75" hidden="1" x14ac:dyDescent="0.25">
      <c r="M30406" s="30"/>
    </row>
    <row r="30407" spans="13:13" s="60" customFormat="1" ht="15.75" hidden="1" x14ac:dyDescent="0.25">
      <c r="M30407" s="30"/>
    </row>
    <row r="30408" spans="13:13" s="60" customFormat="1" ht="15.75" hidden="1" x14ac:dyDescent="0.25">
      <c r="M30408" s="30"/>
    </row>
    <row r="30409" spans="13:13" s="60" customFormat="1" ht="15.75" hidden="1" x14ac:dyDescent="0.25">
      <c r="M30409" s="30"/>
    </row>
    <row r="30410" spans="13:13" s="60" customFormat="1" ht="15.75" hidden="1" x14ac:dyDescent="0.25">
      <c r="M30410" s="30"/>
    </row>
    <row r="30411" spans="13:13" s="60" customFormat="1" ht="15.75" hidden="1" x14ac:dyDescent="0.25">
      <c r="M30411" s="30"/>
    </row>
    <row r="30412" spans="13:13" s="60" customFormat="1" ht="15.75" hidden="1" x14ac:dyDescent="0.25">
      <c r="M30412" s="30"/>
    </row>
    <row r="30413" spans="13:13" s="60" customFormat="1" ht="15.75" hidden="1" x14ac:dyDescent="0.25">
      <c r="M30413" s="30"/>
    </row>
    <row r="30414" spans="13:13" s="60" customFormat="1" ht="15.75" hidden="1" x14ac:dyDescent="0.25">
      <c r="M30414" s="30"/>
    </row>
    <row r="30415" spans="13:13" s="60" customFormat="1" ht="15.75" hidden="1" x14ac:dyDescent="0.25">
      <c r="M30415" s="30"/>
    </row>
    <row r="30416" spans="13:13" s="60" customFormat="1" ht="15.75" hidden="1" x14ac:dyDescent="0.25">
      <c r="M30416" s="30"/>
    </row>
    <row r="30417" spans="13:13" s="60" customFormat="1" ht="15.75" hidden="1" x14ac:dyDescent="0.25">
      <c r="M30417" s="30"/>
    </row>
    <row r="30418" spans="13:13" s="60" customFormat="1" ht="15.75" hidden="1" x14ac:dyDescent="0.25">
      <c r="M30418" s="30"/>
    </row>
    <row r="30419" spans="13:13" s="60" customFormat="1" ht="15.75" hidden="1" x14ac:dyDescent="0.25">
      <c r="M30419" s="30"/>
    </row>
    <row r="30420" spans="13:13" s="60" customFormat="1" ht="15.75" hidden="1" x14ac:dyDescent="0.25">
      <c r="M30420" s="30"/>
    </row>
    <row r="30421" spans="13:13" s="60" customFormat="1" ht="15.75" hidden="1" x14ac:dyDescent="0.25">
      <c r="M30421" s="30"/>
    </row>
    <row r="30422" spans="13:13" s="60" customFormat="1" ht="15.75" hidden="1" x14ac:dyDescent="0.25">
      <c r="M30422" s="30"/>
    </row>
    <row r="30423" spans="13:13" s="60" customFormat="1" ht="15.75" hidden="1" x14ac:dyDescent="0.25">
      <c r="M30423" s="30"/>
    </row>
    <row r="30424" spans="13:13" s="60" customFormat="1" ht="15.75" hidden="1" x14ac:dyDescent="0.25">
      <c r="M30424" s="30"/>
    </row>
    <row r="30425" spans="13:13" s="60" customFormat="1" ht="15.75" hidden="1" x14ac:dyDescent="0.25">
      <c r="M30425" s="30"/>
    </row>
    <row r="30426" spans="13:13" s="60" customFormat="1" ht="15.75" hidden="1" x14ac:dyDescent="0.25">
      <c r="M30426" s="30"/>
    </row>
    <row r="30427" spans="13:13" s="60" customFormat="1" ht="15.75" hidden="1" x14ac:dyDescent="0.25">
      <c r="M30427" s="30"/>
    </row>
    <row r="30428" spans="13:13" s="60" customFormat="1" ht="15.75" hidden="1" x14ac:dyDescent="0.25">
      <c r="M30428" s="30"/>
    </row>
    <row r="30429" spans="13:13" s="60" customFormat="1" ht="15.75" hidden="1" x14ac:dyDescent="0.25">
      <c r="M30429" s="30"/>
    </row>
    <row r="30430" spans="13:13" s="60" customFormat="1" ht="15.75" hidden="1" x14ac:dyDescent="0.25">
      <c r="M30430" s="30"/>
    </row>
    <row r="30431" spans="13:13" s="60" customFormat="1" ht="15.75" hidden="1" x14ac:dyDescent="0.25">
      <c r="M30431" s="30"/>
    </row>
    <row r="30432" spans="13:13" s="60" customFormat="1" ht="15.75" hidden="1" x14ac:dyDescent="0.25">
      <c r="M30432" s="30"/>
    </row>
    <row r="30433" spans="13:13" s="60" customFormat="1" ht="15.75" hidden="1" x14ac:dyDescent="0.25">
      <c r="M30433" s="30"/>
    </row>
    <row r="30434" spans="13:13" s="60" customFormat="1" ht="15.75" hidden="1" x14ac:dyDescent="0.25">
      <c r="M30434" s="30"/>
    </row>
    <row r="30435" spans="13:13" s="60" customFormat="1" ht="15.75" hidden="1" x14ac:dyDescent="0.25">
      <c r="M30435" s="30"/>
    </row>
    <row r="30436" spans="13:13" s="60" customFormat="1" ht="15.75" hidden="1" x14ac:dyDescent="0.25">
      <c r="M30436" s="30"/>
    </row>
    <row r="30437" spans="13:13" s="60" customFormat="1" ht="15.75" hidden="1" x14ac:dyDescent="0.25">
      <c r="M30437" s="30"/>
    </row>
    <row r="30438" spans="13:13" s="60" customFormat="1" ht="15.75" hidden="1" x14ac:dyDescent="0.25">
      <c r="M30438" s="30"/>
    </row>
    <row r="30439" spans="13:13" s="60" customFormat="1" ht="15.75" hidden="1" x14ac:dyDescent="0.25">
      <c r="M30439" s="30"/>
    </row>
    <row r="30440" spans="13:13" s="60" customFormat="1" ht="15.75" hidden="1" x14ac:dyDescent="0.25">
      <c r="M30440" s="30"/>
    </row>
    <row r="30441" spans="13:13" s="60" customFormat="1" ht="15.75" hidden="1" x14ac:dyDescent="0.25">
      <c r="M30441" s="30"/>
    </row>
    <row r="30442" spans="13:13" s="60" customFormat="1" ht="15.75" hidden="1" x14ac:dyDescent="0.25">
      <c r="M30442" s="30"/>
    </row>
    <row r="30443" spans="13:13" s="60" customFormat="1" ht="15.75" hidden="1" x14ac:dyDescent="0.25">
      <c r="M30443" s="30"/>
    </row>
    <row r="30444" spans="13:13" s="60" customFormat="1" ht="15.75" hidden="1" x14ac:dyDescent="0.25">
      <c r="M30444" s="30"/>
    </row>
    <row r="30445" spans="13:13" s="60" customFormat="1" ht="15.75" hidden="1" x14ac:dyDescent="0.25">
      <c r="M30445" s="30"/>
    </row>
    <row r="30446" spans="13:13" s="60" customFormat="1" ht="15.75" hidden="1" x14ac:dyDescent="0.25">
      <c r="M30446" s="30"/>
    </row>
    <row r="30447" spans="13:13" s="60" customFormat="1" ht="15.75" hidden="1" x14ac:dyDescent="0.25">
      <c r="M30447" s="30"/>
    </row>
    <row r="30448" spans="13:13" s="60" customFormat="1" ht="15.75" hidden="1" x14ac:dyDescent="0.25">
      <c r="M30448" s="30"/>
    </row>
    <row r="30449" spans="13:13" s="60" customFormat="1" ht="15.75" hidden="1" x14ac:dyDescent="0.25">
      <c r="M30449" s="30"/>
    </row>
    <row r="30450" spans="13:13" s="60" customFormat="1" ht="15.75" hidden="1" x14ac:dyDescent="0.25">
      <c r="M30450" s="30"/>
    </row>
    <row r="30451" spans="13:13" s="60" customFormat="1" ht="15.75" hidden="1" x14ac:dyDescent="0.25">
      <c r="M30451" s="30"/>
    </row>
    <row r="30452" spans="13:13" s="60" customFormat="1" ht="15.75" hidden="1" x14ac:dyDescent="0.25">
      <c r="M30452" s="30"/>
    </row>
    <row r="30453" spans="13:13" s="60" customFormat="1" ht="15.75" hidden="1" x14ac:dyDescent="0.25">
      <c r="M30453" s="30"/>
    </row>
    <row r="30454" spans="13:13" s="60" customFormat="1" ht="15.75" hidden="1" x14ac:dyDescent="0.25">
      <c r="M30454" s="30"/>
    </row>
    <row r="30455" spans="13:13" s="60" customFormat="1" ht="15.75" hidden="1" x14ac:dyDescent="0.25">
      <c r="M30455" s="30"/>
    </row>
    <row r="30456" spans="13:13" s="60" customFormat="1" ht="15.75" hidden="1" x14ac:dyDescent="0.25">
      <c r="M30456" s="30"/>
    </row>
    <row r="30457" spans="13:13" s="60" customFormat="1" ht="15.75" hidden="1" x14ac:dyDescent="0.25">
      <c r="M30457" s="30"/>
    </row>
    <row r="30458" spans="13:13" s="60" customFormat="1" ht="15.75" hidden="1" x14ac:dyDescent="0.25">
      <c r="M30458" s="30"/>
    </row>
    <row r="30459" spans="13:13" s="60" customFormat="1" ht="15.75" hidden="1" x14ac:dyDescent="0.25">
      <c r="M30459" s="30"/>
    </row>
    <row r="30460" spans="13:13" s="60" customFormat="1" ht="15.75" hidden="1" x14ac:dyDescent="0.25">
      <c r="M30460" s="30"/>
    </row>
    <row r="30461" spans="13:13" s="60" customFormat="1" ht="15.75" hidden="1" x14ac:dyDescent="0.25">
      <c r="M30461" s="30"/>
    </row>
    <row r="30462" spans="13:13" s="60" customFormat="1" ht="15.75" hidden="1" x14ac:dyDescent="0.25">
      <c r="M30462" s="30"/>
    </row>
    <row r="30463" spans="13:13" s="60" customFormat="1" ht="15.75" hidden="1" x14ac:dyDescent="0.25">
      <c r="M30463" s="30"/>
    </row>
    <row r="30464" spans="13:13" s="60" customFormat="1" ht="15.75" hidden="1" x14ac:dyDescent="0.25">
      <c r="M30464" s="30"/>
    </row>
    <row r="30465" spans="13:13" s="60" customFormat="1" ht="15.75" hidden="1" x14ac:dyDescent="0.25">
      <c r="M30465" s="30"/>
    </row>
    <row r="30466" spans="13:13" s="60" customFormat="1" ht="15.75" hidden="1" x14ac:dyDescent="0.25">
      <c r="M30466" s="30"/>
    </row>
    <row r="30467" spans="13:13" s="60" customFormat="1" ht="15.75" hidden="1" x14ac:dyDescent="0.25">
      <c r="M30467" s="30"/>
    </row>
    <row r="30468" spans="13:13" s="60" customFormat="1" ht="15.75" hidden="1" x14ac:dyDescent="0.25">
      <c r="M30468" s="30"/>
    </row>
    <row r="30469" spans="13:13" s="60" customFormat="1" ht="15.75" hidden="1" x14ac:dyDescent="0.25">
      <c r="M30469" s="30"/>
    </row>
    <row r="30470" spans="13:13" s="60" customFormat="1" ht="15.75" hidden="1" x14ac:dyDescent="0.25">
      <c r="M30470" s="30"/>
    </row>
    <row r="30471" spans="13:13" s="60" customFormat="1" ht="15.75" hidden="1" x14ac:dyDescent="0.25">
      <c r="M30471" s="30"/>
    </row>
    <row r="30472" spans="13:13" s="60" customFormat="1" ht="15.75" hidden="1" x14ac:dyDescent="0.25">
      <c r="M30472" s="30"/>
    </row>
    <row r="30473" spans="13:13" s="60" customFormat="1" ht="15.75" hidden="1" x14ac:dyDescent="0.25">
      <c r="M30473" s="30"/>
    </row>
    <row r="30474" spans="13:13" s="60" customFormat="1" ht="15.75" hidden="1" x14ac:dyDescent="0.25">
      <c r="M30474" s="30"/>
    </row>
    <row r="30475" spans="13:13" s="60" customFormat="1" ht="15.75" hidden="1" x14ac:dyDescent="0.25">
      <c r="M30475" s="30"/>
    </row>
    <row r="30476" spans="13:13" s="60" customFormat="1" ht="15.75" hidden="1" x14ac:dyDescent="0.25">
      <c r="M30476" s="30"/>
    </row>
    <row r="30477" spans="13:13" s="60" customFormat="1" ht="15.75" hidden="1" x14ac:dyDescent="0.25">
      <c r="M30477" s="30"/>
    </row>
    <row r="30478" spans="13:13" s="60" customFormat="1" ht="15.75" hidden="1" x14ac:dyDescent="0.25">
      <c r="M30478" s="30"/>
    </row>
    <row r="30479" spans="13:13" s="60" customFormat="1" ht="15.75" hidden="1" x14ac:dyDescent="0.25">
      <c r="M30479" s="30"/>
    </row>
    <row r="30480" spans="13:13" s="60" customFormat="1" ht="15.75" hidden="1" x14ac:dyDescent="0.25">
      <c r="M30480" s="30"/>
    </row>
    <row r="30481" spans="13:13" s="60" customFormat="1" ht="15.75" hidden="1" x14ac:dyDescent="0.25">
      <c r="M30481" s="30"/>
    </row>
    <row r="30482" spans="13:13" s="60" customFormat="1" ht="15.75" hidden="1" x14ac:dyDescent="0.25">
      <c r="M30482" s="30"/>
    </row>
    <row r="30483" spans="13:13" s="60" customFormat="1" ht="15.75" hidden="1" x14ac:dyDescent="0.25">
      <c r="M30483" s="30"/>
    </row>
    <row r="30484" spans="13:13" s="60" customFormat="1" ht="15.75" hidden="1" x14ac:dyDescent="0.25">
      <c r="M30484" s="30"/>
    </row>
    <row r="30485" spans="13:13" s="60" customFormat="1" ht="15.75" hidden="1" x14ac:dyDescent="0.25">
      <c r="M30485" s="30"/>
    </row>
    <row r="30486" spans="13:13" s="60" customFormat="1" ht="15.75" hidden="1" x14ac:dyDescent="0.25">
      <c r="M30486" s="30"/>
    </row>
    <row r="30487" spans="13:13" s="60" customFormat="1" ht="15.75" hidden="1" x14ac:dyDescent="0.25">
      <c r="M30487" s="30"/>
    </row>
    <row r="30488" spans="13:13" s="60" customFormat="1" ht="15.75" hidden="1" x14ac:dyDescent="0.25">
      <c r="M30488" s="30"/>
    </row>
    <row r="30489" spans="13:13" s="60" customFormat="1" ht="15.75" hidden="1" x14ac:dyDescent="0.25">
      <c r="M30489" s="30"/>
    </row>
    <row r="30490" spans="13:13" s="60" customFormat="1" ht="15.75" hidden="1" x14ac:dyDescent="0.25">
      <c r="M30490" s="30"/>
    </row>
    <row r="30491" spans="13:13" s="60" customFormat="1" ht="15.75" hidden="1" x14ac:dyDescent="0.25">
      <c r="M30491" s="30"/>
    </row>
    <row r="30492" spans="13:13" s="60" customFormat="1" ht="15.75" hidden="1" x14ac:dyDescent="0.25">
      <c r="M30492" s="30"/>
    </row>
    <row r="30493" spans="13:13" s="60" customFormat="1" ht="15.75" hidden="1" x14ac:dyDescent="0.25">
      <c r="M30493" s="30"/>
    </row>
    <row r="30494" spans="13:13" s="60" customFormat="1" ht="15.75" hidden="1" x14ac:dyDescent="0.25">
      <c r="M30494" s="30"/>
    </row>
    <row r="30495" spans="13:13" s="60" customFormat="1" ht="15.75" hidden="1" x14ac:dyDescent="0.25">
      <c r="M30495" s="30"/>
    </row>
    <row r="30496" spans="13:13" s="60" customFormat="1" ht="15.75" hidden="1" x14ac:dyDescent="0.25">
      <c r="M30496" s="30"/>
    </row>
    <row r="30497" spans="13:13" s="60" customFormat="1" ht="15.75" hidden="1" x14ac:dyDescent="0.25">
      <c r="M30497" s="30"/>
    </row>
    <row r="30498" spans="13:13" s="60" customFormat="1" ht="15.75" hidden="1" x14ac:dyDescent="0.25">
      <c r="M30498" s="30"/>
    </row>
    <row r="30499" spans="13:13" s="60" customFormat="1" ht="15.75" hidden="1" x14ac:dyDescent="0.25">
      <c r="M30499" s="30"/>
    </row>
    <row r="30500" spans="13:13" s="60" customFormat="1" ht="15.75" hidden="1" x14ac:dyDescent="0.25">
      <c r="M30500" s="30"/>
    </row>
    <row r="30501" spans="13:13" s="60" customFormat="1" ht="15.75" hidden="1" x14ac:dyDescent="0.25">
      <c r="M30501" s="30"/>
    </row>
    <row r="30502" spans="13:13" s="60" customFormat="1" ht="15.75" hidden="1" x14ac:dyDescent="0.25">
      <c r="M30502" s="30"/>
    </row>
    <row r="30503" spans="13:13" s="60" customFormat="1" ht="15.75" hidden="1" x14ac:dyDescent="0.25">
      <c r="M30503" s="30"/>
    </row>
    <row r="30504" spans="13:13" s="60" customFormat="1" ht="15.75" hidden="1" x14ac:dyDescent="0.25">
      <c r="M30504" s="30"/>
    </row>
    <row r="30505" spans="13:13" s="60" customFormat="1" ht="15.75" hidden="1" x14ac:dyDescent="0.25">
      <c r="M30505" s="30"/>
    </row>
    <row r="30506" spans="13:13" s="60" customFormat="1" ht="15.75" hidden="1" x14ac:dyDescent="0.25">
      <c r="M30506" s="30"/>
    </row>
    <row r="30507" spans="13:13" s="60" customFormat="1" ht="15.75" hidden="1" x14ac:dyDescent="0.25">
      <c r="M30507" s="30"/>
    </row>
    <row r="30508" spans="13:13" s="60" customFormat="1" ht="15.75" hidden="1" x14ac:dyDescent="0.25">
      <c r="M30508" s="30"/>
    </row>
    <row r="30509" spans="13:13" s="60" customFormat="1" ht="15.75" hidden="1" x14ac:dyDescent="0.25">
      <c r="M30509" s="30"/>
    </row>
    <row r="30510" spans="13:13" s="60" customFormat="1" ht="15.75" hidden="1" x14ac:dyDescent="0.25">
      <c r="M30510" s="30"/>
    </row>
    <row r="30511" spans="13:13" s="60" customFormat="1" ht="15.75" hidden="1" x14ac:dyDescent="0.25">
      <c r="M30511" s="30"/>
    </row>
    <row r="30512" spans="13:13" s="60" customFormat="1" ht="15.75" hidden="1" x14ac:dyDescent="0.25">
      <c r="M30512" s="30"/>
    </row>
    <row r="30513" spans="13:13" s="60" customFormat="1" ht="15.75" hidden="1" x14ac:dyDescent="0.25">
      <c r="M30513" s="30"/>
    </row>
    <row r="30514" spans="13:13" s="60" customFormat="1" ht="15.75" hidden="1" x14ac:dyDescent="0.25">
      <c r="M30514" s="30"/>
    </row>
    <row r="30515" spans="13:13" s="60" customFormat="1" ht="15.75" hidden="1" x14ac:dyDescent="0.25">
      <c r="M30515" s="30"/>
    </row>
    <row r="30516" spans="13:13" s="60" customFormat="1" ht="15.75" hidden="1" x14ac:dyDescent="0.25">
      <c r="M30516" s="30"/>
    </row>
    <row r="30517" spans="13:13" s="60" customFormat="1" ht="15.75" hidden="1" x14ac:dyDescent="0.25">
      <c r="M30517" s="30"/>
    </row>
    <row r="30518" spans="13:13" s="60" customFormat="1" ht="15.75" hidden="1" x14ac:dyDescent="0.25">
      <c r="M30518" s="30"/>
    </row>
    <row r="30519" spans="13:13" s="60" customFormat="1" ht="15.75" hidden="1" x14ac:dyDescent="0.25">
      <c r="M30519" s="30"/>
    </row>
    <row r="30520" spans="13:13" s="60" customFormat="1" ht="15.75" hidden="1" x14ac:dyDescent="0.25">
      <c r="M30520" s="30"/>
    </row>
    <row r="30521" spans="13:13" s="60" customFormat="1" ht="15.75" hidden="1" x14ac:dyDescent="0.25">
      <c r="M30521" s="30"/>
    </row>
    <row r="30522" spans="13:13" s="60" customFormat="1" ht="15.75" hidden="1" x14ac:dyDescent="0.25">
      <c r="M30522" s="30"/>
    </row>
    <row r="30523" spans="13:13" s="60" customFormat="1" ht="15.75" hidden="1" x14ac:dyDescent="0.25">
      <c r="M30523" s="30"/>
    </row>
    <row r="30524" spans="13:13" s="60" customFormat="1" ht="15.75" hidden="1" x14ac:dyDescent="0.25">
      <c r="M30524" s="30"/>
    </row>
    <row r="30525" spans="13:13" s="60" customFormat="1" ht="15.75" hidden="1" x14ac:dyDescent="0.25">
      <c r="M30525" s="30"/>
    </row>
    <row r="30526" spans="13:13" s="60" customFormat="1" ht="15.75" hidden="1" x14ac:dyDescent="0.25">
      <c r="M30526" s="30"/>
    </row>
    <row r="30527" spans="13:13" s="60" customFormat="1" ht="15.75" hidden="1" x14ac:dyDescent="0.25">
      <c r="M30527" s="30"/>
    </row>
    <row r="30528" spans="13:13" s="60" customFormat="1" ht="15.75" hidden="1" x14ac:dyDescent="0.25">
      <c r="M30528" s="30"/>
    </row>
    <row r="30529" spans="13:13" s="60" customFormat="1" ht="15.75" hidden="1" x14ac:dyDescent="0.25">
      <c r="M30529" s="30"/>
    </row>
    <row r="30530" spans="13:13" s="60" customFormat="1" ht="15.75" hidden="1" x14ac:dyDescent="0.25">
      <c r="M30530" s="30"/>
    </row>
    <row r="30531" spans="13:13" s="60" customFormat="1" ht="15.75" hidden="1" x14ac:dyDescent="0.25">
      <c r="M30531" s="30"/>
    </row>
    <row r="30532" spans="13:13" s="60" customFormat="1" ht="15.75" hidden="1" x14ac:dyDescent="0.25">
      <c r="M30532" s="30"/>
    </row>
    <row r="30533" spans="13:13" s="60" customFormat="1" ht="15.75" hidden="1" x14ac:dyDescent="0.25">
      <c r="M30533" s="30"/>
    </row>
    <row r="30534" spans="13:13" s="60" customFormat="1" ht="15.75" hidden="1" x14ac:dyDescent="0.25">
      <c r="M30534" s="30"/>
    </row>
    <row r="30535" spans="13:13" s="60" customFormat="1" ht="15.75" hidden="1" x14ac:dyDescent="0.25">
      <c r="M30535" s="30"/>
    </row>
    <row r="30536" spans="13:13" s="60" customFormat="1" ht="15.75" hidden="1" x14ac:dyDescent="0.25">
      <c r="M30536" s="30"/>
    </row>
    <row r="30537" spans="13:13" s="60" customFormat="1" ht="15.75" hidden="1" x14ac:dyDescent="0.25">
      <c r="M30537" s="30"/>
    </row>
    <row r="30538" spans="13:13" s="60" customFormat="1" ht="15.75" hidden="1" x14ac:dyDescent="0.25">
      <c r="M30538" s="30"/>
    </row>
    <row r="30539" spans="13:13" s="60" customFormat="1" ht="15.75" hidden="1" x14ac:dyDescent="0.25">
      <c r="M30539" s="30"/>
    </row>
    <row r="30540" spans="13:13" s="60" customFormat="1" ht="15.75" hidden="1" x14ac:dyDescent="0.25">
      <c r="M30540" s="30"/>
    </row>
    <row r="30541" spans="13:13" s="60" customFormat="1" ht="15.75" hidden="1" x14ac:dyDescent="0.25">
      <c r="M30541" s="30"/>
    </row>
    <row r="30542" spans="13:13" s="60" customFormat="1" ht="15.75" hidden="1" x14ac:dyDescent="0.25">
      <c r="M30542" s="30"/>
    </row>
    <row r="30543" spans="13:13" s="60" customFormat="1" ht="15.75" hidden="1" x14ac:dyDescent="0.25">
      <c r="M30543" s="30"/>
    </row>
    <row r="30544" spans="13:13" s="60" customFormat="1" ht="15.75" hidden="1" x14ac:dyDescent="0.25">
      <c r="M30544" s="30"/>
    </row>
    <row r="30545" spans="13:13" s="60" customFormat="1" ht="15.75" hidden="1" x14ac:dyDescent="0.25">
      <c r="M30545" s="30"/>
    </row>
    <row r="30546" spans="13:13" s="60" customFormat="1" ht="15.75" hidden="1" x14ac:dyDescent="0.25">
      <c r="M30546" s="30"/>
    </row>
    <row r="30547" spans="13:13" s="60" customFormat="1" ht="15.75" hidden="1" x14ac:dyDescent="0.25">
      <c r="M30547" s="30"/>
    </row>
    <row r="30548" spans="13:13" s="60" customFormat="1" ht="15.75" hidden="1" x14ac:dyDescent="0.25">
      <c r="M30548" s="30"/>
    </row>
    <row r="30549" spans="13:13" s="60" customFormat="1" ht="15.75" hidden="1" x14ac:dyDescent="0.25">
      <c r="M30549" s="30"/>
    </row>
    <row r="30550" spans="13:13" s="60" customFormat="1" ht="15.75" hidden="1" x14ac:dyDescent="0.25">
      <c r="M30550" s="30"/>
    </row>
    <row r="30551" spans="13:13" s="60" customFormat="1" ht="15.75" hidden="1" x14ac:dyDescent="0.25">
      <c r="M30551" s="30"/>
    </row>
    <row r="30552" spans="13:13" s="60" customFormat="1" ht="15.75" hidden="1" x14ac:dyDescent="0.25">
      <c r="M30552" s="30"/>
    </row>
    <row r="30553" spans="13:13" s="60" customFormat="1" ht="15.75" hidden="1" x14ac:dyDescent="0.25">
      <c r="M30553" s="30"/>
    </row>
    <row r="30554" spans="13:13" s="60" customFormat="1" ht="15.75" hidden="1" x14ac:dyDescent="0.25">
      <c r="M30554" s="30"/>
    </row>
    <row r="30555" spans="13:13" s="60" customFormat="1" ht="15.75" hidden="1" x14ac:dyDescent="0.25">
      <c r="M30555" s="30"/>
    </row>
    <row r="30556" spans="13:13" s="60" customFormat="1" ht="15.75" hidden="1" x14ac:dyDescent="0.25">
      <c r="M30556" s="30"/>
    </row>
    <row r="30557" spans="13:13" s="60" customFormat="1" ht="15.75" hidden="1" x14ac:dyDescent="0.25">
      <c r="M30557" s="30"/>
    </row>
    <row r="30558" spans="13:13" s="60" customFormat="1" ht="15.75" hidden="1" x14ac:dyDescent="0.25">
      <c r="M30558" s="30"/>
    </row>
    <row r="30559" spans="13:13" s="60" customFormat="1" ht="15.75" hidden="1" x14ac:dyDescent="0.25">
      <c r="M30559" s="30"/>
    </row>
    <row r="30560" spans="13:13" s="60" customFormat="1" ht="15.75" hidden="1" x14ac:dyDescent="0.25">
      <c r="M30560" s="30"/>
    </row>
    <row r="30561" spans="13:13" s="60" customFormat="1" ht="15.75" hidden="1" x14ac:dyDescent="0.25">
      <c r="M30561" s="30"/>
    </row>
    <row r="30562" spans="13:13" s="60" customFormat="1" ht="15.75" hidden="1" x14ac:dyDescent="0.25">
      <c r="M30562" s="30"/>
    </row>
    <row r="30563" spans="13:13" s="60" customFormat="1" ht="15.75" hidden="1" x14ac:dyDescent="0.25">
      <c r="M30563" s="30"/>
    </row>
    <row r="30564" spans="13:13" s="60" customFormat="1" ht="15.75" hidden="1" x14ac:dyDescent="0.25">
      <c r="M30564" s="30"/>
    </row>
    <row r="30565" spans="13:13" s="60" customFormat="1" ht="15.75" hidden="1" x14ac:dyDescent="0.25">
      <c r="M30565" s="30"/>
    </row>
    <row r="30566" spans="13:13" s="60" customFormat="1" ht="15.75" hidden="1" x14ac:dyDescent="0.25">
      <c r="M30566" s="30"/>
    </row>
    <row r="30567" spans="13:13" s="60" customFormat="1" ht="15.75" hidden="1" x14ac:dyDescent="0.25">
      <c r="M30567" s="30"/>
    </row>
    <row r="30568" spans="13:13" s="60" customFormat="1" ht="15.75" hidden="1" x14ac:dyDescent="0.25">
      <c r="M30568" s="30"/>
    </row>
    <row r="30569" spans="13:13" s="60" customFormat="1" ht="15.75" hidden="1" x14ac:dyDescent="0.25">
      <c r="M30569" s="30"/>
    </row>
    <row r="30570" spans="13:13" s="60" customFormat="1" ht="15.75" hidden="1" x14ac:dyDescent="0.25">
      <c r="M30570" s="30"/>
    </row>
    <row r="30571" spans="13:13" s="60" customFormat="1" ht="15.75" hidden="1" x14ac:dyDescent="0.25">
      <c r="M30571" s="30"/>
    </row>
    <row r="30572" spans="13:13" s="60" customFormat="1" ht="15.75" hidden="1" x14ac:dyDescent="0.25">
      <c r="M30572" s="30"/>
    </row>
    <row r="30573" spans="13:13" s="60" customFormat="1" ht="15.75" hidden="1" x14ac:dyDescent="0.25">
      <c r="M30573" s="30"/>
    </row>
    <row r="30574" spans="13:13" s="60" customFormat="1" ht="15.75" hidden="1" x14ac:dyDescent="0.25">
      <c r="M30574" s="30"/>
    </row>
    <row r="30575" spans="13:13" s="60" customFormat="1" ht="15.75" hidden="1" x14ac:dyDescent="0.25">
      <c r="M30575" s="30"/>
    </row>
    <row r="30576" spans="13:13" s="60" customFormat="1" ht="15.75" hidden="1" x14ac:dyDescent="0.25">
      <c r="M30576" s="30"/>
    </row>
    <row r="30577" spans="13:13" s="60" customFormat="1" ht="15.75" hidden="1" x14ac:dyDescent="0.25">
      <c r="M30577" s="30"/>
    </row>
    <row r="30578" spans="13:13" s="60" customFormat="1" ht="15.75" hidden="1" x14ac:dyDescent="0.25">
      <c r="M30578" s="30"/>
    </row>
    <row r="30579" spans="13:13" s="60" customFormat="1" ht="15.75" hidden="1" x14ac:dyDescent="0.25">
      <c r="M30579" s="30"/>
    </row>
    <row r="30580" spans="13:13" s="60" customFormat="1" ht="15.75" hidden="1" x14ac:dyDescent="0.25">
      <c r="M30580" s="30"/>
    </row>
    <row r="30581" spans="13:13" s="60" customFormat="1" ht="15.75" hidden="1" x14ac:dyDescent="0.25">
      <c r="M30581" s="30"/>
    </row>
    <row r="30582" spans="13:13" s="60" customFormat="1" ht="15.75" hidden="1" x14ac:dyDescent="0.25">
      <c r="M30582" s="30"/>
    </row>
    <row r="30583" spans="13:13" s="60" customFormat="1" ht="15.75" hidden="1" x14ac:dyDescent="0.25">
      <c r="M30583" s="30"/>
    </row>
    <row r="30584" spans="13:13" s="60" customFormat="1" ht="15.75" hidden="1" x14ac:dyDescent="0.25">
      <c r="M30584" s="30"/>
    </row>
    <row r="30585" spans="13:13" s="60" customFormat="1" ht="15.75" hidden="1" x14ac:dyDescent="0.25">
      <c r="M30585" s="30"/>
    </row>
    <row r="30586" spans="13:13" s="60" customFormat="1" ht="15.75" hidden="1" x14ac:dyDescent="0.25">
      <c r="M30586" s="30"/>
    </row>
    <row r="30587" spans="13:13" s="60" customFormat="1" ht="15.75" hidden="1" x14ac:dyDescent="0.25">
      <c r="M30587" s="30"/>
    </row>
    <row r="30588" spans="13:13" s="60" customFormat="1" ht="15.75" hidden="1" x14ac:dyDescent="0.25">
      <c r="M30588" s="30"/>
    </row>
    <row r="30589" spans="13:13" s="60" customFormat="1" ht="15.75" hidden="1" x14ac:dyDescent="0.25">
      <c r="M30589" s="30"/>
    </row>
    <row r="30590" spans="13:13" s="60" customFormat="1" ht="15.75" hidden="1" x14ac:dyDescent="0.25">
      <c r="M30590" s="30"/>
    </row>
    <row r="30591" spans="13:13" s="60" customFormat="1" ht="15.75" hidden="1" x14ac:dyDescent="0.25">
      <c r="M30591" s="30"/>
    </row>
    <row r="30592" spans="13:13" s="60" customFormat="1" ht="15.75" hidden="1" x14ac:dyDescent="0.25">
      <c r="M30592" s="30"/>
    </row>
    <row r="30593" spans="13:13" s="60" customFormat="1" ht="15.75" hidden="1" x14ac:dyDescent="0.25">
      <c r="M30593" s="30"/>
    </row>
    <row r="30594" spans="13:13" s="60" customFormat="1" ht="15.75" hidden="1" x14ac:dyDescent="0.25">
      <c r="M30594" s="30"/>
    </row>
    <row r="30595" spans="13:13" s="60" customFormat="1" ht="15.75" hidden="1" x14ac:dyDescent="0.25">
      <c r="M30595" s="30"/>
    </row>
    <row r="30596" spans="13:13" s="60" customFormat="1" ht="15.75" hidden="1" x14ac:dyDescent="0.25">
      <c r="M30596" s="30"/>
    </row>
    <row r="30597" spans="13:13" s="60" customFormat="1" ht="15.75" hidden="1" x14ac:dyDescent="0.25">
      <c r="M30597" s="30"/>
    </row>
    <row r="30598" spans="13:13" s="60" customFormat="1" ht="15.75" hidden="1" x14ac:dyDescent="0.25">
      <c r="M30598" s="30"/>
    </row>
    <row r="30599" spans="13:13" s="60" customFormat="1" ht="15.75" hidden="1" x14ac:dyDescent="0.25">
      <c r="M30599" s="30"/>
    </row>
    <row r="30600" spans="13:13" s="60" customFormat="1" ht="15.75" hidden="1" x14ac:dyDescent="0.25">
      <c r="M30600" s="30"/>
    </row>
    <row r="30601" spans="13:13" s="60" customFormat="1" ht="15.75" hidden="1" x14ac:dyDescent="0.25">
      <c r="M30601" s="30"/>
    </row>
    <row r="30602" spans="13:13" s="60" customFormat="1" ht="15.75" hidden="1" x14ac:dyDescent="0.25">
      <c r="M30602" s="30"/>
    </row>
    <row r="30603" spans="13:13" s="60" customFormat="1" ht="15.75" hidden="1" x14ac:dyDescent="0.25">
      <c r="M30603" s="30"/>
    </row>
    <row r="30604" spans="13:13" s="60" customFormat="1" ht="15.75" hidden="1" x14ac:dyDescent="0.25">
      <c r="M30604" s="30"/>
    </row>
    <row r="30605" spans="13:13" s="60" customFormat="1" ht="15.75" hidden="1" x14ac:dyDescent="0.25">
      <c r="M30605" s="30"/>
    </row>
    <row r="30606" spans="13:13" s="60" customFormat="1" ht="15.75" hidden="1" x14ac:dyDescent="0.25">
      <c r="M30606" s="30"/>
    </row>
    <row r="30607" spans="13:13" s="60" customFormat="1" ht="15.75" hidden="1" x14ac:dyDescent="0.25">
      <c r="M30607" s="30"/>
    </row>
    <row r="30608" spans="13:13" s="60" customFormat="1" ht="15.75" hidden="1" x14ac:dyDescent="0.25">
      <c r="M30608" s="30"/>
    </row>
    <row r="30609" spans="13:13" s="60" customFormat="1" ht="15.75" hidden="1" x14ac:dyDescent="0.25">
      <c r="M30609" s="30"/>
    </row>
    <row r="30610" spans="13:13" s="60" customFormat="1" ht="15.75" hidden="1" x14ac:dyDescent="0.25">
      <c r="M30610" s="30"/>
    </row>
    <row r="30611" spans="13:13" s="60" customFormat="1" ht="15.75" hidden="1" x14ac:dyDescent="0.25">
      <c r="M30611" s="30"/>
    </row>
    <row r="30612" spans="13:13" s="60" customFormat="1" ht="15.75" hidden="1" x14ac:dyDescent="0.25">
      <c r="M30612" s="30"/>
    </row>
    <row r="30613" spans="13:13" s="60" customFormat="1" ht="15.75" hidden="1" x14ac:dyDescent="0.25">
      <c r="M30613" s="30"/>
    </row>
    <row r="30614" spans="13:13" s="60" customFormat="1" ht="15.75" hidden="1" x14ac:dyDescent="0.25">
      <c r="M30614" s="30"/>
    </row>
    <row r="30615" spans="13:13" s="60" customFormat="1" ht="15.75" hidden="1" x14ac:dyDescent="0.25">
      <c r="M30615" s="30"/>
    </row>
    <row r="30616" spans="13:13" s="60" customFormat="1" ht="15.75" hidden="1" x14ac:dyDescent="0.25">
      <c r="M30616" s="30"/>
    </row>
    <row r="30617" spans="13:13" s="60" customFormat="1" ht="15.75" hidden="1" x14ac:dyDescent="0.25">
      <c r="M30617" s="30"/>
    </row>
    <row r="30618" spans="13:13" s="60" customFormat="1" ht="15.75" hidden="1" x14ac:dyDescent="0.25">
      <c r="M30618" s="30"/>
    </row>
    <row r="30619" spans="13:13" s="60" customFormat="1" ht="15.75" hidden="1" x14ac:dyDescent="0.25">
      <c r="M30619" s="30"/>
    </row>
    <row r="30620" spans="13:13" s="60" customFormat="1" ht="15.75" hidden="1" x14ac:dyDescent="0.25">
      <c r="M30620" s="30"/>
    </row>
    <row r="30621" spans="13:13" s="60" customFormat="1" ht="15.75" hidden="1" x14ac:dyDescent="0.25">
      <c r="M30621" s="30"/>
    </row>
    <row r="30622" spans="13:13" s="60" customFormat="1" ht="15.75" hidden="1" x14ac:dyDescent="0.25">
      <c r="M30622" s="30"/>
    </row>
    <row r="30623" spans="13:13" s="60" customFormat="1" ht="15.75" hidden="1" x14ac:dyDescent="0.25">
      <c r="M30623" s="30"/>
    </row>
    <row r="30624" spans="13:13" s="60" customFormat="1" ht="15.75" hidden="1" x14ac:dyDescent="0.25">
      <c r="M30624" s="30"/>
    </row>
    <row r="30625" spans="13:13" s="60" customFormat="1" ht="15.75" hidden="1" x14ac:dyDescent="0.25">
      <c r="M30625" s="30"/>
    </row>
    <row r="30626" spans="13:13" s="60" customFormat="1" ht="15.75" hidden="1" x14ac:dyDescent="0.25">
      <c r="M30626" s="30"/>
    </row>
    <row r="30627" spans="13:13" s="60" customFormat="1" ht="15.75" hidden="1" x14ac:dyDescent="0.25">
      <c r="M30627" s="30"/>
    </row>
    <row r="30628" spans="13:13" s="60" customFormat="1" ht="15.75" hidden="1" x14ac:dyDescent="0.25">
      <c r="M30628" s="30"/>
    </row>
    <row r="30629" spans="13:13" s="60" customFormat="1" ht="15.75" hidden="1" x14ac:dyDescent="0.25">
      <c r="M30629" s="30"/>
    </row>
    <row r="30630" spans="13:13" s="60" customFormat="1" ht="15.75" hidden="1" x14ac:dyDescent="0.25">
      <c r="M30630" s="30"/>
    </row>
    <row r="30631" spans="13:13" s="60" customFormat="1" ht="15.75" hidden="1" x14ac:dyDescent="0.25">
      <c r="M30631" s="30"/>
    </row>
    <row r="30632" spans="13:13" s="60" customFormat="1" ht="15.75" hidden="1" x14ac:dyDescent="0.25">
      <c r="M30632" s="30"/>
    </row>
    <row r="30633" spans="13:13" s="60" customFormat="1" ht="15.75" hidden="1" x14ac:dyDescent="0.25">
      <c r="M30633" s="30"/>
    </row>
    <row r="30634" spans="13:13" s="60" customFormat="1" ht="15.75" hidden="1" x14ac:dyDescent="0.25">
      <c r="M30634" s="30"/>
    </row>
    <row r="30635" spans="13:13" s="60" customFormat="1" ht="15.75" hidden="1" x14ac:dyDescent="0.25">
      <c r="M30635" s="30"/>
    </row>
    <row r="30636" spans="13:13" s="60" customFormat="1" ht="15.75" hidden="1" x14ac:dyDescent="0.25">
      <c r="M30636" s="30"/>
    </row>
    <row r="30637" spans="13:13" s="60" customFormat="1" ht="15.75" hidden="1" x14ac:dyDescent="0.25">
      <c r="M30637" s="30"/>
    </row>
    <row r="30638" spans="13:13" s="60" customFormat="1" ht="15.75" hidden="1" x14ac:dyDescent="0.25">
      <c r="M30638" s="30"/>
    </row>
    <row r="30639" spans="13:13" s="60" customFormat="1" ht="15.75" hidden="1" x14ac:dyDescent="0.25">
      <c r="M30639" s="30"/>
    </row>
    <row r="30640" spans="13:13" s="60" customFormat="1" ht="15.75" hidden="1" x14ac:dyDescent="0.25">
      <c r="M30640" s="30"/>
    </row>
    <row r="30641" spans="13:13" s="60" customFormat="1" ht="15.75" hidden="1" x14ac:dyDescent="0.25">
      <c r="M30641" s="30"/>
    </row>
    <row r="30642" spans="13:13" s="60" customFormat="1" ht="15.75" hidden="1" x14ac:dyDescent="0.25">
      <c r="M30642" s="30"/>
    </row>
    <row r="30643" spans="13:13" s="60" customFormat="1" ht="15.75" hidden="1" x14ac:dyDescent="0.25">
      <c r="M30643" s="30"/>
    </row>
    <row r="30644" spans="13:13" s="60" customFormat="1" ht="15.75" hidden="1" x14ac:dyDescent="0.25">
      <c r="M30644" s="30"/>
    </row>
    <row r="30645" spans="13:13" s="60" customFormat="1" ht="15.75" hidden="1" x14ac:dyDescent="0.25">
      <c r="M30645" s="30"/>
    </row>
    <row r="30646" spans="13:13" s="60" customFormat="1" ht="15.75" hidden="1" x14ac:dyDescent="0.25">
      <c r="M30646" s="30"/>
    </row>
    <row r="30647" spans="13:13" s="60" customFormat="1" ht="15.75" hidden="1" x14ac:dyDescent="0.25">
      <c r="M30647" s="30"/>
    </row>
    <row r="30648" spans="13:13" s="60" customFormat="1" ht="15.75" hidden="1" x14ac:dyDescent="0.25">
      <c r="M30648" s="30"/>
    </row>
    <row r="30649" spans="13:13" s="60" customFormat="1" ht="15.75" hidden="1" x14ac:dyDescent="0.25">
      <c r="M30649" s="30"/>
    </row>
    <row r="30650" spans="13:13" s="60" customFormat="1" ht="15.75" hidden="1" x14ac:dyDescent="0.25">
      <c r="M30650" s="30"/>
    </row>
    <row r="30651" spans="13:13" s="60" customFormat="1" ht="15.75" hidden="1" x14ac:dyDescent="0.25">
      <c r="M30651" s="30"/>
    </row>
    <row r="30652" spans="13:13" s="60" customFormat="1" ht="15.75" hidden="1" x14ac:dyDescent="0.25">
      <c r="M30652" s="30"/>
    </row>
    <row r="30653" spans="13:13" s="60" customFormat="1" ht="15.75" hidden="1" x14ac:dyDescent="0.25">
      <c r="M30653" s="30"/>
    </row>
    <row r="30654" spans="13:13" s="60" customFormat="1" ht="15.75" hidden="1" x14ac:dyDescent="0.25">
      <c r="M30654" s="30"/>
    </row>
    <row r="30655" spans="13:13" s="60" customFormat="1" ht="15.75" hidden="1" x14ac:dyDescent="0.25">
      <c r="M30655" s="30"/>
    </row>
    <row r="30656" spans="13:13" s="60" customFormat="1" ht="15.75" hidden="1" x14ac:dyDescent="0.25">
      <c r="M30656" s="30"/>
    </row>
    <row r="30657" spans="13:13" s="60" customFormat="1" ht="15.75" hidden="1" x14ac:dyDescent="0.25">
      <c r="M30657" s="30"/>
    </row>
    <row r="30658" spans="13:13" s="60" customFormat="1" ht="15.75" hidden="1" x14ac:dyDescent="0.25">
      <c r="M30658" s="30"/>
    </row>
    <row r="30659" spans="13:13" s="60" customFormat="1" ht="15.75" hidden="1" x14ac:dyDescent="0.25">
      <c r="M30659" s="30"/>
    </row>
    <row r="30660" spans="13:13" s="60" customFormat="1" ht="15.75" hidden="1" x14ac:dyDescent="0.25">
      <c r="M30660" s="30"/>
    </row>
    <row r="30661" spans="13:13" s="60" customFormat="1" ht="15.75" hidden="1" x14ac:dyDescent="0.25">
      <c r="M30661" s="30"/>
    </row>
    <row r="30662" spans="13:13" s="60" customFormat="1" ht="15.75" hidden="1" x14ac:dyDescent="0.25">
      <c r="M30662" s="30"/>
    </row>
    <row r="30663" spans="13:13" s="60" customFormat="1" ht="15.75" hidden="1" x14ac:dyDescent="0.25">
      <c r="M30663" s="30"/>
    </row>
    <row r="30664" spans="13:13" s="60" customFormat="1" ht="15.75" hidden="1" x14ac:dyDescent="0.25">
      <c r="M30664" s="30"/>
    </row>
    <row r="30665" spans="13:13" s="60" customFormat="1" ht="15.75" hidden="1" x14ac:dyDescent="0.25">
      <c r="M30665" s="30"/>
    </row>
    <row r="30666" spans="13:13" s="60" customFormat="1" ht="15.75" hidden="1" x14ac:dyDescent="0.25">
      <c r="M30666" s="30"/>
    </row>
    <row r="30667" spans="13:13" s="60" customFormat="1" ht="15.75" hidden="1" x14ac:dyDescent="0.25">
      <c r="M30667" s="30"/>
    </row>
    <row r="30668" spans="13:13" s="60" customFormat="1" ht="15.75" hidden="1" x14ac:dyDescent="0.25">
      <c r="M30668" s="30"/>
    </row>
    <row r="30669" spans="13:13" s="60" customFormat="1" ht="15.75" hidden="1" x14ac:dyDescent="0.25">
      <c r="M30669" s="30"/>
    </row>
    <row r="30670" spans="13:13" s="60" customFormat="1" ht="15.75" hidden="1" x14ac:dyDescent="0.25">
      <c r="M30670" s="30"/>
    </row>
    <row r="30671" spans="13:13" s="60" customFormat="1" ht="15.75" hidden="1" x14ac:dyDescent="0.25">
      <c r="M30671" s="30"/>
    </row>
    <row r="30672" spans="13:13" s="60" customFormat="1" ht="15.75" hidden="1" x14ac:dyDescent="0.25">
      <c r="M30672" s="30"/>
    </row>
    <row r="30673" spans="13:13" s="60" customFormat="1" ht="15.75" hidden="1" x14ac:dyDescent="0.25">
      <c r="M30673" s="30"/>
    </row>
    <row r="30674" spans="13:13" s="60" customFormat="1" ht="15.75" hidden="1" x14ac:dyDescent="0.25">
      <c r="M30674" s="30"/>
    </row>
    <row r="30675" spans="13:13" s="60" customFormat="1" ht="15.75" hidden="1" x14ac:dyDescent="0.25">
      <c r="M30675" s="30"/>
    </row>
    <row r="30676" spans="13:13" s="60" customFormat="1" ht="15.75" hidden="1" x14ac:dyDescent="0.25">
      <c r="M30676" s="30"/>
    </row>
    <row r="30677" spans="13:13" s="60" customFormat="1" ht="15.75" hidden="1" x14ac:dyDescent="0.25">
      <c r="M30677" s="30"/>
    </row>
    <row r="30678" spans="13:13" s="60" customFormat="1" ht="15.75" hidden="1" x14ac:dyDescent="0.25">
      <c r="M30678" s="30"/>
    </row>
    <row r="30679" spans="13:13" s="60" customFormat="1" ht="15.75" hidden="1" x14ac:dyDescent="0.25">
      <c r="M30679" s="30"/>
    </row>
    <row r="30680" spans="13:13" s="60" customFormat="1" ht="15.75" hidden="1" x14ac:dyDescent="0.25">
      <c r="M30680" s="30"/>
    </row>
    <row r="30681" spans="13:13" s="60" customFormat="1" ht="15.75" hidden="1" x14ac:dyDescent="0.25">
      <c r="M30681" s="30"/>
    </row>
    <row r="30682" spans="13:13" s="60" customFormat="1" ht="15.75" hidden="1" x14ac:dyDescent="0.25">
      <c r="M30682" s="30"/>
    </row>
    <row r="30683" spans="13:13" s="60" customFormat="1" ht="15.75" hidden="1" x14ac:dyDescent="0.25">
      <c r="M30683" s="30"/>
    </row>
    <row r="30684" spans="13:13" s="60" customFormat="1" ht="15.75" hidden="1" x14ac:dyDescent="0.25">
      <c r="M30684" s="30"/>
    </row>
    <row r="30685" spans="13:13" s="60" customFormat="1" ht="15.75" hidden="1" x14ac:dyDescent="0.25">
      <c r="M30685" s="30"/>
    </row>
    <row r="30686" spans="13:13" s="60" customFormat="1" ht="15.75" hidden="1" x14ac:dyDescent="0.25">
      <c r="M30686" s="30"/>
    </row>
    <row r="30687" spans="13:13" s="60" customFormat="1" ht="15.75" hidden="1" x14ac:dyDescent="0.25">
      <c r="M30687" s="30"/>
    </row>
    <row r="30688" spans="13:13" s="60" customFormat="1" ht="15.75" hidden="1" x14ac:dyDescent="0.25">
      <c r="M30688" s="30"/>
    </row>
    <row r="30689" spans="13:13" s="60" customFormat="1" ht="15.75" hidden="1" x14ac:dyDescent="0.25">
      <c r="M30689" s="30"/>
    </row>
    <row r="30690" spans="13:13" s="60" customFormat="1" ht="15.75" hidden="1" x14ac:dyDescent="0.25">
      <c r="M30690" s="30"/>
    </row>
    <row r="30691" spans="13:13" s="60" customFormat="1" ht="15.75" hidden="1" x14ac:dyDescent="0.25">
      <c r="M30691" s="30"/>
    </row>
    <row r="30692" spans="13:13" s="60" customFormat="1" ht="15.75" hidden="1" x14ac:dyDescent="0.25">
      <c r="M30692" s="30"/>
    </row>
    <row r="30693" spans="13:13" s="60" customFormat="1" ht="15.75" hidden="1" x14ac:dyDescent="0.25">
      <c r="M30693" s="30"/>
    </row>
    <row r="30694" spans="13:13" s="60" customFormat="1" ht="15.75" hidden="1" x14ac:dyDescent="0.25">
      <c r="M30694" s="30"/>
    </row>
    <row r="30695" spans="13:13" s="60" customFormat="1" ht="15.75" hidden="1" x14ac:dyDescent="0.25">
      <c r="M30695" s="30"/>
    </row>
    <row r="30696" spans="13:13" s="60" customFormat="1" ht="15.75" hidden="1" x14ac:dyDescent="0.25">
      <c r="M30696" s="30"/>
    </row>
    <row r="30697" spans="13:13" s="60" customFormat="1" ht="15.75" hidden="1" x14ac:dyDescent="0.25">
      <c r="M30697" s="30"/>
    </row>
    <row r="30698" spans="13:13" s="60" customFormat="1" ht="15.75" hidden="1" x14ac:dyDescent="0.25">
      <c r="M30698" s="30"/>
    </row>
    <row r="30699" spans="13:13" s="60" customFormat="1" ht="15.75" hidden="1" x14ac:dyDescent="0.25">
      <c r="M30699" s="30"/>
    </row>
    <row r="30700" spans="13:13" s="60" customFormat="1" ht="15.75" hidden="1" x14ac:dyDescent="0.25">
      <c r="M30700" s="30"/>
    </row>
    <row r="30701" spans="13:13" s="60" customFormat="1" ht="15.75" hidden="1" x14ac:dyDescent="0.25">
      <c r="M30701" s="30"/>
    </row>
    <row r="30702" spans="13:13" s="60" customFormat="1" ht="15.75" hidden="1" x14ac:dyDescent="0.25">
      <c r="M30702" s="30"/>
    </row>
    <row r="30703" spans="13:13" s="60" customFormat="1" ht="15.75" hidden="1" x14ac:dyDescent="0.25">
      <c r="M30703" s="30"/>
    </row>
    <row r="30704" spans="13:13" s="60" customFormat="1" ht="15.75" hidden="1" x14ac:dyDescent="0.25">
      <c r="M30704" s="30"/>
    </row>
    <row r="30705" spans="13:13" s="60" customFormat="1" ht="15.75" hidden="1" x14ac:dyDescent="0.25">
      <c r="M30705" s="30"/>
    </row>
    <row r="30706" spans="13:13" s="60" customFormat="1" ht="15.75" hidden="1" x14ac:dyDescent="0.25">
      <c r="M30706" s="30"/>
    </row>
    <row r="30707" spans="13:13" s="60" customFormat="1" ht="15.75" hidden="1" x14ac:dyDescent="0.25">
      <c r="M30707" s="30"/>
    </row>
    <row r="30708" spans="13:13" s="60" customFormat="1" ht="15.75" hidden="1" x14ac:dyDescent="0.25">
      <c r="M30708" s="30"/>
    </row>
    <row r="30709" spans="13:13" s="60" customFormat="1" ht="15.75" hidden="1" x14ac:dyDescent="0.25">
      <c r="M30709" s="30"/>
    </row>
    <row r="30710" spans="13:13" s="60" customFormat="1" ht="15.75" hidden="1" x14ac:dyDescent="0.25">
      <c r="M30710" s="30"/>
    </row>
    <row r="30711" spans="13:13" s="60" customFormat="1" ht="15.75" hidden="1" x14ac:dyDescent="0.25">
      <c r="M30711" s="30"/>
    </row>
    <row r="30712" spans="13:13" s="60" customFormat="1" ht="15.75" hidden="1" x14ac:dyDescent="0.25">
      <c r="M30712" s="30"/>
    </row>
    <row r="30713" spans="13:13" s="60" customFormat="1" ht="15.75" hidden="1" x14ac:dyDescent="0.25">
      <c r="M30713" s="30"/>
    </row>
    <row r="30714" spans="13:13" s="60" customFormat="1" ht="15.75" hidden="1" x14ac:dyDescent="0.25">
      <c r="M30714" s="30"/>
    </row>
    <row r="30715" spans="13:13" s="60" customFormat="1" ht="15.75" hidden="1" x14ac:dyDescent="0.25">
      <c r="M30715" s="30"/>
    </row>
    <row r="30716" spans="13:13" s="60" customFormat="1" ht="15.75" hidden="1" x14ac:dyDescent="0.25">
      <c r="M30716" s="30"/>
    </row>
    <row r="30717" spans="13:13" s="60" customFormat="1" ht="15.75" hidden="1" x14ac:dyDescent="0.25">
      <c r="M30717" s="30"/>
    </row>
    <row r="30718" spans="13:13" s="60" customFormat="1" ht="15.75" hidden="1" x14ac:dyDescent="0.25">
      <c r="M30718" s="30"/>
    </row>
    <row r="30719" spans="13:13" s="60" customFormat="1" ht="15.75" hidden="1" x14ac:dyDescent="0.25">
      <c r="M30719" s="30"/>
    </row>
    <row r="30720" spans="13:13" s="60" customFormat="1" ht="15.75" hidden="1" x14ac:dyDescent="0.25">
      <c r="M30720" s="30"/>
    </row>
    <row r="30721" spans="13:13" s="60" customFormat="1" ht="15.75" hidden="1" x14ac:dyDescent="0.25">
      <c r="M30721" s="30"/>
    </row>
    <row r="30722" spans="13:13" s="60" customFormat="1" ht="15.75" hidden="1" x14ac:dyDescent="0.25">
      <c r="M30722" s="30"/>
    </row>
    <row r="30723" spans="13:13" s="60" customFormat="1" ht="15.75" hidden="1" x14ac:dyDescent="0.25">
      <c r="M30723" s="30"/>
    </row>
    <row r="30724" spans="13:13" s="60" customFormat="1" ht="15.75" hidden="1" x14ac:dyDescent="0.25">
      <c r="M30724" s="30"/>
    </row>
    <row r="30725" spans="13:13" s="60" customFormat="1" ht="15.75" hidden="1" x14ac:dyDescent="0.25">
      <c r="M30725" s="30"/>
    </row>
    <row r="30726" spans="13:13" s="60" customFormat="1" ht="15.75" hidden="1" x14ac:dyDescent="0.25">
      <c r="M30726" s="30"/>
    </row>
    <row r="30727" spans="13:13" s="60" customFormat="1" ht="15.75" hidden="1" x14ac:dyDescent="0.25">
      <c r="M30727" s="30"/>
    </row>
    <row r="30728" spans="13:13" s="60" customFormat="1" ht="15.75" hidden="1" x14ac:dyDescent="0.25">
      <c r="M30728" s="30"/>
    </row>
    <row r="30729" spans="13:13" s="60" customFormat="1" ht="15.75" hidden="1" x14ac:dyDescent="0.25">
      <c r="M30729" s="30"/>
    </row>
    <row r="30730" spans="13:13" s="60" customFormat="1" ht="15.75" hidden="1" x14ac:dyDescent="0.25">
      <c r="M30730" s="30"/>
    </row>
    <row r="30731" spans="13:13" s="60" customFormat="1" ht="15.75" hidden="1" x14ac:dyDescent="0.25">
      <c r="M30731" s="30"/>
    </row>
    <row r="30732" spans="13:13" s="60" customFormat="1" ht="15.75" hidden="1" x14ac:dyDescent="0.25">
      <c r="M30732" s="30"/>
    </row>
    <row r="30733" spans="13:13" s="60" customFormat="1" ht="15.75" hidden="1" x14ac:dyDescent="0.25">
      <c r="M30733" s="30"/>
    </row>
    <row r="30734" spans="13:13" s="60" customFormat="1" ht="15.75" hidden="1" x14ac:dyDescent="0.25">
      <c r="M30734" s="30"/>
    </row>
    <row r="30735" spans="13:13" s="60" customFormat="1" ht="15.75" hidden="1" x14ac:dyDescent="0.25">
      <c r="M30735" s="30"/>
    </row>
    <row r="30736" spans="13:13" s="60" customFormat="1" ht="15.75" hidden="1" x14ac:dyDescent="0.25">
      <c r="M30736" s="30"/>
    </row>
    <row r="30737" spans="13:13" s="60" customFormat="1" ht="15.75" hidden="1" x14ac:dyDescent="0.25">
      <c r="M30737" s="30"/>
    </row>
    <row r="30738" spans="13:13" s="60" customFormat="1" ht="15.75" hidden="1" x14ac:dyDescent="0.25">
      <c r="M30738" s="30"/>
    </row>
    <row r="30739" spans="13:13" s="60" customFormat="1" ht="15.75" hidden="1" x14ac:dyDescent="0.25">
      <c r="M30739" s="30"/>
    </row>
    <row r="30740" spans="13:13" s="60" customFormat="1" ht="15.75" hidden="1" x14ac:dyDescent="0.25">
      <c r="M30740" s="30"/>
    </row>
    <row r="30741" spans="13:13" s="60" customFormat="1" ht="15.75" hidden="1" x14ac:dyDescent="0.25">
      <c r="M30741" s="30"/>
    </row>
    <row r="30742" spans="13:13" s="60" customFormat="1" ht="15.75" hidden="1" x14ac:dyDescent="0.25">
      <c r="M30742" s="30"/>
    </row>
    <row r="30743" spans="13:13" s="60" customFormat="1" ht="15.75" hidden="1" x14ac:dyDescent="0.25">
      <c r="M30743" s="30"/>
    </row>
    <row r="30744" spans="13:13" s="60" customFormat="1" ht="15.75" hidden="1" x14ac:dyDescent="0.25">
      <c r="M30744" s="30"/>
    </row>
    <row r="30745" spans="13:13" s="60" customFormat="1" ht="15.75" hidden="1" x14ac:dyDescent="0.25">
      <c r="M30745" s="30"/>
    </row>
    <row r="30746" spans="13:13" s="60" customFormat="1" ht="15.75" hidden="1" x14ac:dyDescent="0.25">
      <c r="M30746" s="30"/>
    </row>
    <row r="30747" spans="13:13" s="60" customFormat="1" ht="15.75" hidden="1" x14ac:dyDescent="0.25">
      <c r="M30747" s="30"/>
    </row>
    <row r="30748" spans="13:13" s="60" customFormat="1" ht="15.75" hidden="1" x14ac:dyDescent="0.25">
      <c r="M30748" s="30"/>
    </row>
    <row r="30749" spans="13:13" s="60" customFormat="1" ht="15.75" hidden="1" x14ac:dyDescent="0.25">
      <c r="M30749" s="30"/>
    </row>
    <row r="30750" spans="13:13" s="60" customFormat="1" ht="15.75" hidden="1" x14ac:dyDescent="0.25">
      <c r="M30750" s="30"/>
    </row>
    <row r="30751" spans="13:13" s="60" customFormat="1" ht="15.75" hidden="1" x14ac:dyDescent="0.25">
      <c r="M30751" s="30"/>
    </row>
    <row r="30752" spans="13:13" s="60" customFormat="1" ht="15.75" hidden="1" x14ac:dyDescent="0.25">
      <c r="M30752" s="30"/>
    </row>
    <row r="30753" spans="13:13" s="60" customFormat="1" ht="15.75" hidden="1" x14ac:dyDescent="0.25">
      <c r="M30753" s="30"/>
    </row>
    <row r="30754" spans="13:13" s="60" customFormat="1" ht="15.75" hidden="1" x14ac:dyDescent="0.25">
      <c r="M30754" s="30"/>
    </row>
    <row r="30755" spans="13:13" s="60" customFormat="1" ht="15.75" hidden="1" x14ac:dyDescent="0.25">
      <c r="M30755" s="30"/>
    </row>
    <row r="30756" spans="13:13" s="60" customFormat="1" ht="15.75" hidden="1" x14ac:dyDescent="0.25">
      <c r="M30756" s="30"/>
    </row>
    <row r="30757" spans="13:13" s="60" customFormat="1" ht="15.75" hidden="1" x14ac:dyDescent="0.25">
      <c r="M30757" s="30"/>
    </row>
    <row r="30758" spans="13:13" s="60" customFormat="1" ht="15.75" hidden="1" x14ac:dyDescent="0.25">
      <c r="M30758" s="30"/>
    </row>
    <row r="30759" spans="13:13" s="60" customFormat="1" ht="15.75" hidden="1" x14ac:dyDescent="0.25">
      <c r="M30759" s="30"/>
    </row>
    <row r="30760" spans="13:13" s="60" customFormat="1" ht="15.75" hidden="1" x14ac:dyDescent="0.25">
      <c r="M30760" s="30"/>
    </row>
    <row r="30761" spans="13:13" s="60" customFormat="1" ht="15.75" hidden="1" x14ac:dyDescent="0.25">
      <c r="M30761" s="30"/>
    </row>
    <row r="30762" spans="13:13" s="60" customFormat="1" ht="15.75" hidden="1" x14ac:dyDescent="0.25">
      <c r="M30762" s="30"/>
    </row>
    <row r="30763" spans="13:13" s="60" customFormat="1" ht="15.75" hidden="1" x14ac:dyDescent="0.25">
      <c r="M30763" s="30"/>
    </row>
    <row r="30764" spans="13:13" s="60" customFormat="1" ht="15.75" hidden="1" x14ac:dyDescent="0.25">
      <c r="M30764" s="30"/>
    </row>
    <row r="30765" spans="13:13" s="60" customFormat="1" ht="15.75" hidden="1" x14ac:dyDescent="0.25">
      <c r="M30765" s="30"/>
    </row>
    <row r="30766" spans="13:13" s="60" customFormat="1" ht="15.75" hidden="1" x14ac:dyDescent="0.25">
      <c r="M30766" s="30"/>
    </row>
    <row r="30767" spans="13:13" s="60" customFormat="1" ht="15.75" hidden="1" x14ac:dyDescent="0.25">
      <c r="M30767" s="30"/>
    </row>
    <row r="30768" spans="13:13" s="60" customFormat="1" ht="15.75" hidden="1" x14ac:dyDescent="0.25">
      <c r="M30768" s="30"/>
    </row>
    <row r="30769" spans="13:13" s="60" customFormat="1" ht="15.75" hidden="1" x14ac:dyDescent="0.25">
      <c r="M30769" s="30"/>
    </row>
    <row r="30770" spans="13:13" s="60" customFormat="1" ht="15.75" hidden="1" x14ac:dyDescent="0.25">
      <c r="M30770" s="30"/>
    </row>
    <row r="30771" spans="13:13" s="60" customFormat="1" ht="15.75" hidden="1" x14ac:dyDescent="0.25">
      <c r="M30771" s="30"/>
    </row>
    <row r="30772" spans="13:13" s="60" customFormat="1" ht="15.75" hidden="1" x14ac:dyDescent="0.25">
      <c r="M30772" s="30"/>
    </row>
    <row r="30773" spans="13:13" s="60" customFormat="1" ht="15.75" hidden="1" x14ac:dyDescent="0.25">
      <c r="M30773" s="30"/>
    </row>
    <row r="30774" spans="13:13" s="60" customFormat="1" ht="15.75" hidden="1" x14ac:dyDescent="0.25">
      <c r="M30774" s="30"/>
    </row>
    <row r="30775" spans="13:13" s="60" customFormat="1" ht="15.75" hidden="1" x14ac:dyDescent="0.25">
      <c r="M30775" s="30"/>
    </row>
    <row r="30776" spans="13:13" s="60" customFormat="1" ht="15.75" hidden="1" x14ac:dyDescent="0.25">
      <c r="M30776" s="30"/>
    </row>
    <row r="30777" spans="13:13" s="60" customFormat="1" ht="15.75" hidden="1" x14ac:dyDescent="0.25">
      <c r="M30777" s="30"/>
    </row>
    <row r="30778" spans="13:13" s="60" customFormat="1" ht="15.75" hidden="1" x14ac:dyDescent="0.25">
      <c r="M30778" s="30"/>
    </row>
    <row r="30779" spans="13:13" s="60" customFormat="1" ht="15.75" hidden="1" x14ac:dyDescent="0.25">
      <c r="M30779" s="30"/>
    </row>
    <row r="30780" spans="13:13" s="60" customFormat="1" ht="15.75" hidden="1" x14ac:dyDescent="0.25">
      <c r="M30780" s="30"/>
    </row>
    <row r="30781" spans="13:13" s="60" customFormat="1" ht="15.75" hidden="1" x14ac:dyDescent="0.25">
      <c r="M30781" s="30"/>
    </row>
    <row r="30782" spans="13:13" s="60" customFormat="1" ht="15.75" hidden="1" x14ac:dyDescent="0.25">
      <c r="M30782" s="30"/>
    </row>
    <row r="30783" spans="13:13" s="60" customFormat="1" ht="15.75" hidden="1" x14ac:dyDescent="0.25">
      <c r="M30783" s="30"/>
    </row>
    <row r="30784" spans="13:13" s="60" customFormat="1" ht="15.75" hidden="1" x14ac:dyDescent="0.25">
      <c r="M30784" s="30"/>
    </row>
    <row r="30785" spans="13:13" s="60" customFormat="1" ht="15.75" hidden="1" x14ac:dyDescent="0.25">
      <c r="M30785" s="30"/>
    </row>
    <row r="30786" spans="13:13" s="60" customFormat="1" ht="15.75" hidden="1" x14ac:dyDescent="0.25">
      <c r="M30786" s="30"/>
    </row>
    <row r="30787" spans="13:13" s="60" customFormat="1" ht="15.75" hidden="1" x14ac:dyDescent="0.25">
      <c r="M30787" s="30"/>
    </row>
    <row r="30788" spans="13:13" s="60" customFormat="1" ht="15.75" hidden="1" x14ac:dyDescent="0.25">
      <c r="M30788" s="30"/>
    </row>
    <row r="30789" spans="13:13" s="60" customFormat="1" ht="15.75" hidden="1" x14ac:dyDescent="0.25">
      <c r="M30789" s="30"/>
    </row>
    <row r="30790" spans="13:13" s="60" customFormat="1" ht="15.75" hidden="1" x14ac:dyDescent="0.25">
      <c r="M30790" s="30"/>
    </row>
    <row r="30791" spans="13:13" s="60" customFormat="1" ht="15.75" hidden="1" x14ac:dyDescent="0.25">
      <c r="M30791" s="30"/>
    </row>
    <row r="30792" spans="13:13" s="60" customFormat="1" ht="15.75" hidden="1" x14ac:dyDescent="0.25">
      <c r="M30792" s="30"/>
    </row>
    <row r="30793" spans="13:13" s="60" customFormat="1" ht="15.75" hidden="1" x14ac:dyDescent="0.25">
      <c r="M30793" s="30"/>
    </row>
    <row r="30794" spans="13:13" s="60" customFormat="1" ht="15.75" hidden="1" x14ac:dyDescent="0.25">
      <c r="M30794" s="30"/>
    </row>
    <row r="30795" spans="13:13" s="60" customFormat="1" ht="15.75" hidden="1" x14ac:dyDescent="0.25">
      <c r="M30795" s="30"/>
    </row>
    <row r="30796" spans="13:13" s="60" customFormat="1" ht="15.75" hidden="1" x14ac:dyDescent="0.25">
      <c r="M30796" s="30"/>
    </row>
    <row r="30797" spans="13:13" s="60" customFormat="1" ht="15.75" hidden="1" x14ac:dyDescent="0.25">
      <c r="M30797" s="30"/>
    </row>
    <row r="30798" spans="13:13" s="60" customFormat="1" ht="15.75" hidden="1" x14ac:dyDescent="0.25">
      <c r="M30798" s="30"/>
    </row>
    <row r="30799" spans="13:13" s="60" customFormat="1" ht="15.75" hidden="1" x14ac:dyDescent="0.25">
      <c r="M30799" s="30"/>
    </row>
    <row r="30800" spans="13:13" s="60" customFormat="1" ht="15.75" hidden="1" x14ac:dyDescent="0.25">
      <c r="M30800" s="30"/>
    </row>
    <row r="30801" spans="13:13" s="60" customFormat="1" ht="15.75" hidden="1" x14ac:dyDescent="0.25">
      <c r="M30801" s="30"/>
    </row>
    <row r="30802" spans="13:13" s="60" customFormat="1" ht="15.75" hidden="1" x14ac:dyDescent="0.25">
      <c r="M30802" s="30"/>
    </row>
    <row r="30803" spans="13:13" s="60" customFormat="1" ht="15.75" hidden="1" x14ac:dyDescent="0.25">
      <c r="M30803" s="30"/>
    </row>
    <row r="30804" spans="13:13" s="60" customFormat="1" ht="15.75" hidden="1" x14ac:dyDescent="0.25">
      <c r="M30804" s="30"/>
    </row>
    <row r="30805" spans="13:13" s="60" customFormat="1" ht="15.75" hidden="1" x14ac:dyDescent="0.25">
      <c r="M30805" s="30"/>
    </row>
    <row r="30806" spans="13:13" s="60" customFormat="1" ht="15.75" hidden="1" x14ac:dyDescent="0.25">
      <c r="M30806" s="30"/>
    </row>
    <row r="30807" spans="13:13" s="60" customFormat="1" ht="15.75" hidden="1" x14ac:dyDescent="0.25">
      <c r="M30807" s="30"/>
    </row>
    <row r="30808" spans="13:13" s="60" customFormat="1" ht="15.75" hidden="1" x14ac:dyDescent="0.25">
      <c r="M30808" s="30"/>
    </row>
    <row r="30809" spans="13:13" s="60" customFormat="1" ht="15.75" hidden="1" x14ac:dyDescent="0.25">
      <c r="M30809" s="30"/>
    </row>
    <row r="30810" spans="13:13" s="60" customFormat="1" ht="15.75" hidden="1" x14ac:dyDescent="0.25">
      <c r="M30810" s="30"/>
    </row>
    <row r="30811" spans="13:13" s="60" customFormat="1" ht="15.75" hidden="1" x14ac:dyDescent="0.25">
      <c r="M30811" s="30"/>
    </row>
    <row r="30812" spans="13:13" s="60" customFormat="1" ht="15.75" hidden="1" x14ac:dyDescent="0.25">
      <c r="M30812" s="30"/>
    </row>
    <row r="30813" spans="13:13" s="60" customFormat="1" ht="15.75" hidden="1" x14ac:dyDescent="0.25">
      <c r="M30813" s="30"/>
    </row>
    <row r="30814" spans="13:13" s="60" customFormat="1" ht="15.75" hidden="1" x14ac:dyDescent="0.25">
      <c r="M30814" s="30"/>
    </row>
    <row r="30815" spans="13:13" s="60" customFormat="1" ht="15.75" hidden="1" x14ac:dyDescent="0.25">
      <c r="M30815" s="30"/>
    </row>
    <row r="30816" spans="13:13" s="60" customFormat="1" ht="15.75" hidden="1" x14ac:dyDescent="0.25">
      <c r="M30816" s="30"/>
    </row>
    <row r="30817" spans="13:13" s="60" customFormat="1" ht="15.75" hidden="1" x14ac:dyDescent="0.25">
      <c r="M30817" s="30"/>
    </row>
    <row r="30818" spans="13:13" s="60" customFormat="1" ht="15.75" hidden="1" x14ac:dyDescent="0.25">
      <c r="M30818" s="30"/>
    </row>
    <row r="30819" spans="13:13" s="60" customFormat="1" ht="15.75" hidden="1" x14ac:dyDescent="0.25">
      <c r="M30819" s="30"/>
    </row>
    <row r="30820" spans="13:13" s="60" customFormat="1" ht="15.75" hidden="1" x14ac:dyDescent="0.25">
      <c r="M30820" s="30"/>
    </row>
    <row r="30821" spans="13:13" s="60" customFormat="1" ht="15.75" hidden="1" x14ac:dyDescent="0.25">
      <c r="M30821" s="30"/>
    </row>
    <row r="30822" spans="13:13" s="60" customFormat="1" ht="15.75" hidden="1" x14ac:dyDescent="0.25">
      <c r="M30822" s="30"/>
    </row>
    <row r="30823" spans="13:13" s="60" customFormat="1" ht="15.75" hidden="1" x14ac:dyDescent="0.25">
      <c r="M30823" s="30"/>
    </row>
    <row r="30824" spans="13:13" s="60" customFormat="1" ht="15.75" hidden="1" x14ac:dyDescent="0.25">
      <c r="M30824" s="30"/>
    </row>
    <row r="30825" spans="13:13" s="60" customFormat="1" ht="15.75" hidden="1" x14ac:dyDescent="0.25">
      <c r="M30825" s="30"/>
    </row>
    <row r="30826" spans="13:13" s="60" customFormat="1" ht="15.75" hidden="1" x14ac:dyDescent="0.25">
      <c r="M30826" s="30"/>
    </row>
    <row r="30827" spans="13:13" s="60" customFormat="1" ht="15.75" hidden="1" x14ac:dyDescent="0.25">
      <c r="M30827" s="30"/>
    </row>
    <row r="30828" spans="13:13" s="60" customFormat="1" ht="15.75" hidden="1" x14ac:dyDescent="0.25">
      <c r="M30828" s="30"/>
    </row>
    <row r="30829" spans="13:13" s="60" customFormat="1" ht="15.75" hidden="1" x14ac:dyDescent="0.25">
      <c r="M30829" s="30"/>
    </row>
    <row r="30830" spans="13:13" s="60" customFormat="1" ht="15.75" hidden="1" x14ac:dyDescent="0.25">
      <c r="M30830" s="30"/>
    </row>
    <row r="30831" spans="13:13" s="60" customFormat="1" ht="15.75" hidden="1" x14ac:dyDescent="0.25">
      <c r="M30831" s="30"/>
    </row>
    <row r="30832" spans="13:13" s="60" customFormat="1" ht="15.75" hidden="1" x14ac:dyDescent="0.25">
      <c r="M30832" s="30"/>
    </row>
    <row r="30833" spans="13:13" s="60" customFormat="1" ht="15.75" hidden="1" x14ac:dyDescent="0.25">
      <c r="M30833" s="30"/>
    </row>
    <row r="30834" spans="13:13" s="60" customFormat="1" ht="15.75" hidden="1" x14ac:dyDescent="0.25">
      <c r="M30834" s="30"/>
    </row>
    <row r="30835" spans="13:13" s="60" customFormat="1" ht="15.75" hidden="1" x14ac:dyDescent="0.25">
      <c r="M30835" s="30"/>
    </row>
    <row r="30836" spans="13:13" s="60" customFormat="1" ht="15.75" hidden="1" x14ac:dyDescent="0.25">
      <c r="M30836" s="30"/>
    </row>
    <row r="30837" spans="13:13" s="60" customFormat="1" ht="15.75" hidden="1" x14ac:dyDescent="0.25">
      <c r="M30837" s="30"/>
    </row>
    <row r="30838" spans="13:13" s="60" customFormat="1" ht="15.75" hidden="1" x14ac:dyDescent="0.25">
      <c r="M30838" s="30"/>
    </row>
    <row r="30839" spans="13:13" s="60" customFormat="1" ht="15.75" hidden="1" x14ac:dyDescent="0.25">
      <c r="M30839" s="30"/>
    </row>
    <row r="30840" spans="13:13" s="60" customFormat="1" ht="15.75" hidden="1" x14ac:dyDescent="0.25">
      <c r="M30840" s="30"/>
    </row>
    <row r="30841" spans="13:13" s="60" customFormat="1" ht="15.75" hidden="1" x14ac:dyDescent="0.25">
      <c r="M30841" s="30"/>
    </row>
    <row r="30842" spans="13:13" s="60" customFormat="1" ht="15.75" hidden="1" x14ac:dyDescent="0.25">
      <c r="M30842" s="30"/>
    </row>
    <row r="30843" spans="13:13" s="60" customFormat="1" ht="15.75" hidden="1" x14ac:dyDescent="0.25">
      <c r="M30843" s="30"/>
    </row>
    <row r="30844" spans="13:13" s="60" customFormat="1" ht="15.75" hidden="1" x14ac:dyDescent="0.25">
      <c r="M30844" s="30"/>
    </row>
    <row r="30845" spans="13:13" s="60" customFormat="1" ht="15.75" hidden="1" x14ac:dyDescent="0.25">
      <c r="M30845" s="30"/>
    </row>
    <row r="30846" spans="13:13" s="60" customFormat="1" ht="15.75" hidden="1" x14ac:dyDescent="0.25">
      <c r="M30846" s="30"/>
    </row>
    <row r="30847" spans="13:13" s="60" customFormat="1" ht="15.75" hidden="1" x14ac:dyDescent="0.25">
      <c r="M30847" s="30"/>
    </row>
    <row r="30848" spans="13:13" s="60" customFormat="1" ht="15.75" hidden="1" x14ac:dyDescent="0.25">
      <c r="M30848" s="30"/>
    </row>
    <row r="30849" spans="13:13" s="60" customFormat="1" ht="15.75" hidden="1" x14ac:dyDescent="0.25">
      <c r="M30849" s="30"/>
    </row>
    <row r="30850" spans="13:13" s="60" customFormat="1" ht="15.75" hidden="1" x14ac:dyDescent="0.25">
      <c r="M30850" s="30"/>
    </row>
    <row r="30851" spans="13:13" s="60" customFormat="1" ht="15.75" hidden="1" x14ac:dyDescent="0.25">
      <c r="M30851" s="30"/>
    </row>
    <row r="30852" spans="13:13" s="60" customFormat="1" ht="15.75" hidden="1" x14ac:dyDescent="0.25">
      <c r="M30852" s="30"/>
    </row>
    <row r="30853" spans="13:13" s="60" customFormat="1" ht="15.75" hidden="1" x14ac:dyDescent="0.25">
      <c r="M30853" s="30"/>
    </row>
    <row r="30854" spans="13:13" s="60" customFormat="1" ht="15.75" hidden="1" x14ac:dyDescent="0.25">
      <c r="M30854" s="30"/>
    </row>
    <row r="30855" spans="13:13" s="60" customFormat="1" ht="15.75" hidden="1" x14ac:dyDescent="0.25">
      <c r="M30855" s="30"/>
    </row>
    <row r="30856" spans="13:13" s="60" customFormat="1" ht="15.75" hidden="1" x14ac:dyDescent="0.25">
      <c r="M30856" s="30"/>
    </row>
    <row r="30857" spans="13:13" s="60" customFormat="1" ht="15.75" hidden="1" x14ac:dyDescent="0.25">
      <c r="M30857" s="30"/>
    </row>
    <row r="30858" spans="13:13" s="60" customFormat="1" ht="15.75" hidden="1" x14ac:dyDescent="0.25">
      <c r="M30858" s="30"/>
    </row>
    <row r="30859" spans="13:13" s="60" customFormat="1" ht="15.75" hidden="1" x14ac:dyDescent="0.25">
      <c r="M30859" s="30"/>
    </row>
    <row r="30860" spans="13:13" s="60" customFormat="1" ht="15.75" hidden="1" x14ac:dyDescent="0.25">
      <c r="M30860" s="30"/>
    </row>
    <row r="30861" spans="13:13" s="60" customFormat="1" ht="15.75" hidden="1" x14ac:dyDescent="0.25">
      <c r="M30861" s="30"/>
    </row>
    <row r="30862" spans="13:13" s="60" customFormat="1" ht="15.75" hidden="1" x14ac:dyDescent="0.25">
      <c r="M30862" s="30"/>
    </row>
    <row r="30863" spans="13:13" s="60" customFormat="1" ht="15.75" hidden="1" x14ac:dyDescent="0.25">
      <c r="M30863" s="30"/>
    </row>
    <row r="30864" spans="13:13" s="60" customFormat="1" ht="15.75" hidden="1" x14ac:dyDescent="0.25">
      <c r="M30864" s="30"/>
    </row>
    <row r="30865" spans="13:13" s="60" customFormat="1" ht="15.75" hidden="1" x14ac:dyDescent="0.25">
      <c r="M30865" s="30"/>
    </row>
    <row r="30866" spans="13:13" s="60" customFormat="1" ht="15.75" hidden="1" x14ac:dyDescent="0.25">
      <c r="M30866" s="30"/>
    </row>
    <row r="30867" spans="13:13" s="60" customFormat="1" ht="15.75" hidden="1" x14ac:dyDescent="0.25">
      <c r="M30867" s="30"/>
    </row>
    <row r="30868" spans="13:13" s="60" customFormat="1" ht="15.75" hidden="1" x14ac:dyDescent="0.25">
      <c r="M30868" s="30"/>
    </row>
    <row r="30869" spans="13:13" s="60" customFormat="1" ht="15.75" hidden="1" x14ac:dyDescent="0.25">
      <c r="M30869" s="30"/>
    </row>
    <row r="30870" spans="13:13" s="60" customFormat="1" ht="15.75" hidden="1" x14ac:dyDescent="0.25">
      <c r="M30870" s="30"/>
    </row>
    <row r="30871" spans="13:13" s="60" customFormat="1" ht="15.75" hidden="1" x14ac:dyDescent="0.25">
      <c r="M30871" s="30"/>
    </row>
    <row r="30872" spans="13:13" s="60" customFormat="1" ht="15.75" hidden="1" x14ac:dyDescent="0.25">
      <c r="M30872" s="30"/>
    </row>
    <row r="30873" spans="13:13" s="60" customFormat="1" ht="15.75" hidden="1" x14ac:dyDescent="0.25">
      <c r="M30873" s="30"/>
    </row>
    <row r="30874" spans="13:13" s="60" customFormat="1" ht="15.75" hidden="1" x14ac:dyDescent="0.25">
      <c r="M30874" s="30"/>
    </row>
    <row r="30875" spans="13:13" s="60" customFormat="1" ht="15.75" hidden="1" x14ac:dyDescent="0.25">
      <c r="M30875" s="30"/>
    </row>
    <row r="30876" spans="13:13" s="60" customFormat="1" ht="15.75" hidden="1" x14ac:dyDescent="0.25">
      <c r="M30876" s="30"/>
    </row>
    <row r="30877" spans="13:13" s="60" customFormat="1" ht="15.75" hidden="1" x14ac:dyDescent="0.25">
      <c r="M30877" s="30"/>
    </row>
    <row r="30878" spans="13:13" s="60" customFormat="1" ht="15.75" hidden="1" x14ac:dyDescent="0.25">
      <c r="M30878" s="30"/>
    </row>
    <row r="30879" spans="13:13" s="60" customFormat="1" ht="15.75" hidden="1" x14ac:dyDescent="0.25">
      <c r="M30879" s="30"/>
    </row>
    <row r="30880" spans="13:13" s="60" customFormat="1" ht="15.75" hidden="1" x14ac:dyDescent="0.25">
      <c r="M30880" s="30"/>
    </row>
    <row r="30881" spans="13:13" s="60" customFormat="1" ht="15.75" hidden="1" x14ac:dyDescent="0.25">
      <c r="M30881" s="30"/>
    </row>
    <row r="30882" spans="13:13" s="60" customFormat="1" ht="15.75" hidden="1" x14ac:dyDescent="0.25">
      <c r="M30882" s="30"/>
    </row>
    <row r="30883" spans="13:13" s="60" customFormat="1" ht="15.75" hidden="1" x14ac:dyDescent="0.25">
      <c r="M30883" s="30"/>
    </row>
    <row r="30884" spans="13:13" s="60" customFormat="1" ht="15.75" hidden="1" x14ac:dyDescent="0.25">
      <c r="M30884" s="30"/>
    </row>
    <row r="30885" spans="13:13" s="60" customFormat="1" ht="15.75" hidden="1" x14ac:dyDescent="0.25">
      <c r="M30885" s="30"/>
    </row>
    <row r="30886" spans="13:13" s="60" customFormat="1" ht="15.75" hidden="1" x14ac:dyDescent="0.25">
      <c r="M30886" s="30"/>
    </row>
    <row r="30887" spans="13:13" s="60" customFormat="1" ht="15.75" hidden="1" x14ac:dyDescent="0.25">
      <c r="M30887" s="30"/>
    </row>
    <row r="30888" spans="13:13" s="60" customFormat="1" ht="15.75" hidden="1" x14ac:dyDescent="0.25">
      <c r="M30888" s="30"/>
    </row>
    <row r="30889" spans="13:13" s="60" customFormat="1" ht="15.75" hidden="1" x14ac:dyDescent="0.25">
      <c r="M30889" s="30"/>
    </row>
    <row r="30890" spans="13:13" s="60" customFormat="1" ht="15.75" hidden="1" x14ac:dyDescent="0.25">
      <c r="M30890" s="30"/>
    </row>
    <row r="30891" spans="13:13" s="60" customFormat="1" ht="15.75" hidden="1" x14ac:dyDescent="0.25">
      <c r="M30891" s="30"/>
    </row>
    <row r="30892" spans="13:13" s="60" customFormat="1" ht="15.75" hidden="1" x14ac:dyDescent="0.25">
      <c r="M30892" s="30"/>
    </row>
    <row r="30893" spans="13:13" s="60" customFormat="1" ht="15.75" hidden="1" x14ac:dyDescent="0.25">
      <c r="M30893" s="30"/>
    </row>
    <row r="30894" spans="13:13" s="60" customFormat="1" ht="15.75" hidden="1" x14ac:dyDescent="0.25">
      <c r="M30894" s="30"/>
    </row>
    <row r="30895" spans="13:13" s="60" customFormat="1" ht="15.75" hidden="1" x14ac:dyDescent="0.25">
      <c r="M30895" s="30"/>
    </row>
    <row r="30896" spans="13:13" s="60" customFormat="1" ht="15.75" hidden="1" x14ac:dyDescent="0.25">
      <c r="M30896" s="30"/>
    </row>
    <row r="30897" spans="13:13" s="60" customFormat="1" ht="15.75" hidden="1" x14ac:dyDescent="0.25">
      <c r="M30897" s="30"/>
    </row>
    <row r="30898" spans="13:13" s="60" customFormat="1" ht="15.75" hidden="1" x14ac:dyDescent="0.25">
      <c r="M30898" s="30"/>
    </row>
    <row r="30899" spans="13:13" s="60" customFormat="1" ht="15.75" hidden="1" x14ac:dyDescent="0.25">
      <c r="M30899" s="30"/>
    </row>
    <row r="30900" spans="13:13" s="60" customFormat="1" ht="15.75" hidden="1" x14ac:dyDescent="0.25">
      <c r="M30900" s="30"/>
    </row>
    <row r="30901" spans="13:13" s="60" customFormat="1" ht="15.75" hidden="1" x14ac:dyDescent="0.25">
      <c r="M30901" s="30"/>
    </row>
    <row r="30902" spans="13:13" s="60" customFormat="1" ht="15.75" hidden="1" x14ac:dyDescent="0.25">
      <c r="M30902" s="30"/>
    </row>
    <row r="30903" spans="13:13" s="60" customFormat="1" ht="15.75" hidden="1" x14ac:dyDescent="0.25">
      <c r="M30903" s="30"/>
    </row>
    <row r="30904" spans="13:13" s="60" customFormat="1" ht="15.75" hidden="1" x14ac:dyDescent="0.25">
      <c r="M30904" s="30"/>
    </row>
    <row r="30905" spans="13:13" s="60" customFormat="1" ht="15.75" hidden="1" x14ac:dyDescent="0.25">
      <c r="M30905" s="30"/>
    </row>
    <row r="30906" spans="13:13" s="60" customFormat="1" ht="15.75" hidden="1" x14ac:dyDescent="0.25">
      <c r="M30906" s="30"/>
    </row>
    <row r="30907" spans="13:13" s="60" customFormat="1" ht="15.75" hidden="1" x14ac:dyDescent="0.25">
      <c r="M30907" s="30"/>
    </row>
    <row r="30908" spans="13:13" s="60" customFormat="1" ht="15.75" hidden="1" x14ac:dyDescent="0.25">
      <c r="M30908" s="30"/>
    </row>
    <row r="30909" spans="13:13" s="60" customFormat="1" ht="15.75" hidden="1" x14ac:dyDescent="0.25">
      <c r="M30909" s="30"/>
    </row>
    <row r="30910" spans="13:13" s="60" customFormat="1" ht="15.75" hidden="1" x14ac:dyDescent="0.25">
      <c r="M30910" s="30"/>
    </row>
    <row r="30911" spans="13:13" s="60" customFormat="1" ht="15.75" hidden="1" x14ac:dyDescent="0.25">
      <c r="M30911" s="30"/>
    </row>
    <row r="30912" spans="13:13" s="60" customFormat="1" ht="15.75" hidden="1" x14ac:dyDescent="0.25">
      <c r="M30912" s="30"/>
    </row>
    <row r="30913" spans="13:13" s="60" customFormat="1" ht="15.75" hidden="1" x14ac:dyDescent="0.25">
      <c r="M30913" s="30"/>
    </row>
    <row r="30914" spans="13:13" s="60" customFormat="1" ht="15.75" hidden="1" x14ac:dyDescent="0.25">
      <c r="M30914" s="30"/>
    </row>
    <row r="30915" spans="13:13" s="60" customFormat="1" ht="15.75" hidden="1" x14ac:dyDescent="0.25">
      <c r="M30915" s="30"/>
    </row>
    <row r="30916" spans="13:13" s="60" customFormat="1" ht="15.75" hidden="1" x14ac:dyDescent="0.25">
      <c r="M30916" s="30"/>
    </row>
    <row r="30917" spans="13:13" s="60" customFormat="1" ht="15.75" hidden="1" x14ac:dyDescent="0.25">
      <c r="M30917" s="30"/>
    </row>
    <row r="30918" spans="13:13" s="60" customFormat="1" ht="15.75" hidden="1" x14ac:dyDescent="0.25">
      <c r="M30918" s="30"/>
    </row>
    <row r="30919" spans="13:13" s="60" customFormat="1" ht="15.75" hidden="1" x14ac:dyDescent="0.25">
      <c r="M30919" s="30"/>
    </row>
    <row r="30920" spans="13:13" s="60" customFormat="1" ht="15.75" hidden="1" x14ac:dyDescent="0.25">
      <c r="M30920" s="30"/>
    </row>
    <row r="30921" spans="13:13" s="60" customFormat="1" ht="15.75" hidden="1" x14ac:dyDescent="0.25">
      <c r="M30921" s="30"/>
    </row>
    <row r="30922" spans="13:13" s="60" customFormat="1" ht="15.75" hidden="1" x14ac:dyDescent="0.25">
      <c r="M30922" s="30"/>
    </row>
    <row r="30923" spans="13:13" s="60" customFormat="1" ht="15.75" hidden="1" x14ac:dyDescent="0.25">
      <c r="M30923" s="30"/>
    </row>
    <row r="30924" spans="13:13" s="60" customFormat="1" ht="15.75" hidden="1" x14ac:dyDescent="0.25">
      <c r="M30924" s="30"/>
    </row>
    <row r="30925" spans="13:13" s="60" customFormat="1" ht="15.75" hidden="1" x14ac:dyDescent="0.25">
      <c r="M30925" s="30"/>
    </row>
    <row r="30926" spans="13:13" s="60" customFormat="1" ht="15.75" hidden="1" x14ac:dyDescent="0.25">
      <c r="M30926" s="30"/>
    </row>
    <row r="30927" spans="13:13" s="60" customFormat="1" ht="15.75" hidden="1" x14ac:dyDescent="0.25">
      <c r="M30927" s="30"/>
    </row>
    <row r="30928" spans="13:13" s="60" customFormat="1" ht="15.75" hidden="1" x14ac:dyDescent="0.25">
      <c r="M30928" s="30"/>
    </row>
    <row r="30929" spans="13:13" s="60" customFormat="1" ht="15.75" hidden="1" x14ac:dyDescent="0.25">
      <c r="M30929" s="30"/>
    </row>
    <row r="30930" spans="13:13" s="60" customFormat="1" ht="15.75" hidden="1" x14ac:dyDescent="0.25">
      <c r="M30930" s="30"/>
    </row>
    <row r="30931" spans="13:13" s="60" customFormat="1" ht="15.75" hidden="1" x14ac:dyDescent="0.25">
      <c r="M30931" s="30"/>
    </row>
    <row r="30932" spans="13:13" s="60" customFormat="1" ht="15.75" hidden="1" x14ac:dyDescent="0.25">
      <c r="M30932" s="30"/>
    </row>
    <row r="30933" spans="13:13" s="60" customFormat="1" ht="15.75" hidden="1" x14ac:dyDescent="0.25">
      <c r="M30933" s="30"/>
    </row>
    <row r="30934" spans="13:13" s="60" customFormat="1" ht="15.75" hidden="1" x14ac:dyDescent="0.25">
      <c r="M30934" s="30"/>
    </row>
    <row r="30935" spans="13:13" s="60" customFormat="1" ht="15.75" hidden="1" x14ac:dyDescent="0.25">
      <c r="M30935" s="30"/>
    </row>
    <row r="30936" spans="13:13" s="60" customFormat="1" ht="15.75" hidden="1" x14ac:dyDescent="0.25">
      <c r="M30936" s="30"/>
    </row>
    <row r="30937" spans="13:13" s="60" customFormat="1" ht="15.75" hidden="1" x14ac:dyDescent="0.25">
      <c r="M30937" s="30"/>
    </row>
    <row r="30938" spans="13:13" s="60" customFormat="1" ht="15.75" hidden="1" x14ac:dyDescent="0.25">
      <c r="M30938" s="30"/>
    </row>
    <row r="30939" spans="13:13" s="60" customFormat="1" ht="15.75" hidden="1" x14ac:dyDescent="0.25">
      <c r="M30939" s="30"/>
    </row>
    <row r="30940" spans="13:13" s="60" customFormat="1" ht="15.75" hidden="1" x14ac:dyDescent="0.25">
      <c r="M30940" s="30"/>
    </row>
    <row r="30941" spans="13:13" s="60" customFormat="1" ht="15.75" hidden="1" x14ac:dyDescent="0.25">
      <c r="M30941" s="30"/>
    </row>
    <row r="30942" spans="13:13" s="60" customFormat="1" ht="15.75" hidden="1" x14ac:dyDescent="0.25">
      <c r="M30942" s="30"/>
    </row>
    <row r="30943" spans="13:13" s="60" customFormat="1" ht="15.75" hidden="1" x14ac:dyDescent="0.25">
      <c r="M30943" s="30"/>
    </row>
    <row r="30944" spans="13:13" s="60" customFormat="1" ht="15.75" hidden="1" x14ac:dyDescent="0.25">
      <c r="M30944" s="30"/>
    </row>
    <row r="30945" spans="13:13" s="60" customFormat="1" ht="15.75" hidden="1" x14ac:dyDescent="0.25">
      <c r="M30945" s="30"/>
    </row>
    <row r="30946" spans="13:13" s="60" customFormat="1" ht="15.75" hidden="1" x14ac:dyDescent="0.25">
      <c r="M30946" s="30"/>
    </row>
    <row r="30947" spans="13:13" s="60" customFormat="1" ht="15.75" hidden="1" x14ac:dyDescent="0.25">
      <c r="M30947" s="30"/>
    </row>
    <row r="30948" spans="13:13" s="60" customFormat="1" ht="15.75" hidden="1" x14ac:dyDescent="0.25">
      <c r="M30948" s="30"/>
    </row>
    <row r="30949" spans="13:13" s="60" customFormat="1" ht="15.75" hidden="1" x14ac:dyDescent="0.25">
      <c r="M30949" s="30"/>
    </row>
    <row r="30950" spans="13:13" s="60" customFormat="1" ht="15.75" hidden="1" x14ac:dyDescent="0.25">
      <c r="M30950" s="30"/>
    </row>
    <row r="30951" spans="13:13" s="60" customFormat="1" ht="15.75" hidden="1" x14ac:dyDescent="0.25">
      <c r="M30951" s="30"/>
    </row>
    <row r="30952" spans="13:13" s="60" customFormat="1" ht="15.75" hidden="1" x14ac:dyDescent="0.25">
      <c r="M30952" s="30"/>
    </row>
    <row r="30953" spans="13:13" s="60" customFormat="1" ht="15.75" hidden="1" x14ac:dyDescent="0.25">
      <c r="M30953" s="30"/>
    </row>
    <row r="30954" spans="13:13" s="60" customFormat="1" ht="15.75" hidden="1" x14ac:dyDescent="0.25">
      <c r="M30954" s="30"/>
    </row>
    <row r="30955" spans="13:13" s="60" customFormat="1" ht="15.75" hidden="1" x14ac:dyDescent="0.25">
      <c r="M30955" s="30"/>
    </row>
    <row r="30956" spans="13:13" s="60" customFormat="1" ht="15.75" hidden="1" x14ac:dyDescent="0.25">
      <c r="M30956" s="30"/>
    </row>
    <row r="30957" spans="13:13" s="60" customFormat="1" ht="15.75" hidden="1" x14ac:dyDescent="0.25">
      <c r="M30957" s="30"/>
    </row>
    <row r="30958" spans="13:13" s="60" customFormat="1" ht="15.75" hidden="1" x14ac:dyDescent="0.25">
      <c r="M30958" s="30"/>
    </row>
    <row r="30959" spans="13:13" s="60" customFormat="1" ht="15.75" hidden="1" x14ac:dyDescent="0.25">
      <c r="M30959" s="30"/>
    </row>
    <row r="30960" spans="13:13" s="60" customFormat="1" ht="15.75" hidden="1" x14ac:dyDescent="0.25">
      <c r="M30960" s="30"/>
    </row>
    <row r="30961" spans="13:13" s="60" customFormat="1" ht="15.75" hidden="1" x14ac:dyDescent="0.25">
      <c r="M30961" s="30"/>
    </row>
    <row r="30962" spans="13:13" s="60" customFormat="1" ht="15.75" hidden="1" x14ac:dyDescent="0.25">
      <c r="M30962" s="30"/>
    </row>
    <row r="30963" spans="13:13" s="60" customFormat="1" ht="15.75" hidden="1" x14ac:dyDescent="0.25">
      <c r="M30963" s="30"/>
    </row>
    <row r="30964" spans="13:13" s="60" customFormat="1" ht="15.75" hidden="1" x14ac:dyDescent="0.25">
      <c r="M30964" s="30"/>
    </row>
    <row r="30965" spans="13:13" s="60" customFormat="1" ht="15.75" hidden="1" x14ac:dyDescent="0.25">
      <c r="M30965" s="30"/>
    </row>
    <row r="30966" spans="13:13" s="60" customFormat="1" ht="15.75" hidden="1" x14ac:dyDescent="0.25">
      <c r="M30966" s="30"/>
    </row>
    <row r="30967" spans="13:13" s="60" customFormat="1" ht="15.75" hidden="1" x14ac:dyDescent="0.25">
      <c r="M30967" s="30"/>
    </row>
    <row r="30968" spans="13:13" s="60" customFormat="1" ht="15.75" hidden="1" x14ac:dyDescent="0.25">
      <c r="M30968" s="30"/>
    </row>
    <row r="30969" spans="13:13" s="60" customFormat="1" ht="15.75" hidden="1" x14ac:dyDescent="0.25">
      <c r="M30969" s="30"/>
    </row>
    <row r="30970" spans="13:13" s="60" customFormat="1" ht="15.75" hidden="1" x14ac:dyDescent="0.25">
      <c r="M30970" s="30"/>
    </row>
    <row r="30971" spans="13:13" s="60" customFormat="1" ht="15.75" hidden="1" x14ac:dyDescent="0.25">
      <c r="M30971" s="30"/>
    </row>
    <row r="30972" spans="13:13" s="60" customFormat="1" ht="15.75" hidden="1" x14ac:dyDescent="0.25">
      <c r="M30972" s="30"/>
    </row>
    <row r="30973" spans="13:13" s="60" customFormat="1" ht="15.75" hidden="1" x14ac:dyDescent="0.25">
      <c r="M30973" s="30"/>
    </row>
    <row r="30974" spans="13:13" s="60" customFormat="1" ht="15.75" hidden="1" x14ac:dyDescent="0.25">
      <c r="M30974" s="30"/>
    </row>
    <row r="30975" spans="13:13" s="60" customFormat="1" ht="15.75" hidden="1" x14ac:dyDescent="0.25">
      <c r="M30975" s="30"/>
    </row>
    <row r="30976" spans="13:13" s="60" customFormat="1" ht="15.75" hidden="1" x14ac:dyDescent="0.25">
      <c r="M30976" s="30"/>
    </row>
    <row r="30977" spans="13:13" s="60" customFormat="1" ht="15.75" hidden="1" x14ac:dyDescent="0.25">
      <c r="M30977" s="30"/>
    </row>
    <row r="30978" spans="13:13" s="60" customFormat="1" ht="15.75" hidden="1" x14ac:dyDescent="0.25">
      <c r="M30978" s="30"/>
    </row>
    <row r="30979" spans="13:13" s="60" customFormat="1" ht="15.75" hidden="1" x14ac:dyDescent="0.25">
      <c r="M30979" s="30"/>
    </row>
    <row r="30980" spans="13:13" s="60" customFormat="1" ht="15.75" hidden="1" x14ac:dyDescent="0.25">
      <c r="M30980" s="30"/>
    </row>
    <row r="30981" spans="13:13" s="60" customFormat="1" ht="15.75" hidden="1" x14ac:dyDescent="0.25">
      <c r="M30981" s="30"/>
    </row>
    <row r="30982" spans="13:13" s="60" customFormat="1" ht="15.75" hidden="1" x14ac:dyDescent="0.25">
      <c r="M30982" s="30"/>
    </row>
    <row r="30983" spans="13:13" s="60" customFormat="1" ht="15.75" hidden="1" x14ac:dyDescent="0.25">
      <c r="M30983" s="30"/>
    </row>
    <row r="30984" spans="13:13" s="60" customFormat="1" ht="15.75" hidden="1" x14ac:dyDescent="0.25">
      <c r="M30984" s="30"/>
    </row>
    <row r="30985" spans="13:13" s="60" customFormat="1" ht="15.75" hidden="1" x14ac:dyDescent="0.25">
      <c r="M30985" s="30"/>
    </row>
    <row r="30986" spans="13:13" s="60" customFormat="1" ht="15.75" hidden="1" x14ac:dyDescent="0.25">
      <c r="M30986" s="30"/>
    </row>
    <row r="30987" spans="13:13" s="60" customFormat="1" ht="15.75" hidden="1" x14ac:dyDescent="0.25">
      <c r="M30987" s="30"/>
    </row>
    <row r="30988" spans="13:13" s="60" customFormat="1" ht="15.75" hidden="1" x14ac:dyDescent="0.25">
      <c r="M30988" s="30"/>
    </row>
    <row r="30989" spans="13:13" s="60" customFormat="1" ht="15.75" hidden="1" x14ac:dyDescent="0.25">
      <c r="M30989" s="30"/>
    </row>
    <row r="30990" spans="13:13" s="60" customFormat="1" ht="15.75" hidden="1" x14ac:dyDescent="0.25">
      <c r="M30990" s="30"/>
    </row>
    <row r="30991" spans="13:13" s="60" customFormat="1" ht="15.75" hidden="1" x14ac:dyDescent="0.25">
      <c r="M30991" s="30"/>
    </row>
    <row r="30992" spans="13:13" s="60" customFormat="1" ht="15.75" hidden="1" x14ac:dyDescent="0.25">
      <c r="M30992" s="30"/>
    </row>
    <row r="30993" spans="13:13" s="60" customFormat="1" ht="15.75" hidden="1" x14ac:dyDescent="0.25">
      <c r="M30993" s="30"/>
    </row>
    <row r="30994" spans="13:13" s="60" customFormat="1" ht="15.75" hidden="1" x14ac:dyDescent="0.25">
      <c r="M30994" s="30"/>
    </row>
    <row r="30995" spans="13:13" s="60" customFormat="1" ht="15.75" hidden="1" x14ac:dyDescent="0.25">
      <c r="M30995" s="30"/>
    </row>
    <row r="30996" spans="13:13" s="60" customFormat="1" ht="15.75" hidden="1" x14ac:dyDescent="0.25">
      <c r="M30996" s="30"/>
    </row>
    <row r="30997" spans="13:13" s="60" customFormat="1" ht="15.75" hidden="1" x14ac:dyDescent="0.25">
      <c r="M30997" s="30"/>
    </row>
    <row r="30998" spans="13:13" s="60" customFormat="1" ht="15.75" hidden="1" x14ac:dyDescent="0.25">
      <c r="M30998" s="30"/>
    </row>
    <row r="30999" spans="13:13" s="60" customFormat="1" ht="15.75" hidden="1" x14ac:dyDescent="0.25">
      <c r="M30999" s="30"/>
    </row>
    <row r="31000" spans="13:13" s="60" customFormat="1" ht="15.75" hidden="1" x14ac:dyDescent="0.25">
      <c r="M31000" s="30"/>
    </row>
    <row r="31001" spans="13:13" s="60" customFormat="1" ht="15.75" hidden="1" x14ac:dyDescent="0.25">
      <c r="M31001" s="30"/>
    </row>
    <row r="31002" spans="13:13" s="60" customFormat="1" ht="15.75" hidden="1" x14ac:dyDescent="0.25">
      <c r="M31002" s="30"/>
    </row>
    <row r="31003" spans="13:13" s="60" customFormat="1" ht="15.75" hidden="1" x14ac:dyDescent="0.25">
      <c r="M31003" s="30"/>
    </row>
    <row r="31004" spans="13:13" s="60" customFormat="1" ht="15.75" hidden="1" x14ac:dyDescent="0.25">
      <c r="M31004" s="30"/>
    </row>
    <row r="31005" spans="13:13" s="60" customFormat="1" ht="15.75" hidden="1" x14ac:dyDescent="0.25">
      <c r="M31005" s="30"/>
    </row>
    <row r="31006" spans="13:13" s="60" customFormat="1" ht="15.75" hidden="1" x14ac:dyDescent="0.25">
      <c r="M31006" s="30"/>
    </row>
    <row r="31007" spans="13:13" s="60" customFormat="1" ht="15.75" hidden="1" x14ac:dyDescent="0.25">
      <c r="M31007" s="30"/>
    </row>
    <row r="31008" spans="13:13" s="60" customFormat="1" ht="15.75" hidden="1" x14ac:dyDescent="0.25">
      <c r="M31008" s="30"/>
    </row>
    <row r="31009" spans="13:13" s="60" customFormat="1" ht="15.75" hidden="1" x14ac:dyDescent="0.25">
      <c r="M31009" s="30"/>
    </row>
    <row r="31010" spans="13:13" s="60" customFormat="1" ht="15.75" hidden="1" x14ac:dyDescent="0.25">
      <c r="M31010" s="30"/>
    </row>
    <row r="31011" spans="13:13" s="60" customFormat="1" ht="15.75" hidden="1" x14ac:dyDescent="0.25">
      <c r="M31011" s="30"/>
    </row>
    <row r="31012" spans="13:13" s="60" customFormat="1" ht="15.75" hidden="1" x14ac:dyDescent="0.25">
      <c r="M31012" s="30"/>
    </row>
    <row r="31013" spans="13:13" s="60" customFormat="1" ht="15.75" hidden="1" x14ac:dyDescent="0.25">
      <c r="M31013" s="30"/>
    </row>
    <row r="31014" spans="13:13" s="60" customFormat="1" ht="15.75" hidden="1" x14ac:dyDescent="0.25">
      <c r="M31014" s="30"/>
    </row>
    <row r="31015" spans="13:13" s="60" customFormat="1" ht="15.75" hidden="1" x14ac:dyDescent="0.25">
      <c r="M31015" s="30"/>
    </row>
    <row r="31016" spans="13:13" s="60" customFormat="1" ht="15.75" hidden="1" x14ac:dyDescent="0.25">
      <c r="M31016" s="30"/>
    </row>
    <row r="31017" spans="13:13" s="60" customFormat="1" ht="15.75" hidden="1" x14ac:dyDescent="0.25">
      <c r="M31017" s="30"/>
    </row>
    <row r="31018" spans="13:13" s="60" customFormat="1" ht="15.75" hidden="1" x14ac:dyDescent="0.25">
      <c r="M31018" s="30"/>
    </row>
    <row r="31019" spans="13:13" s="60" customFormat="1" ht="15.75" hidden="1" x14ac:dyDescent="0.25">
      <c r="M31019" s="30"/>
    </row>
    <row r="31020" spans="13:13" s="60" customFormat="1" ht="15.75" hidden="1" x14ac:dyDescent="0.25">
      <c r="M31020" s="30"/>
    </row>
    <row r="31021" spans="13:13" s="60" customFormat="1" ht="15.75" hidden="1" x14ac:dyDescent="0.25">
      <c r="M31021" s="30"/>
    </row>
    <row r="31022" spans="13:13" s="60" customFormat="1" ht="15.75" hidden="1" x14ac:dyDescent="0.25">
      <c r="M31022" s="30"/>
    </row>
    <row r="31023" spans="13:13" s="60" customFormat="1" ht="15.75" hidden="1" x14ac:dyDescent="0.25">
      <c r="M31023" s="30"/>
    </row>
    <row r="31024" spans="13:13" s="60" customFormat="1" ht="15.75" hidden="1" x14ac:dyDescent="0.25">
      <c r="M31024" s="30"/>
    </row>
    <row r="31025" spans="13:13" s="60" customFormat="1" ht="15.75" hidden="1" x14ac:dyDescent="0.25">
      <c r="M31025" s="30"/>
    </row>
    <row r="31026" spans="13:13" s="60" customFormat="1" ht="15.75" hidden="1" x14ac:dyDescent="0.25">
      <c r="M31026" s="30"/>
    </row>
    <row r="31027" spans="13:13" s="60" customFormat="1" ht="15.75" hidden="1" x14ac:dyDescent="0.25">
      <c r="M31027" s="30"/>
    </row>
    <row r="31028" spans="13:13" s="60" customFormat="1" ht="15.75" hidden="1" x14ac:dyDescent="0.25">
      <c r="M31028" s="30"/>
    </row>
    <row r="31029" spans="13:13" s="60" customFormat="1" ht="15.75" hidden="1" x14ac:dyDescent="0.25">
      <c r="M31029" s="30"/>
    </row>
    <row r="31030" spans="13:13" s="60" customFormat="1" ht="15.75" hidden="1" x14ac:dyDescent="0.25">
      <c r="M31030" s="30"/>
    </row>
    <row r="31031" spans="13:13" s="60" customFormat="1" ht="15.75" hidden="1" x14ac:dyDescent="0.25">
      <c r="M31031" s="30"/>
    </row>
    <row r="31032" spans="13:13" s="60" customFormat="1" ht="15.75" hidden="1" x14ac:dyDescent="0.25">
      <c r="M31032" s="30"/>
    </row>
    <row r="31033" spans="13:13" s="60" customFormat="1" ht="15.75" hidden="1" x14ac:dyDescent="0.25">
      <c r="M31033" s="30"/>
    </row>
    <row r="31034" spans="13:13" s="60" customFormat="1" ht="15.75" hidden="1" x14ac:dyDescent="0.25">
      <c r="M31034" s="30"/>
    </row>
    <row r="31035" spans="13:13" s="60" customFormat="1" ht="15.75" hidden="1" x14ac:dyDescent="0.25">
      <c r="M31035" s="30"/>
    </row>
    <row r="31036" spans="13:13" s="60" customFormat="1" ht="15.75" hidden="1" x14ac:dyDescent="0.25">
      <c r="M31036" s="30"/>
    </row>
    <row r="31037" spans="13:13" s="60" customFormat="1" ht="15.75" hidden="1" x14ac:dyDescent="0.25">
      <c r="M31037" s="30"/>
    </row>
    <row r="31038" spans="13:13" s="60" customFormat="1" ht="15.75" hidden="1" x14ac:dyDescent="0.25">
      <c r="M31038" s="30"/>
    </row>
    <row r="31039" spans="13:13" s="60" customFormat="1" ht="15.75" hidden="1" x14ac:dyDescent="0.25">
      <c r="M31039" s="30"/>
    </row>
    <row r="31040" spans="13:13" s="60" customFormat="1" ht="15.75" hidden="1" x14ac:dyDescent="0.25">
      <c r="M31040" s="30"/>
    </row>
    <row r="31041" spans="13:13" s="60" customFormat="1" ht="15.75" hidden="1" x14ac:dyDescent="0.25">
      <c r="M31041" s="30"/>
    </row>
    <row r="31042" spans="13:13" s="60" customFormat="1" ht="15.75" hidden="1" x14ac:dyDescent="0.25">
      <c r="M31042" s="30"/>
    </row>
    <row r="31043" spans="13:13" s="60" customFormat="1" ht="15.75" hidden="1" x14ac:dyDescent="0.25">
      <c r="M31043" s="30"/>
    </row>
    <row r="31044" spans="13:13" s="60" customFormat="1" ht="15.75" hidden="1" x14ac:dyDescent="0.25">
      <c r="M31044" s="30"/>
    </row>
    <row r="31045" spans="13:13" s="60" customFormat="1" ht="15.75" hidden="1" x14ac:dyDescent="0.25">
      <c r="M31045" s="30"/>
    </row>
    <row r="31046" spans="13:13" s="60" customFormat="1" ht="15.75" hidden="1" x14ac:dyDescent="0.25">
      <c r="M31046" s="30"/>
    </row>
    <row r="31047" spans="13:13" s="60" customFormat="1" ht="15.75" hidden="1" x14ac:dyDescent="0.25">
      <c r="M31047" s="30"/>
    </row>
    <row r="31048" spans="13:13" s="60" customFormat="1" ht="15.75" hidden="1" x14ac:dyDescent="0.25">
      <c r="M31048" s="30"/>
    </row>
    <row r="31049" spans="13:13" s="60" customFormat="1" ht="15.75" hidden="1" x14ac:dyDescent="0.25">
      <c r="M31049" s="30"/>
    </row>
    <row r="31050" spans="13:13" s="60" customFormat="1" ht="15.75" hidden="1" x14ac:dyDescent="0.25">
      <c r="M31050" s="30"/>
    </row>
    <row r="31051" spans="13:13" s="60" customFormat="1" ht="15.75" hidden="1" x14ac:dyDescent="0.25">
      <c r="M31051" s="30"/>
    </row>
    <row r="31052" spans="13:13" s="60" customFormat="1" ht="15.75" hidden="1" x14ac:dyDescent="0.25">
      <c r="M31052" s="30"/>
    </row>
    <row r="31053" spans="13:13" s="60" customFormat="1" ht="15.75" hidden="1" x14ac:dyDescent="0.25">
      <c r="M31053" s="30"/>
    </row>
    <row r="31054" spans="13:13" s="60" customFormat="1" ht="15.75" hidden="1" x14ac:dyDescent="0.25">
      <c r="M31054" s="30"/>
    </row>
    <row r="31055" spans="13:13" s="60" customFormat="1" ht="15.75" hidden="1" x14ac:dyDescent="0.25">
      <c r="M31055" s="30"/>
    </row>
    <row r="31056" spans="13:13" s="60" customFormat="1" ht="15.75" hidden="1" x14ac:dyDescent="0.25">
      <c r="M31056" s="30"/>
    </row>
    <row r="31057" spans="13:13" s="60" customFormat="1" ht="15.75" hidden="1" x14ac:dyDescent="0.25">
      <c r="M31057" s="30"/>
    </row>
    <row r="31058" spans="13:13" s="60" customFormat="1" ht="15.75" hidden="1" x14ac:dyDescent="0.25">
      <c r="M31058" s="30"/>
    </row>
    <row r="31059" spans="13:13" s="60" customFormat="1" ht="15.75" hidden="1" x14ac:dyDescent="0.25">
      <c r="M31059" s="30"/>
    </row>
    <row r="31060" spans="13:13" s="60" customFormat="1" ht="15.75" hidden="1" x14ac:dyDescent="0.25">
      <c r="M31060" s="30"/>
    </row>
    <row r="31061" spans="13:13" s="60" customFormat="1" ht="15.75" hidden="1" x14ac:dyDescent="0.25">
      <c r="M31061" s="30"/>
    </row>
    <row r="31062" spans="13:13" s="60" customFormat="1" ht="15.75" hidden="1" x14ac:dyDescent="0.25">
      <c r="M31062" s="30"/>
    </row>
    <row r="31063" spans="13:13" s="60" customFormat="1" ht="15.75" hidden="1" x14ac:dyDescent="0.25">
      <c r="M31063" s="30"/>
    </row>
    <row r="31064" spans="13:13" s="60" customFormat="1" ht="15.75" hidden="1" x14ac:dyDescent="0.25">
      <c r="M31064" s="30"/>
    </row>
    <row r="31065" spans="13:13" s="60" customFormat="1" ht="15.75" hidden="1" x14ac:dyDescent="0.25">
      <c r="M31065" s="30"/>
    </row>
    <row r="31066" spans="13:13" s="60" customFormat="1" ht="15.75" hidden="1" x14ac:dyDescent="0.25">
      <c r="M31066" s="30"/>
    </row>
    <row r="31067" spans="13:13" s="60" customFormat="1" ht="15.75" hidden="1" x14ac:dyDescent="0.25">
      <c r="M31067" s="30"/>
    </row>
    <row r="31068" spans="13:13" s="60" customFormat="1" ht="15.75" hidden="1" x14ac:dyDescent="0.25">
      <c r="M31068" s="30"/>
    </row>
    <row r="31069" spans="13:13" s="60" customFormat="1" ht="15.75" hidden="1" x14ac:dyDescent="0.25">
      <c r="M31069" s="30"/>
    </row>
    <row r="31070" spans="13:13" s="60" customFormat="1" ht="15.75" hidden="1" x14ac:dyDescent="0.25">
      <c r="M31070" s="30"/>
    </row>
    <row r="31071" spans="13:13" s="60" customFormat="1" ht="15.75" hidden="1" x14ac:dyDescent="0.25">
      <c r="M31071" s="30"/>
    </row>
    <row r="31072" spans="13:13" s="60" customFormat="1" ht="15.75" hidden="1" x14ac:dyDescent="0.25">
      <c r="M31072" s="30"/>
    </row>
    <row r="31073" spans="13:13" s="60" customFormat="1" ht="15.75" hidden="1" x14ac:dyDescent="0.25">
      <c r="M31073" s="30"/>
    </row>
    <row r="31074" spans="13:13" s="60" customFormat="1" ht="15.75" hidden="1" x14ac:dyDescent="0.25">
      <c r="M31074" s="30"/>
    </row>
    <row r="31075" spans="13:13" s="60" customFormat="1" ht="15.75" hidden="1" x14ac:dyDescent="0.25">
      <c r="M31075" s="30"/>
    </row>
    <row r="31076" spans="13:13" s="60" customFormat="1" ht="15.75" hidden="1" x14ac:dyDescent="0.25">
      <c r="M31076" s="30"/>
    </row>
    <row r="31077" spans="13:13" s="60" customFormat="1" ht="15.75" hidden="1" x14ac:dyDescent="0.25">
      <c r="M31077" s="30"/>
    </row>
    <row r="31078" spans="13:13" s="60" customFormat="1" ht="15.75" hidden="1" x14ac:dyDescent="0.25">
      <c r="M31078" s="30"/>
    </row>
    <row r="31079" spans="13:13" s="60" customFormat="1" ht="15.75" hidden="1" x14ac:dyDescent="0.25">
      <c r="M31079" s="30"/>
    </row>
    <row r="31080" spans="13:13" s="60" customFormat="1" ht="15.75" hidden="1" x14ac:dyDescent="0.25">
      <c r="M31080" s="30"/>
    </row>
    <row r="31081" spans="13:13" s="60" customFormat="1" ht="15.75" hidden="1" x14ac:dyDescent="0.25">
      <c r="M31081" s="30"/>
    </row>
    <row r="31082" spans="13:13" s="60" customFormat="1" ht="15.75" hidden="1" x14ac:dyDescent="0.25">
      <c r="M31082" s="30"/>
    </row>
    <row r="31083" spans="13:13" s="60" customFormat="1" ht="15.75" hidden="1" x14ac:dyDescent="0.25">
      <c r="M31083" s="30"/>
    </row>
    <row r="31084" spans="13:13" s="60" customFormat="1" ht="15.75" hidden="1" x14ac:dyDescent="0.25">
      <c r="M31084" s="30"/>
    </row>
    <row r="31085" spans="13:13" s="60" customFormat="1" ht="15.75" hidden="1" x14ac:dyDescent="0.25">
      <c r="M31085" s="30"/>
    </row>
    <row r="31086" spans="13:13" s="60" customFormat="1" ht="15.75" hidden="1" x14ac:dyDescent="0.25">
      <c r="M31086" s="30"/>
    </row>
    <row r="31087" spans="13:13" s="60" customFormat="1" ht="15.75" hidden="1" x14ac:dyDescent="0.25">
      <c r="M31087" s="30"/>
    </row>
    <row r="31088" spans="13:13" s="60" customFormat="1" ht="15.75" hidden="1" x14ac:dyDescent="0.25">
      <c r="M31088" s="30"/>
    </row>
    <row r="31089" spans="13:13" s="60" customFormat="1" ht="15.75" hidden="1" x14ac:dyDescent="0.25">
      <c r="M31089" s="30"/>
    </row>
    <row r="31090" spans="13:13" s="60" customFormat="1" ht="15.75" hidden="1" x14ac:dyDescent="0.25">
      <c r="M31090" s="30"/>
    </row>
    <row r="31091" spans="13:13" s="60" customFormat="1" ht="15.75" hidden="1" x14ac:dyDescent="0.25">
      <c r="M31091" s="30"/>
    </row>
    <row r="31092" spans="13:13" s="60" customFormat="1" ht="15.75" hidden="1" x14ac:dyDescent="0.25">
      <c r="M31092" s="30"/>
    </row>
    <row r="31093" spans="13:13" s="60" customFormat="1" ht="15.75" hidden="1" x14ac:dyDescent="0.25">
      <c r="M31093" s="30"/>
    </row>
    <row r="31094" spans="13:13" s="60" customFormat="1" ht="15.75" hidden="1" x14ac:dyDescent="0.25">
      <c r="M31094" s="30"/>
    </row>
    <row r="31095" spans="13:13" s="60" customFormat="1" ht="15.75" hidden="1" x14ac:dyDescent="0.25">
      <c r="M31095" s="30"/>
    </row>
    <row r="31096" spans="13:13" s="60" customFormat="1" ht="15.75" hidden="1" x14ac:dyDescent="0.25">
      <c r="M31096" s="30"/>
    </row>
    <row r="31097" spans="13:13" s="60" customFormat="1" ht="15.75" hidden="1" x14ac:dyDescent="0.25">
      <c r="M31097" s="30"/>
    </row>
    <row r="31098" spans="13:13" s="60" customFormat="1" ht="15.75" hidden="1" x14ac:dyDescent="0.25">
      <c r="M31098" s="30"/>
    </row>
    <row r="31099" spans="13:13" s="60" customFormat="1" ht="15.75" hidden="1" x14ac:dyDescent="0.25">
      <c r="M31099" s="30"/>
    </row>
    <row r="31100" spans="13:13" s="60" customFormat="1" ht="15.75" hidden="1" x14ac:dyDescent="0.25">
      <c r="M31100" s="30"/>
    </row>
    <row r="31101" spans="13:13" s="60" customFormat="1" ht="15.75" hidden="1" x14ac:dyDescent="0.25">
      <c r="M31101" s="30"/>
    </row>
    <row r="31102" spans="13:13" s="60" customFormat="1" ht="15.75" hidden="1" x14ac:dyDescent="0.25">
      <c r="M31102" s="30"/>
    </row>
    <row r="31103" spans="13:13" s="60" customFormat="1" ht="15.75" hidden="1" x14ac:dyDescent="0.25">
      <c r="M31103" s="30"/>
    </row>
    <row r="31104" spans="13:13" s="60" customFormat="1" ht="15.75" hidden="1" x14ac:dyDescent="0.25">
      <c r="M31104" s="30"/>
    </row>
    <row r="31105" spans="13:13" s="60" customFormat="1" ht="15.75" hidden="1" x14ac:dyDescent="0.25">
      <c r="M31105" s="30"/>
    </row>
    <row r="31106" spans="13:13" s="60" customFormat="1" ht="15.75" hidden="1" x14ac:dyDescent="0.25">
      <c r="M31106" s="30"/>
    </row>
    <row r="31107" spans="13:13" s="60" customFormat="1" ht="15.75" hidden="1" x14ac:dyDescent="0.25">
      <c r="M31107" s="30"/>
    </row>
    <row r="31108" spans="13:13" s="60" customFormat="1" ht="15.75" hidden="1" x14ac:dyDescent="0.25">
      <c r="M31108" s="30"/>
    </row>
    <row r="31109" spans="13:13" s="60" customFormat="1" ht="15.75" hidden="1" x14ac:dyDescent="0.25">
      <c r="M31109" s="30"/>
    </row>
    <row r="31110" spans="13:13" s="60" customFormat="1" ht="15.75" hidden="1" x14ac:dyDescent="0.25">
      <c r="M31110" s="30"/>
    </row>
    <row r="31111" spans="13:13" s="60" customFormat="1" ht="15.75" hidden="1" x14ac:dyDescent="0.25">
      <c r="M31111" s="30"/>
    </row>
    <row r="31112" spans="13:13" s="60" customFormat="1" ht="15.75" hidden="1" x14ac:dyDescent="0.25">
      <c r="M31112" s="30"/>
    </row>
    <row r="31113" spans="13:13" s="60" customFormat="1" ht="15.75" hidden="1" x14ac:dyDescent="0.25">
      <c r="M31113" s="30"/>
    </row>
    <row r="31114" spans="13:13" s="60" customFormat="1" ht="15.75" hidden="1" x14ac:dyDescent="0.25">
      <c r="M31114" s="30"/>
    </row>
    <row r="31115" spans="13:13" s="60" customFormat="1" ht="15.75" hidden="1" x14ac:dyDescent="0.25">
      <c r="M31115" s="30"/>
    </row>
    <row r="31116" spans="13:13" s="60" customFormat="1" ht="15.75" hidden="1" x14ac:dyDescent="0.25">
      <c r="M31116" s="30"/>
    </row>
    <row r="31117" spans="13:13" s="60" customFormat="1" ht="15.75" hidden="1" x14ac:dyDescent="0.25">
      <c r="M31117" s="30"/>
    </row>
    <row r="31118" spans="13:13" s="60" customFormat="1" ht="15.75" hidden="1" x14ac:dyDescent="0.25">
      <c r="M31118" s="30"/>
    </row>
    <row r="31119" spans="13:13" s="60" customFormat="1" ht="15.75" hidden="1" x14ac:dyDescent="0.25">
      <c r="M31119" s="30"/>
    </row>
    <row r="31120" spans="13:13" s="60" customFormat="1" ht="15.75" hidden="1" x14ac:dyDescent="0.25">
      <c r="M31120" s="30"/>
    </row>
    <row r="31121" spans="13:13" s="60" customFormat="1" ht="15.75" hidden="1" x14ac:dyDescent="0.25">
      <c r="M31121" s="30"/>
    </row>
    <row r="31122" spans="13:13" s="60" customFormat="1" ht="15.75" hidden="1" x14ac:dyDescent="0.25">
      <c r="M31122" s="30"/>
    </row>
    <row r="31123" spans="13:13" s="60" customFormat="1" ht="15.75" hidden="1" x14ac:dyDescent="0.25">
      <c r="M31123" s="30"/>
    </row>
    <row r="31124" spans="13:13" s="60" customFormat="1" ht="15.75" hidden="1" x14ac:dyDescent="0.25">
      <c r="M31124" s="30"/>
    </row>
    <row r="31125" spans="13:13" s="60" customFormat="1" ht="15.75" hidden="1" x14ac:dyDescent="0.25">
      <c r="M31125" s="30"/>
    </row>
    <row r="31126" spans="13:13" s="60" customFormat="1" ht="15.75" hidden="1" x14ac:dyDescent="0.25">
      <c r="M31126" s="30"/>
    </row>
    <row r="31127" spans="13:13" s="60" customFormat="1" ht="15.75" hidden="1" x14ac:dyDescent="0.25">
      <c r="M31127" s="30"/>
    </row>
    <row r="31128" spans="13:13" s="60" customFormat="1" ht="15.75" hidden="1" x14ac:dyDescent="0.25">
      <c r="M31128" s="30"/>
    </row>
    <row r="31129" spans="13:13" s="60" customFormat="1" ht="15.75" hidden="1" x14ac:dyDescent="0.25">
      <c r="M31129" s="30"/>
    </row>
    <row r="31130" spans="13:13" s="60" customFormat="1" ht="15.75" hidden="1" x14ac:dyDescent="0.25">
      <c r="M31130" s="30"/>
    </row>
    <row r="31131" spans="13:13" s="60" customFormat="1" ht="15.75" hidden="1" x14ac:dyDescent="0.25">
      <c r="M31131" s="30"/>
    </row>
    <row r="31132" spans="13:13" s="60" customFormat="1" ht="15.75" hidden="1" x14ac:dyDescent="0.25">
      <c r="M31132" s="30"/>
    </row>
    <row r="31133" spans="13:13" s="60" customFormat="1" ht="15.75" hidden="1" x14ac:dyDescent="0.25">
      <c r="M31133" s="30"/>
    </row>
    <row r="31134" spans="13:13" s="60" customFormat="1" ht="15.75" hidden="1" x14ac:dyDescent="0.25">
      <c r="M31134" s="30"/>
    </row>
    <row r="31135" spans="13:13" s="60" customFormat="1" ht="15.75" hidden="1" x14ac:dyDescent="0.25">
      <c r="M31135" s="30"/>
    </row>
    <row r="31136" spans="13:13" s="60" customFormat="1" ht="15.75" hidden="1" x14ac:dyDescent="0.25">
      <c r="M31136" s="30"/>
    </row>
    <row r="31137" spans="13:13" s="60" customFormat="1" ht="15.75" hidden="1" x14ac:dyDescent="0.25">
      <c r="M31137" s="30"/>
    </row>
    <row r="31138" spans="13:13" s="60" customFormat="1" ht="15.75" hidden="1" x14ac:dyDescent="0.25">
      <c r="M31138" s="30"/>
    </row>
    <row r="31139" spans="13:13" s="60" customFormat="1" ht="15.75" hidden="1" x14ac:dyDescent="0.25">
      <c r="M31139" s="30"/>
    </row>
    <row r="31140" spans="13:13" s="60" customFormat="1" ht="15.75" hidden="1" x14ac:dyDescent="0.25">
      <c r="M31140" s="30"/>
    </row>
    <row r="31141" spans="13:13" s="60" customFormat="1" ht="15.75" hidden="1" x14ac:dyDescent="0.25">
      <c r="M31141" s="30"/>
    </row>
    <row r="31142" spans="13:13" s="60" customFormat="1" ht="15.75" hidden="1" x14ac:dyDescent="0.25">
      <c r="M31142" s="30"/>
    </row>
    <row r="31143" spans="13:13" s="60" customFormat="1" ht="15.75" hidden="1" x14ac:dyDescent="0.25">
      <c r="M31143" s="30"/>
    </row>
    <row r="31144" spans="13:13" s="60" customFormat="1" ht="15.75" hidden="1" x14ac:dyDescent="0.25">
      <c r="M31144" s="30"/>
    </row>
    <row r="31145" spans="13:13" s="60" customFormat="1" ht="15.75" hidden="1" x14ac:dyDescent="0.25">
      <c r="M31145" s="30"/>
    </row>
    <row r="31146" spans="13:13" s="60" customFormat="1" ht="15.75" hidden="1" x14ac:dyDescent="0.25">
      <c r="M31146" s="30"/>
    </row>
    <row r="31147" spans="13:13" s="60" customFormat="1" ht="15.75" hidden="1" x14ac:dyDescent="0.25">
      <c r="M31147" s="30"/>
    </row>
    <row r="31148" spans="13:13" s="60" customFormat="1" ht="15.75" hidden="1" x14ac:dyDescent="0.25">
      <c r="M31148" s="30"/>
    </row>
    <row r="31149" spans="13:13" s="60" customFormat="1" ht="15.75" hidden="1" x14ac:dyDescent="0.25">
      <c r="M31149" s="30"/>
    </row>
    <row r="31150" spans="13:13" s="60" customFormat="1" ht="15.75" hidden="1" x14ac:dyDescent="0.25">
      <c r="M31150" s="30"/>
    </row>
    <row r="31151" spans="13:13" s="60" customFormat="1" ht="15.75" hidden="1" x14ac:dyDescent="0.25">
      <c r="M31151" s="30"/>
    </row>
    <row r="31152" spans="13:13" s="60" customFormat="1" ht="15.75" hidden="1" x14ac:dyDescent="0.25">
      <c r="M31152" s="30"/>
    </row>
    <row r="31153" spans="13:13" s="60" customFormat="1" ht="15.75" hidden="1" x14ac:dyDescent="0.25">
      <c r="M31153" s="30"/>
    </row>
    <row r="31154" spans="13:13" s="60" customFormat="1" ht="15.75" hidden="1" x14ac:dyDescent="0.25">
      <c r="M31154" s="30"/>
    </row>
    <row r="31155" spans="13:13" s="60" customFormat="1" ht="15.75" hidden="1" x14ac:dyDescent="0.25">
      <c r="M31155" s="30"/>
    </row>
    <row r="31156" spans="13:13" s="60" customFormat="1" ht="15.75" hidden="1" x14ac:dyDescent="0.25">
      <c r="M31156" s="30"/>
    </row>
    <row r="31157" spans="13:13" s="60" customFormat="1" ht="15.75" hidden="1" x14ac:dyDescent="0.25">
      <c r="M31157" s="30"/>
    </row>
    <row r="31158" spans="13:13" s="60" customFormat="1" ht="15.75" hidden="1" x14ac:dyDescent="0.25">
      <c r="M31158" s="30"/>
    </row>
    <row r="31159" spans="13:13" s="60" customFormat="1" ht="15.75" hidden="1" x14ac:dyDescent="0.25">
      <c r="M31159" s="30"/>
    </row>
    <row r="31160" spans="13:13" s="60" customFormat="1" ht="15.75" hidden="1" x14ac:dyDescent="0.25">
      <c r="M31160" s="30"/>
    </row>
    <row r="31161" spans="13:13" s="60" customFormat="1" ht="15.75" hidden="1" x14ac:dyDescent="0.25">
      <c r="M31161" s="30"/>
    </row>
    <row r="31162" spans="13:13" s="60" customFormat="1" ht="15.75" hidden="1" x14ac:dyDescent="0.25">
      <c r="M31162" s="30"/>
    </row>
    <row r="31163" spans="13:13" s="60" customFormat="1" ht="15.75" hidden="1" x14ac:dyDescent="0.25">
      <c r="M31163" s="30"/>
    </row>
    <row r="31164" spans="13:13" s="60" customFormat="1" ht="15.75" hidden="1" x14ac:dyDescent="0.25">
      <c r="M31164" s="30"/>
    </row>
    <row r="31165" spans="13:13" s="60" customFormat="1" ht="15.75" hidden="1" x14ac:dyDescent="0.25">
      <c r="M31165" s="30"/>
    </row>
    <row r="31166" spans="13:13" s="60" customFormat="1" ht="15.75" hidden="1" x14ac:dyDescent="0.25">
      <c r="M31166" s="30"/>
    </row>
    <row r="31167" spans="13:13" s="60" customFormat="1" ht="15.75" hidden="1" x14ac:dyDescent="0.25">
      <c r="M31167" s="30"/>
    </row>
    <row r="31168" spans="13:13" s="60" customFormat="1" ht="15.75" hidden="1" x14ac:dyDescent="0.25">
      <c r="M31168" s="30"/>
    </row>
    <row r="31169" spans="13:13" s="60" customFormat="1" ht="15.75" hidden="1" x14ac:dyDescent="0.25">
      <c r="M31169" s="30"/>
    </row>
    <row r="31170" spans="13:13" s="60" customFormat="1" ht="15.75" hidden="1" x14ac:dyDescent="0.25">
      <c r="M31170" s="30"/>
    </row>
    <row r="31171" spans="13:13" s="60" customFormat="1" ht="15.75" hidden="1" x14ac:dyDescent="0.25">
      <c r="M31171" s="30"/>
    </row>
    <row r="31172" spans="13:13" s="60" customFormat="1" ht="15.75" hidden="1" x14ac:dyDescent="0.25">
      <c r="M31172" s="30"/>
    </row>
    <row r="31173" spans="13:13" s="60" customFormat="1" ht="15.75" hidden="1" x14ac:dyDescent="0.25">
      <c r="M31173" s="30"/>
    </row>
    <row r="31174" spans="13:13" s="60" customFormat="1" ht="15.75" hidden="1" x14ac:dyDescent="0.25">
      <c r="M31174" s="30"/>
    </row>
    <row r="31175" spans="13:13" s="60" customFormat="1" ht="15.75" hidden="1" x14ac:dyDescent="0.25">
      <c r="M31175" s="30"/>
    </row>
    <row r="31176" spans="13:13" s="60" customFormat="1" ht="15.75" hidden="1" x14ac:dyDescent="0.25">
      <c r="M31176" s="30"/>
    </row>
    <row r="31177" spans="13:13" s="60" customFormat="1" ht="15.75" hidden="1" x14ac:dyDescent="0.25">
      <c r="M31177" s="30"/>
    </row>
    <row r="31178" spans="13:13" s="60" customFormat="1" ht="15.75" hidden="1" x14ac:dyDescent="0.25">
      <c r="M31178" s="30"/>
    </row>
    <row r="31179" spans="13:13" s="60" customFormat="1" ht="15.75" hidden="1" x14ac:dyDescent="0.25">
      <c r="M31179" s="30"/>
    </row>
    <row r="31180" spans="13:13" s="60" customFormat="1" ht="15.75" hidden="1" x14ac:dyDescent="0.25">
      <c r="M31180" s="30"/>
    </row>
    <row r="31181" spans="13:13" s="60" customFormat="1" ht="15.75" hidden="1" x14ac:dyDescent="0.25">
      <c r="M31181" s="30"/>
    </row>
    <row r="31182" spans="13:13" s="60" customFormat="1" ht="15.75" hidden="1" x14ac:dyDescent="0.25">
      <c r="M31182" s="30"/>
    </row>
    <row r="31183" spans="13:13" s="60" customFormat="1" ht="15.75" hidden="1" x14ac:dyDescent="0.25">
      <c r="M31183" s="30"/>
    </row>
    <row r="31184" spans="13:13" s="60" customFormat="1" ht="15.75" hidden="1" x14ac:dyDescent="0.25">
      <c r="M31184" s="30"/>
    </row>
    <row r="31185" spans="13:13" s="60" customFormat="1" ht="15.75" hidden="1" x14ac:dyDescent="0.25">
      <c r="M31185" s="30"/>
    </row>
    <row r="31186" spans="13:13" s="60" customFormat="1" ht="15.75" hidden="1" x14ac:dyDescent="0.25">
      <c r="M31186" s="30"/>
    </row>
    <row r="31187" spans="13:13" s="60" customFormat="1" ht="15.75" hidden="1" x14ac:dyDescent="0.25">
      <c r="M31187" s="30"/>
    </row>
    <row r="31188" spans="13:13" s="60" customFormat="1" ht="15.75" hidden="1" x14ac:dyDescent="0.25">
      <c r="M31188" s="30"/>
    </row>
    <row r="31189" spans="13:13" s="60" customFormat="1" ht="15.75" hidden="1" x14ac:dyDescent="0.25">
      <c r="M31189" s="30"/>
    </row>
    <row r="31190" spans="13:13" s="60" customFormat="1" ht="15.75" hidden="1" x14ac:dyDescent="0.25">
      <c r="M31190" s="30"/>
    </row>
    <row r="31191" spans="13:13" s="60" customFormat="1" ht="15.75" hidden="1" x14ac:dyDescent="0.25">
      <c r="M31191" s="30"/>
    </row>
    <row r="31192" spans="13:13" s="60" customFormat="1" ht="15.75" hidden="1" x14ac:dyDescent="0.25">
      <c r="M31192" s="30"/>
    </row>
    <row r="31193" spans="13:13" s="60" customFormat="1" ht="15.75" hidden="1" x14ac:dyDescent="0.25">
      <c r="M31193" s="30"/>
    </row>
    <row r="31194" spans="13:13" s="60" customFormat="1" ht="15.75" hidden="1" x14ac:dyDescent="0.25">
      <c r="M31194" s="30"/>
    </row>
    <row r="31195" spans="13:13" s="60" customFormat="1" ht="15.75" hidden="1" x14ac:dyDescent="0.25">
      <c r="M31195" s="30"/>
    </row>
    <row r="31196" spans="13:13" s="60" customFormat="1" ht="15.75" hidden="1" x14ac:dyDescent="0.25">
      <c r="M31196" s="30"/>
    </row>
    <row r="31197" spans="13:13" s="60" customFormat="1" ht="15.75" hidden="1" x14ac:dyDescent="0.25">
      <c r="M31197" s="30"/>
    </row>
    <row r="31198" spans="13:13" s="60" customFormat="1" ht="15.75" hidden="1" x14ac:dyDescent="0.25">
      <c r="M31198" s="30"/>
    </row>
    <row r="31199" spans="13:13" s="60" customFormat="1" ht="15.75" hidden="1" x14ac:dyDescent="0.25">
      <c r="M31199" s="30"/>
    </row>
    <row r="31200" spans="13:13" s="60" customFormat="1" ht="15.75" hidden="1" x14ac:dyDescent="0.25">
      <c r="M31200" s="30"/>
    </row>
    <row r="31201" spans="13:13" s="60" customFormat="1" ht="15.75" hidden="1" x14ac:dyDescent="0.25">
      <c r="M31201" s="30"/>
    </row>
    <row r="31202" spans="13:13" s="60" customFormat="1" ht="15.75" hidden="1" x14ac:dyDescent="0.25">
      <c r="M31202" s="30"/>
    </row>
    <row r="31203" spans="13:13" s="60" customFormat="1" ht="15.75" hidden="1" x14ac:dyDescent="0.25">
      <c r="M31203" s="30"/>
    </row>
    <row r="31204" spans="13:13" s="60" customFormat="1" ht="15.75" hidden="1" x14ac:dyDescent="0.25">
      <c r="M31204" s="30"/>
    </row>
    <row r="31205" spans="13:13" s="60" customFormat="1" ht="15.75" hidden="1" x14ac:dyDescent="0.25">
      <c r="M31205" s="30"/>
    </row>
    <row r="31206" spans="13:13" s="60" customFormat="1" ht="15.75" hidden="1" x14ac:dyDescent="0.25">
      <c r="M31206" s="30"/>
    </row>
    <row r="31207" spans="13:13" s="60" customFormat="1" ht="15.75" hidden="1" x14ac:dyDescent="0.25">
      <c r="M31207" s="30"/>
    </row>
    <row r="31208" spans="13:13" s="60" customFormat="1" ht="15.75" hidden="1" x14ac:dyDescent="0.25">
      <c r="M31208" s="30"/>
    </row>
    <row r="31209" spans="13:13" s="60" customFormat="1" ht="15.75" hidden="1" x14ac:dyDescent="0.25">
      <c r="M31209" s="30"/>
    </row>
    <row r="31210" spans="13:13" s="60" customFormat="1" ht="15.75" hidden="1" x14ac:dyDescent="0.25">
      <c r="M31210" s="30"/>
    </row>
    <row r="31211" spans="13:13" s="60" customFormat="1" ht="15.75" hidden="1" x14ac:dyDescent="0.25">
      <c r="M31211" s="30"/>
    </row>
    <row r="31212" spans="13:13" s="60" customFormat="1" ht="15.75" hidden="1" x14ac:dyDescent="0.25">
      <c r="M31212" s="30"/>
    </row>
    <row r="31213" spans="13:13" s="60" customFormat="1" ht="15.75" hidden="1" x14ac:dyDescent="0.25">
      <c r="M31213" s="30"/>
    </row>
    <row r="31214" spans="13:13" s="60" customFormat="1" ht="15.75" hidden="1" x14ac:dyDescent="0.25">
      <c r="M31214" s="30"/>
    </row>
    <row r="31215" spans="13:13" s="60" customFormat="1" ht="15.75" hidden="1" x14ac:dyDescent="0.25">
      <c r="M31215" s="30"/>
    </row>
    <row r="31216" spans="13:13" s="60" customFormat="1" ht="15.75" hidden="1" x14ac:dyDescent="0.25">
      <c r="M31216" s="30"/>
    </row>
    <row r="31217" spans="13:13" s="60" customFormat="1" ht="15.75" hidden="1" x14ac:dyDescent="0.25">
      <c r="M31217" s="30"/>
    </row>
    <row r="31218" spans="13:13" s="60" customFormat="1" ht="15.75" hidden="1" x14ac:dyDescent="0.25">
      <c r="M31218" s="30"/>
    </row>
    <row r="31219" spans="13:13" s="60" customFormat="1" ht="15.75" hidden="1" x14ac:dyDescent="0.25">
      <c r="M31219" s="30"/>
    </row>
    <row r="31220" spans="13:13" s="60" customFormat="1" ht="15.75" hidden="1" x14ac:dyDescent="0.25">
      <c r="M31220" s="30"/>
    </row>
    <row r="31221" spans="13:13" s="60" customFormat="1" ht="15.75" hidden="1" x14ac:dyDescent="0.25">
      <c r="M31221" s="30"/>
    </row>
    <row r="31222" spans="13:13" s="60" customFormat="1" ht="15.75" hidden="1" x14ac:dyDescent="0.25">
      <c r="M31222" s="30"/>
    </row>
    <row r="31223" spans="13:13" s="60" customFormat="1" ht="15.75" hidden="1" x14ac:dyDescent="0.25">
      <c r="M31223" s="30"/>
    </row>
    <row r="31224" spans="13:13" s="60" customFormat="1" ht="15.75" hidden="1" x14ac:dyDescent="0.25">
      <c r="M31224" s="30"/>
    </row>
    <row r="31225" spans="13:13" s="60" customFormat="1" ht="15.75" hidden="1" x14ac:dyDescent="0.25">
      <c r="M31225" s="30"/>
    </row>
    <row r="31226" spans="13:13" s="60" customFormat="1" ht="15.75" hidden="1" x14ac:dyDescent="0.25">
      <c r="M31226" s="30"/>
    </row>
    <row r="31227" spans="13:13" s="60" customFormat="1" ht="15.75" hidden="1" x14ac:dyDescent="0.25">
      <c r="M31227" s="30"/>
    </row>
    <row r="31228" spans="13:13" s="60" customFormat="1" ht="15.75" hidden="1" x14ac:dyDescent="0.25">
      <c r="M31228" s="30"/>
    </row>
    <row r="31229" spans="13:13" s="60" customFormat="1" ht="15.75" hidden="1" x14ac:dyDescent="0.25">
      <c r="M31229" s="30"/>
    </row>
    <row r="31230" spans="13:13" s="60" customFormat="1" ht="15.75" hidden="1" x14ac:dyDescent="0.25">
      <c r="M31230" s="30"/>
    </row>
    <row r="31231" spans="13:13" s="60" customFormat="1" ht="15.75" hidden="1" x14ac:dyDescent="0.25">
      <c r="M31231" s="30"/>
    </row>
    <row r="31232" spans="13:13" s="60" customFormat="1" ht="15.75" hidden="1" x14ac:dyDescent="0.25">
      <c r="M31232" s="30"/>
    </row>
    <row r="31233" spans="13:13" s="60" customFormat="1" ht="15.75" hidden="1" x14ac:dyDescent="0.25">
      <c r="M31233" s="30"/>
    </row>
    <row r="31234" spans="13:13" s="60" customFormat="1" ht="15.75" hidden="1" x14ac:dyDescent="0.25">
      <c r="M31234" s="30"/>
    </row>
    <row r="31235" spans="13:13" s="60" customFormat="1" ht="15.75" hidden="1" x14ac:dyDescent="0.25">
      <c r="M31235" s="30"/>
    </row>
    <row r="31236" spans="13:13" s="60" customFormat="1" ht="15.75" hidden="1" x14ac:dyDescent="0.25">
      <c r="M31236" s="30"/>
    </row>
    <row r="31237" spans="13:13" s="60" customFormat="1" ht="15.75" hidden="1" x14ac:dyDescent="0.25">
      <c r="M31237" s="30"/>
    </row>
    <row r="31238" spans="13:13" s="60" customFormat="1" ht="15.75" hidden="1" x14ac:dyDescent="0.25">
      <c r="M31238" s="30"/>
    </row>
    <row r="31239" spans="13:13" s="60" customFormat="1" ht="15.75" hidden="1" x14ac:dyDescent="0.25">
      <c r="M31239" s="30"/>
    </row>
    <row r="31240" spans="13:13" s="60" customFormat="1" ht="15.75" hidden="1" x14ac:dyDescent="0.25">
      <c r="M31240" s="30"/>
    </row>
    <row r="31241" spans="13:13" s="60" customFormat="1" ht="15.75" hidden="1" x14ac:dyDescent="0.25">
      <c r="M31241" s="30"/>
    </row>
    <row r="31242" spans="13:13" s="60" customFormat="1" ht="15.75" hidden="1" x14ac:dyDescent="0.25">
      <c r="M31242" s="30"/>
    </row>
    <row r="31243" spans="13:13" s="60" customFormat="1" ht="15.75" hidden="1" x14ac:dyDescent="0.25">
      <c r="M31243" s="30"/>
    </row>
    <row r="31244" spans="13:13" s="60" customFormat="1" ht="15.75" hidden="1" x14ac:dyDescent="0.25">
      <c r="M31244" s="30"/>
    </row>
    <row r="31245" spans="13:13" s="60" customFormat="1" ht="15.75" hidden="1" x14ac:dyDescent="0.25">
      <c r="M31245" s="30"/>
    </row>
    <row r="31246" spans="13:13" s="60" customFormat="1" ht="15.75" hidden="1" x14ac:dyDescent="0.25">
      <c r="M31246" s="30"/>
    </row>
    <row r="31247" spans="13:13" s="60" customFormat="1" ht="15.75" hidden="1" x14ac:dyDescent="0.25">
      <c r="M31247" s="30"/>
    </row>
    <row r="31248" spans="13:13" s="60" customFormat="1" ht="15.75" hidden="1" x14ac:dyDescent="0.25">
      <c r="M31248" s="30"/>
    </row>
    <row r="31249" spans="13:13" s="60" customFormat="1" ht="15.75" hidden="1" x14ac:dyDescent="0.25">
      <c r="M31249" s="30"/>
    </row>
    <row r="31250" spans="13:13" s="60" customFormat="1" ht="15.75" hidden="1" x14ac:dyDescent="0.25">
      <c r="M31250" s="30"/>
    </row>
    <row r="31251" spans="13:13" s="60" customFormat="1" ht="15.75" hidden="1" x14ac:dyDescent="0.25">
      <c r="M31251" s="30"/>
    </row>
    <row r="31252" spans="13:13" s="60" customFormat="1" ht="15.75" hidden="1" x14ac:dyDescent="0.25">
      <c r="M31252" s="30"/>
    </row>
    <row r="31253" spans="13:13" s="60" customFormat="1" ht="15.75" hidden="1" x14ac:dyDescent="0.25">
      <c r="M31253" s="30"/>
    </row>
    <row r="31254" spans="13:13" s="60" customFormat="1" ht="15.75" hidden="1" x14ac:dyDescent="0.25">
      <c r="M31254" s="30"/>
    </row>
    <row r="31255" spans="13:13" s="60" customFormat="1" ht="15.75" hidden="1" x14ac:dyDescent="0.25">
      <c r="M31255" s="30"/>
    </row>
    <row r="31256" spans="13:13" s="60" customFormat="1" ht="15.75" hidden="1" x14ac:dyDescent="0.25">
      <c r="M31256" s="30"/>
    </row>
    <row r="31257" spans="13:13" s="60" customFormat="1" ht="15.75" hidden="1" x14ac:dyDescent="0.25">
      <c r="M31257" s="30"/>
    </row>
    <row r="31258" spans="13:13" s="60" customFormat="1" ht="15.75" hidden="1" x14ac:dyDescent="0.25">
      <c r="M31258" s="30"/>
    </row>
    <row r="31259" spans="13:13" s="60" customFormat="1" ht="15.75" hidden="1" x14ac:dyDescent="0.25">
      <c r="M31259" s="30"/>
    </row>
    <row r="31260" spans="13:13" s="60" customFormat="1" ht="15.75" hidden="1" x14ac:dyDescent="0.25">
      <c r="M31260" s="30"/>
    </row>
    <row r="31261" spans="13:13" s="60" customFormat="1" ht="15.75" hidden="1" x14ac:dyDescent="0.25">
      <c r="M31261" s="30"/>
    </row>
    <row r="31262" spans="13:13" s="60" customFormat="1" ht="15.75" hidden="1" x14ac:dyDescent="0.25">
      <c r="M31262" s="30"/>
    </row>
    <row r="31263" spans="13:13" s="60" customFormat="1" ht="15.75" hidden="1" x14ac:dyDescent="0.25">
      <c r="M31263" s="30"/>
    </row>
    <row r="31264" spans="13:13" s="60" customFormat="1" ht="15.75" hidden="1" x14ac:dyDescent="0.25">
      <c r="M31264" s="30"/>
    </row>
    <row r="31265" spans="13:13" s="60" customFormat="1" ht="15.75" hidden="1" x14ac:dyDescent="0.25">
      <c r="M31265" s="30"/>
    </row>
    <row r="31266" spans="13:13" s="60" customFormat="1" ht="15.75" hidden="1" x14ac:dyDescent="0.25">
      <c r="M31266" s="30"/>
    </row>
    <row r="31267" spans="13:13" s="60" customFormat="1" ht="15.75" hidden="1" x14ac:dyDescent="0.25">
      <c r="M31267" s="30"/>
    </row>
    <row r="31268" spans="13:13" s="60" customFormat="1" ht="15.75" hidden="1" x14ac:dyDescent="0.25">
      <c r="M31268" s="30"/>
    </row>
    <row r="31269" spans="13:13" s="60" customFormat="1" ht="15.75" hidden="1" x14ac:dyDescent="0.25">
      <c r="M31269" s="30"/>
    </row>
    <row r="31270" spans="13:13" s="60" customFormat="1" ht="15.75" hidden="1" x14ac:dyDescent="0.25">
      <c r="M31270" s="30"/>
    </row>
    <row r="31271" spans="13:13" s="60" customFormat="1" ht="15.75" hidden="1" x14ac:dyDescent="0.25">
      <c r="M31271" s="30"/>
    </row>
    <row r="31272" spans="13:13" s="60" customFormat="1" ht="15.75" hidden="1" x14ac:dyDescent="0.25">
      <c r="M31272" s="30"/>
    </row>
    <row r="31273" spans="13:13" s="60" customFormat="1" ht="15.75" hidden="1" x14ac:dyDescent="0.25">
      <c r="M31273" s="30"/>
    </row>
    <row r="31274" spans="13:13" s="60" customFormat="1" ht="15.75" hidden="1" x14ac:dyDescent="0.25">
      <c r="M31274" s="30"/>
    </row>
    <row r="31275" spans="13:13" s="60" customFormat="1" ht="15.75" hidden="1" x14ac:dyDescent="0.25">
      <c r="M31275" s="30"/>
    </row>
    <row r="31276" spans="13:13" s="60" customFormat="1" ht="15.75" hidden="1" x14ac:dyDescent="0.25">
      <c r="M31276" s="30"/>
    </row>
    <row r="31277" spans="13:13" s="60" customFormat="1" ht="15.75" hidden="1" x14ac:dyDescent="0.25">
      <c r="M31277" s="30"/>
    </row>
    <row r="31278" spans="13:13" s="60" customFormat="1" ht="15.75" hidden="1" x14ac:dyDescent="0.25">
      <c r="M31278" s="30"/>
    </row>
    <row r="31279" spans="13:13" s="60" customFormat="1" ht="15.75" hidden="1" x14ac:dyDescent="0.25">
      <c r="M31279" s="30"/>
    </row>
    <row r="31280" spans="13:13" s="60" customFormat="1" ht="15.75" hidden="1" x14ac:dyDescent="0.25">
      <c r="M31280" s="30"/>
    </row>
    <row r="31281" spans="13:13" s="60" customFormat="1" ht="15.75" hidden="1" x14ac:dyDescent="0.25">
      <c r="M31281" s="30"/>
    </row>
    <row r="31282" spans="13:13" s="60" customFormat="1" ht="15.75" hidden="1" x14ac:dyDescent="0.25">
      <c r="M31282" s="30"/>
    </row>
    <row r="31283" spans="13:13" s="60" customFormat="1" ht="15.75" hidden="1" x14ac:dyDescent="0.25">
      <c r="M31283" s="30"/>
    </row>
    <row r="31284" spans="13:13" s="60" customFormat="1" ht="15.75" hidden="1" x14ac:dyDescent="0.25">
      <c r="M31284" s="30"/>
    </row>
    <row r="31285" spans="13:13" s="60" customFormat="1" ht="15.75" hidden="1" x14ac:dyDescent="0.25">
      <c r="M31285" s="30"/>
    </row>
    <row r="31286" spans="13:13" s="60" customFormat="1" ht="15.75" hidden="1" x14ac:dyDescent="0.25">
      <c r="M31286" s="30"/>
    </row>
    <row r="31287" spans="13:13" s="60" customFormat="1" ht="15.75" hidden="1" x14ac:dyDescent="0.25">
      <c r="M31287" s="30"/>
    </row>
    <row r="31288" spans="13:13" s="60" customFormat="1" ht="15.75" hidden="1" x14ac:dyDescent="0.25">
      <c r="M31288" s="30"/>
    </row>
    <row r="31289" spans="13:13" s="60" customFormat="1" ht="15.75" hidden="1" x14ac:dyDescent="0.25">
      <c r="M31289" s="30"/>
    </row>
    <row r="31290" spans="13:13" s="60" customFormat="1" ht="15.75" hidden="1" x14ac:dyDescent="0.25">
      <c r="M31290" s="30"/>
    </row>
    <row r="31291" spans="13:13" s="60" customFormat="1" ht="15.75" hidden="1" x14ac:dyDescent="0.25">
      <c r="M31291" s="30"/>
    </row>
    <row r="31292" spans="13:13" s="60" customFormat="1" ht="15.75" hidden="1" x14ac:dyDescent="0.25">
      <c r="M31292" s="30"/>
    </row>
    <row r="31293" spans="13:13" s="60" customFormat="1" ht="15.75" hidden="1" x14ac:dyDescent="0.25">
      <c r="M31293" s="30"/>
    </row>
    <row r="31294" spans="13:13" s="60" customFormat="1" ht="15.75" hidden="1" x14ac:dyDescent="0.25">
      <c r="M31294" s="30"/>
    </row>
    <row r="31295" spans="13:13" s="60" customFormat="1" ht="15.75" hidden="1" x14ac:dyDescent="0.25">
      <c r="M31295" s="30"/>
    </row>
    <row r="31296" spans="13:13" s="60" customFormat="1" ht="15.75" hidden="1" x14ac:dyDescent="0.25">
      <c r="M31296" s="30"/>
    </row>
    <row r="31297" spans="13:13" s="60" customFormat="1" ht="15.75" hidden="1" x14ac:dyDescent="0.25">
      <c r="M31297" s="30"/>
    </row>
    <row r="31298" spans="13:13" s="60" customFormat="1" ht="15.75" hidden="1" x14ac:dyDescent="0.25">
      <c r="M31298" s="30"/>
    </row>
    <row r="31299" spans="13:13" s="60" customFormat="1" ht="15.75" hidden="1" x14ac:dyDescent="0.25">
      <c r="M31299" s="30"/>
    </row>
    <row r="31300" spans="13:13" s="60" customFormat="1" ht="15.75" hidden="1" x14ac:dyDescent="0.25">
      <c r="M31300" s="30"/>
    </row>
    <row r="31301" spans="13:13" s="60" customFormat="1" ht="15.75" hidden="1" x14ac:dyDescent="0.25">
      <c r="M31301" s="30"/>
    </row>
    <row r="31302" spans="13:13" s="60" customFormat="1" ht="15.75" hidden="1" x14ac:dyDescent="0.25">
      <c r="M31302" s="30"/>
    </row>
    <row r="31303" spans="13:13" s="60" customFormat="1" ht="15.75" hidden="1" x14ac:dyDescent="0.25">
      <c r="M31303" s="30"/>
    </row>
    <row r="31304" spans="13:13" s="60" customFormat="1" ht="15.75" hidden="1" x14ac:dyDescent="0.25">
      <c r="M31304" s="30"/>
    </row>
    <row r="31305" spans="13:13" s="60" customFormat="1" ht="15.75" hidden="1" x14ac:dyDescent="0.25">
      <c r="M31305" s="30"/>
    </row>
    <row r="31306" spans="13:13" s="60" customFormat="1" ht="15.75" hidden="1" x14ac:dyDescent="0.25">
      <c r="M31306" s="30"/>
    </row>
    <row r="31307" spans="13:13" s="60" customFormat="1" ht="15.75" hidden="1" x14ac:dyDescent="0.25">
      <c r="M31307" s="30"/>
    </row>
    <row r="31308" spans="13:13" s="60" customFormat="1" ht="15.75" hidden="1" x14ac:dyDescent="0.25">
      <c r="M31308" s="30"/>
    </row>
    <row r="31309" spans="13:13" s="60" customFormat="1" ht="15.75" hidden="1" x14ac:dyDescent="0.25">
      <c r="M31309" s="30"/>
    </row>
    <row r="31310" spans="13:13" s="60" customFormat="1" ht="15.75" hidden="1" x14ac:dyDescent="0.25">
      <c r="M31310" s="30"/>
    </row>
    <row r="31311" spans="13:13" s="60" customFormat="1" ht="15.75" hidden="1" x14ac:dyDescent="0.25">
      <c r="M31311" s="30"/>
    </row>
    <row r="31312" spans="13:13" s="60" customFormat="1" ht="15.75" hidden="1" x14ac:dyDescent="0.25">
      <c r="M31312" s="30"/>
    </row>
    <row r="31313" spans="13:13" s="60" customFormat="1" ht="15.75" hidden="1" x14ac:dyDescent="0.25">
      <c r="M31313" s="30"/>
    </row>
    <row r="31314" spans="13:13" s="60" customFormat="1" ht="15.75" hidden="1" x14ac:dyDescent="0.25">
      <c r="M31314" s="30"/>
    </row>
    <row r="31315" spans="13:13" s="60" customFormat="1" ht="15.75" hidden="1" x14ac:dyDescent="0.25">
      <c r="M31315" s="30"/>
    </row>
    <row r="31316" spans="13:13" s="60" customFormat="1" ht="15.75" hidden="1" x14ac:dyDescent="0.25">
      <c r="M31316" s="30"/>
    </row>
    <row r="31317" spans="13:13" s="60" customFormat="1" ht="15.75" hidden="1" x14ac:dyDescent="0.25">
      <c r="M31317" s="30"/>
    </row>
    <row r="31318" spans="13:13" s="60" customFormat="1" ht="15.75" hidden="1" x14ac:dyDescent="0.25">
      <c r="M31318" s="30"/>
    </row>
    <row r="31319" spans="13:13" s="60" customFormat="1" ht="15.75" hidden="1" x14ac:dyDescent="0.25">
      <c r="M31319" s="30"/>
    </row>
    <row r="31320" spans="13:13" s="60" customFormat="1" ht="15.75" hidden="1" x14ac:dyDescent="0.25">
      <c r="M31320" s="30"/>
    </row>
    <row r="31321" spans="13:13" s="60" customFormat="1" ht="15.75" hidden="1" x14ac:dyDescent="0.25">
      <c r="M31321" s="30"/>
    </row>
    <row r="31322" spans="13:13" s="60" customFormat="1" ht="15.75" hidden="1" x14ac:dyDescent="0.25">
      <c r="M31322" s="30"/>
    </row>
    <row r="31323" spans="13:13" s="60" customFormat="1" ht="15.75" hidden="1" x14ac:dyDescent="0.25">
      <c r="M31323" s="30"/>
    </row>
    <row r="31324" spans="13:13" s="60" customFormat="1" ht="15.75" hidden="1" x14ac:dyDescent="0.25">
      <c r="M31324" s="30"/>
    </row>
    <row r="31325" spans="13:13" s="60" customFormat="1" ht="15.75" hidden="1" x14ac:dyDescent="0.25">
      <c r="M31325" s="30"/>
    </row>
    <row r="31326" spans="13:13" s="60" customFormat="1" ht="15.75" hidden="1" x14ac:dyDescent="0.25">
      <c r="M31326" s="30"/>
    </row>
    <row r="31327" spans="13:13" s="60" customFormat="1" ht="15.75" hidden="1" x14ac:dyDescent="0.25">
      <c r="M31327" s="30"/>
    </row>
    <row r="31328" spans="13:13" s="60" customFormat="1" ht="15.75" hidden="1" x14ac:dyDescent="0.25">
      <c r="M31328" s="30"/>
    </row>
    <row r="31329" spans="13:13" s="60" customFormat="1" ht="15.75" hidden="1" x14ac:dyDescent="0.25">
      <c r="M31329" s="30"/>
    </row>
    <row r="31330" spans="13:13" s="60" customFormat="1" ht="15.75" hidden="1" x14ac:dyDescent="0.25">
      <c r="M31330" s="30"/>
    </row>
    <row r="31331" spans="13:13" s="60" customFormat="1" ht="15.75" hidden="1" x14ac:dyDescent="0.25">
      <c r="M31331" s="30"/>
    </row>
    <row r="31332" spans="13:13" s="60" customFormat="1" ht="15.75" hidden="1" x14ac:dyDescent="0.25">
      <c r="M31332" s="30"/>
    </row>
    <row r="31333" spans="13:13" s="60" customFormat="1" ht="15.75" hidden="1" x14ac:dyDescent="0.25">
      <c r="M31333" s="30"/>
    </row>
    <row r="31334" spans="13:13" s="60" customFormat="1" ht="15.75" hidden="1" x14ac:dyDescent="0.25">
      <c r="M31334" s="30"/>
    </row>
    <row r="31335" spans="13:13" s="60" customFormat="1" ht="15.75" hidden="1" x14ac:dyDescent="0.25">
      <c r="M31335" s="30"/>
    </row>
    <row r="31336" spans="13:13" s="60" customFormat="1" ht="15.75" hidden="1" x14ac:dyDescent="0.25">
      <c r="M31336" s="30"/>
    </row>
    <row r="31337" spans="13:13" s="60" customFormat="1" ht="15.75" hidden="1" x14ac:dyDescent="0.25">
      <c r="M31337" s="30"/>
    </row>
    <row r="31338" spans="13:13" s="60" customFormat="1" ht="15.75" hidden="1" x14ac:dyDescent="0.25">
      <c r="M31338" s="30"/>
    </row>
    <row r="31339" spans="13:13" s="60" customFormat="1" ht="15.75" hidden="1" x14ac:dyDescent="0.25">
      <c r="M31339" s="30"/>
    </row>
    <row r="31340" spans="13:13" s="60" customFormat="1" ht="15.75" hidden="1" x14ac:dyDescent="0.25">
      <c r="M31340" s="30"/>
    </row>
    <row r="31341" spans="13:13" s="60" customFormat="1" ht="15.75" hidden="1" x14ac:dyDescent="0.25">
      <c r="M31341" s="30"/>
    </row>
    <row r="31342" spans="13:13" s="60" customFormat="1" ht="15.75" hidden="1" x14ac:dyDescent="0.25">
      <c r="M31342" s="30"/>
    </row>
    <row r="31343" spans="13:13" s="60" customFormat="1" ht="15.75" hidden="1" x14ac:dyDescent="0.25">
      <c r="M31343" s="30"/>
    </row>
    <row r="31344" spans="13:13" s="60" customFormat="1" ht="15.75" hidden="1" x14ac:dyDescent="0.25">
      <c r="M31344" s="30"/>
    </row>
    <row r="31345" spans="13:13" s="60" customFormat="1" ht="15.75" hidden="1" x14ac:dyDescent="0.25">
      <c r="M31345" s="30"/>
    </row>
    <row r="31346" spans="13:13" s="60" customFormat="1" ht="15.75" hidden="1" x14ac:dyDescent="0.25">
      <c r="M31346" s="30"/>
    </row>
    <row r="31347" spans="13:13" s="60" customFormat="1" ht="15.75" hidden="1" x14ac:dyDescent="0.25">
      <c r="M31347" s="30"/>
    </row>
    <row r="31348" spans="13:13" s="60" customFormat="1" ht="15.75" hidden="1" x14ac:dyDescent="0.25">
      <c r="M31348" s="30"/>
    </row>
    <row r="31349" spans="13:13" s="60" customFormat="1" ht="15.75" hidden="1" x14ac:dyDescent="0.25">
      <c r="M31349" s="30"/>
    </row>
    <row r="31350" spans="13:13" s="60" customFormat="1" ht="15.75" hidden="1" x14ac:dyDescent="0.25">
      <c r="M31350" s="30"/>
    </row>
    <row r="31351" spans="13:13" s="60" customFormat="1" ht="15.75" hidden="1" x14ac:dyDescent="0.25">
      <c r="M31351" s="30"/>
    </row>
    <row r="31352" spans="13:13" s="60" customFormat="1" ht="15.75" hidden="1" x14ac:dyDescent="0.25">
      <c r="M31352" s="30"/>
    </row>
    <row r="31353" spans="13:13" s="60" customFormat="1" ht="15.75" hidden="1" x14ac:dyDescent="0.25">
      <c r="M31353" s="30"/>
    </row>
    <row r="31354" spans="13:13" s="60" customFormat="1" ht="15.75" hidden="1" x14ac:dyDescent="0.25">
      <c r="M31354" s="30"/>
    </row>
    <row r="31355" spans="13:13" s="60" customFormat="1" ht="15.75" hidden="1" x14ac:dyDescent="0.25">
      <c r="M31355" s="30"/>
    </row>
    <row r="31356" spans="13:13" s="60" customFormat="1" ht="15.75" hidden="1" x14ac:dyDescent="0.25">
      <c r="M31356" s="30"/>
    </row>
    <row r="31357" spans="13:13" s="60" customFormat="1" ht="15.75" hidden="1" x14ac:dyDescent="0.25">
      <c r="M31357" s="30"/>
    </row>
    <row r="31358" spans="13:13" s="60" customFormat="1" ht="15.75" hidden="1" x14ac:dyDescent="0.25">
      <c r="M31358" s="30"/>
    </row>
    <row r="31359" spans="13:13" s="60" customFormat="1" ht="15.75" hidden="1" x14ac:dyDescent="0.25">
      <c r="M31359" s="30"/>
    </row>
    <row r="31360" spans="13:13" s="60" customFormat="1" ht="15.75" hidden="1" x14ac:dyDescent="0.25">
      <c r="M31360" s="30"/>
    </row>
    <row r="31361" spans="13:13" s="60" customFormat="1" ht="15.75" hidden="1" x14ac:dyDescent="0.25">
      <c r="M31361" s="30"/>
    </row>
    <row r="31362" spans="13:13" s="60" customFormat="1" ht="15.75" hidden="1" x14ac:dyDescent="0.25">
      <c r="M31362" s="30"/>
    </row>
    <row r="31363" spans="13:13" s="60" customFormat="1" ht="15.75" hidden="1" x14ac:dyDescent="0.25">
      <c r="M31363" s="30"/>
    </row>
    <row r="31364" spans="13:13" s="60" customFormat="1" ht="15.75" hidden="1" x14ac:dyDescent="0.25">
      <c r="M31364" s="30"/>
    </row>
    <row r="31365" spans="13:13" s="60" customFormat="1" ht="15.75" hidden="1" x14ac:dyDescent="0.25">
      <c r="M31365" s="30"/>
    </row>
    <row r="31366" spans="13:13" s="60" customFormat="1" ht="15.75" hidden="1" x14ac:dyDescent="0.25">
      <c r="M31366" s="30"/>
    </row>
    <row r="31367" spans="13:13" s="60" customFormat="1" ht="15.75" hidden="1" x14ac:dyDescent="0.25">
      <c r="M31367" s="30"/>
    </row>
    <row r="31368" spans="13:13" s="60" customFormat="1" ht="15.75" hidden="1" x14ac:dyDescent="0.25">
      <c r="M31368" s="30"/>
    </row>
    <row r="31369" spans="13:13" s="60" customFormat="1" ht="15.75" hidden="1" x14ac:dyDescent="0.25">
      <c r="M31369" s="30"/>
    </row>
    <row r="31370" spans="13:13" s="60" customFormat="1" ht="15.75" hidden="1" x14ac:dyDescent="0.25">
      <c r="M31370" s="30"/>
    </row>
    <row r="31371" spans="13:13" s="60" customFormat="1" ht="15.75" hidden="1" x14ac:dyDescent="0.25">
      <c r="M31371" s="30"/>
    </row>
    <row r="31372" spans="13:13" s="60" customFormat="1" ht="15.75" hidden="1" x14ac:dyDescent="0.25">
      <c r="M31372" s="30"/>
    </row>
    <row r="31373" spans="13:13" s="60" customFormat="1" ht="15.75" hidden="1" x14ac:dyDescent="0.25">
      <c r="M31373" s="30"/>
    </row>
    <row r="31374" spans="13:13" s="60" customFormat="1" ht="15.75" hidden="1" x14ac:dyDescent="0.25">
      <c r="M31374" s="30"/>
    </row>
    <row r="31375" spans="13:13" s="60" customFormat="1" ht="15.75" hidden="1" x14ac:dyDescent="0.25">
      <c r="M31375" s="30"/>
    </row>
    <row r="31376" spans="13:13" s="60" customFormat="1" ht="15.75" hidden="1" x14ac:dyDescent="0.25">
      <c r="M31376" s="30"/>
    </row>
    <row r="31377" spans="13:13" s="60" customFormat="1" ht="15.75" hidden="1" x14ac:dyDescent="0.25">
      <c r="M31377" s="30"/>
    </row>
    <row r="31378" spans="13:13" s="60" customFormat="1" ht="15.75" hidden="1" x14ac:dyDescent="0.25">
      <c r="M31378" s="30"/>
    </row>
    <row r="31379" spans="13:13" s="60" customFormat="1" ht="15.75" hidden="1" x14ac:dyDescent="0.25">
      <c r="M31379" s="30"/>
    </row>
    <row r="31380" spans="13:13" s="60" customFormat="1" ht="15.75" hidden="1" x14ac:dyDescent="0.25">
      <c r="M31380" s="30"/>
    </row>
    <row r="31381" spans="13:13" s="60" customFormat="1" ht="15.75" hidden="1" x14ac:dyDescent="0.25">
      <c r="M31381" s="30"/>
    </row>
    <row r="31382" spans="13:13" s="60" customFormat="1" ht="15.75" hidden="1" x14ac:dyDescent="0.25">
      <c r="M31382" s="30"/>
    </row>
    <row r="31383" spans="13:13" s="60" customFormat="1" ht="15.75" hidden="1" x14ac:dyDescent="0.25">
      <c r="M31383" s="30"/>
    </row>
    <row r="31384" spans="13:13" s="60" customFormat="1" ht="15.75" hidden="1" x14ac:dyDescent="0.25">
      <c r="M31384" s="30"/>
    </row>
    <row r="31385" spans="13:13" s="60" customFormat="1" ht="15.75" hidden="1" x14ac:dyDescent="0.25">
      <c r="M31385" s="30"/>
    </row>
    <row r="31386" spans="13:13" s="60" customFormat="1" ht="15.75" hidden="1" x14ac:dyDescent="0.25">
      <c r="M31386" s="30"/>
    </row>
    <row r="31387" spans="13:13" s="60" customFormat="1" ht="15.75" hidden="1" x14ac:dyDescent="0.25">
      <c r="M31387" s="30"/>
    </row>
    <row r="31388" spans="13:13" s="60" customFormat="1" ht="15.75" hidden="1" x14ac:dyDescent="0.25">
      <c r="M31388" s="30"/>
    </row>
    <row r="31389" spans="13:13" s="60" customFormat="1" ht="15.75" hidden="1" x14ac:dyDescent="0.25">
      <c r="M31389" s="30"/>
    </row>
    <row r="31390" spans="13:13" s="60" customFormat="1" ht="15.75" hidden="1" x14ac:dyDescent="0.25">
      <c r="M31390" s="30"/>
    </row>
    <row r="31391" spans="13:13" s="60" customFormat="1" ht="15.75" hidden="1" x14ac:dyDescent="0.25">
      <c r="M31391" s="30"/>
    </row>
    <row r="31392" spans="13:13" s="60" customFormat="1" ht="15.75" hidden="1" x14ac:dyDescent="0.25">
      <c r="M31392" s="30"/>
    </row>
    <row r="31393" spans="13:13" s="60" customFormat="1" ht="15.75" hidden="1" x14ac:dyDescent="0.25">
      <c r="M31393" s="30"/>
    </row>
    <row r="31394" spans="13:13" s="60" customFormat="1" ht="15.75" hidden="1" x14ac:dyDescent="0.25">
      <c r="M31394" s="30"/>
    </row>
    <row r="31395" spans="13:13" s="60" customFormat="1" ht="15.75" hidden="1" x14ac:dyDescent="0.25">
      <c r="M31395" s="30"/>
    </row>
    <row r="31396" spans="13:13" s="60" customFormat="1" ht="15.75" hidden="1" x14ac:dyDescent="0.25">
      <c r="M31396" s="30"/>
    </row>
    <row r="31397" spans="13:13" s="60" customFormat="1" ht="15.75" hidden="1" x14ac:dyDescent="0.25">
      <c r="M31397" s="30"/>
    </row>
    <row r="31398" spans="13:13" s="60" customFormat="1" ht="15.75" hidden="1" x14ac:dyDescent="0.25">
      <c r="M31398" s="30"/>
    </row>
    <row r="31399" spans="13:13" s="60" customFormat="1" ht="15.75" hidden="1" x14ac:dyDescent="0.25">
      <c r="M31399" s="30"/>
    </row>
    <row r="31400" spans="13:13" s="60" customFormat="1" ht="15.75" hidden="1" x14ac:dyDescent="0.25">
      <c r="M31400" s="30"/>
    </row>
    <row r="31401" spans="13:13" s="60" customFormat="1" ht="15.75" hidden="1" x14ac:dyDescent="0.25">
      <c r="M31401" s="30"/>
    </row>
    <row r="31402" spans="13:13" s="60" customFormat="1" ht="15.75" hidden="1" x14ac:dyDescent="0.25">
      <c r="M31402" s="30"/>
    </row>
    <row r="31403" spans="13:13" s="60" customFormat="1" ht="15.75" hidden="1" x14ac:dyDescent="0.25">
      <c r="M31403" s="30"/>
    </row>
    <row r="31404" spans="13:13" s="60" customFormat="1" ht="15.75" hidden="1" x14ac:dyDescent="0.25">
      <c r="M31404" s="30"/>
    </row>
    <row r="31405" spans="13:13" s="60" customFormat="1" ht="15.75" hidden="1" x14ac:dyDescent="0.25">
      <c r="M31405" s="30"/>
    </row>
    <row r="31406" spans="13:13" s="60" customFormat="1" ht="15.75" hidden="1" x14ac:dyDescent="0.25">
      <c r="M31406" s="30"/>
    </row>
    <row r="31407" spans="13:13" s="60" customFormat="1" ht="15.75" hidden="1" x14ac:dyDescent="0.25">
      <c r="M31407" s="30"/>
    </row>
    <row r="31408" spans="13:13" s="60" customFormat="1" ht="15.75" hidden="1" x14ac:dyDescent="0.25">
      <c r="M31408" s="30"/>
    </row>
    <row r="31409" spans="13:13" s="60" customFormat="1" ht="15.75" hidden="1" x14ac:dyDescent="0.25">
      <c r="M31409" s="30"/>
    </row>
    <row r="31410" spans="13:13" s="60" customFormat="1" ht="15.75" hidden="1" x14ac:dyDescent="0.25">
      <c r="M31410" s="30"/>
    </row>
    <row r="31411" spans="13:13" s="60" customFormat="1" ht="15.75" hidden="1" x14ac:dyDescent="0.25">
      <c r="M31411" s="30"/>
    </row>
    <row r="31412" spans="13:13" s="60" customFormat="1" ht="15.75" hidden="1" x14ac:dyDescent="0.25">
      <c r="M31412" s="30"/>
    </row>
    <row r="31413" spans="13:13" s="60" customFormat="1" ht="15.75" hidden="1" x14ac:dyDescent="0.25">
      <c r="M31413" s="30"/>
    </row>
    <row r="31414" spans="13:13" s="60" customFormat="1" ht="15.75" hidden="1" x14ac:dyDescent="0.25">
      <c r="M31414" s="30"/>
    </row>
    <row r="31415" spans="13:13" s="60" customFormat="1" ht="15.75" hidden="1" x14ac:dyDescent="0.25">
      <c r="M31415" s="30"/>
    </row>
    <row r="31416" spans="13:13" s="60" customFormat="1" ht="15.75" hidden="1" x14ac:dyDescent="0.25">
      <c r="M31416" s="30"/>
    </row>
    <row r="31417" spans="13:13" s="60" customFormat="1" ht="15.75" hidden="1" x14ac:dyDescent="0.25">
      <c r="M31417" s="30"/>
    </row>
    <row r="31418" spans="13:13" s="60" customFormat="1" ht="15.75" hidden="1" x14ac:dyDescent="0.25">
      <c r="M31418" s="30"/>
    </row>
    <row r="31419" spans="13:13" s="60" customFormat="1" ht="15.75" hidden="1" x14ac:dyDescent="0.25">
      <c r="M31419" s="30"/>
    </row>
    <row r="31420" spans="13:13" s="60" customFormat="1" ht="15.75" hidden="1" x14ac:dyDescent="0.25">
      <c r="M31420" s="30"/>
    </row>
    <row r="31421" spans="13:13" s="60" customFormat="1" ht="15.75" hidden="1" x14ac:dyDescent="0.25">
      <c r="M31421" s="30"/>
    </row>
    <row r="31422" spans="13:13" s="60" customFormat="1" ht="15.75" hidden="1" x14ac:dyDescent="0.25">
      <c r="M31422" s="30"/>
    </row>
    <row r="31423" spans="13:13" s="60" customFormat="1" ht="15.75" hidden="1" x14ac:dyDescent="0.25">
      <c r="M31423" s="30"/>
    </row>
    <row r="31424" spans="13:13" s="60" customFormat="1" ht="15.75" hidden="1" x14ac:dyDescent="0.25">
      <c r="M31424" s="30"/>
    </row>
    <row r="31425" spans="13:13" s="60" customFormat="1" ht="15.75" hidden="1" x14ac:dyDescent="0.25">
      <c r="M31425" s="30"/>
    </row>
    <row r="31426" spans="13:13" s="60" customFormat="1" ht="15.75" hidden="1" x14ac:dyDescent="0.25">
      <c r="M31426" s="30"/>
    </row>
    <row r="31427" spans="13:13" s="60" customFormat="1" ht="15.75" hidden="1" x14ac:dyDescent="0.25">
      <c r="M31427" s="30"/>
    </row>
    <row r="31428" spans="13:13" s="60" customFormat="1" ht="15.75" hidden="1" x14ac:dyDescent="0.25">
      <c r="M31428" s="30"/>
    </row>
    <row r="31429" spans="13:13" s="60" customFormat="1" ht="15.75" hidden="1" x14ac:dyDescent="0.25">
      <c r="M31429" s="30"/>
    </row>
    <row r="31430" spans="13:13" s="60" customFormat="1" ht="15.75" hidden="1" x14ac:dyDescent="0.25">
      <c r="M31430" s="30"/>
    </row>
    <row r="31431" spans="13:13" s="60" customFormat="1" ht="15.75" hidden="1" x14ac:dyDescent="0.25">
      <c r="M31431" s="30"/>
    </row>
    <row r="31432" spans="13:13" s="60" customFormat="1" ht="15.75" hidden="1" x14ac:dyDescent="0.25">
      <c r="M31432" s="30"/>
    </row>
    <row r="31433" spans="13:13" s="60" customFormat="1" ht="15.75" hidden="1" x14ac:dyDescent="0.25">
      <c r="M31433" s="30"/>
    </row>
    <row r="31434" spans="13:13" s="60" customFormat="1" ht="15.75" hidden="1" x14ac:dyDescent="0.25">
      <c r="M31434" s="30"/>
    </row>
    <row r="31435" spans="13:13" s="60" customFormat="1" ht="15.75" hidden="1" x14ac:dyDescent="0.25">
      <c r="M31435" s="30"/>
    </row>
    <row r="31436" spans="13:13" s="60" customFormat="1" ht="15.75" hidden="1" x14ac:dyDescent="0.25">
      <c r="M31436" s="30"/>
    </row>
    <row r="31437" spans="13:13" s="60" customFormat="1" ht="15.75" hidden="1" x14ac:dyDescent="0.25">
      <c r="M31437" s="30"/>
    </row>
    <row r="31438" spans="13:13" s="60" customFormat="1" ht="15.75" hidden="1" x14ac:dyDescent="0.25">
      <c r="M31438" s="30"/>
    </row>
    <row r="31439" spans="13:13" s="60" customFormat="1" ht="15.75" hidden="1" x14ac:dyDescent="0.25">
      <c r="M31439" s="30"/>
    </row>
    <row r="31440" spans="13:13" s="60" customFormat="1" ht="15.75" hidden="1" x14ac:dyDescent="0.25">
      <c r="M31440" s="30"/>
    </row>
    <row r="31441" spans="13:13" s="60" customFormat="1" ht="15.75" hidden="1" x14ac:dyDescent="0.25">
      <c r="M31441" s="30"/>
    </row>
    <row r="31442" spans="13:13" s="60" customFormat="1" ht="15.75" hidden="1" x14ac:dyDescent="0.25">
      <c r="M31442" s="30"/>
    </row>
    <row r="31443" spans="13:13" s="60" customFormat="1" ht="15.75" hidden="1" x14ac:dyDescent="0.25">
      <c r="M31443" s="30"/>
    </row>
    <row r="31444" spans="13:13" s="60" customFormat="1" ht="15.75" hidden="1" x14ac:dyDescent="0.25">
      <c r="M31444" s="30"/>
    </row>
    <row r="31445" spans="13:13" s="60" customFormat="1" ht="15.75" hidden="1" x14ac:dyDescent="0.25">
      <c r="M31445" s="30"/>
    </row>
    <row r="31446" spans="13:13" s="60" customFormat="1" ht="15.75" hidden="1" x14ac:dyDescent="0.25">
      <c r="M31446" s="30"/>
    </row>
    <row r="31447" spans="13:13" s="60" customFormat="1" ht="15.75" hidden="1" x14ac:dyDescent="0.25">
      <c r="M31447" s="30"/>
    </row>
    <row r="31448" spans="13:13" s="60" customFormat="1" ht="15.75" hidden="1" x14ac:dyDescent="0.25">
      <c r="M31448" s="30"/>
    </row>
    <row r="31449" spans="13:13" s="60" customFormat="1" ht="15.75" hidden="1" x14ac:dyDescent="0.25">
      <c r="M31449" s="30"/>
    </row>
    <row r="31450" spans="13:13" s="60" customFormat="1" ht="15.75" hidden="1" x14ac:dyDescent="0.25">
      <c r="M31450" s="30"/>
    </row>
    <row r="31451" spans="13:13" s="60" customFormat="1" ht="15.75" hidden="1" x14ac:dyDescent="0.25">
      <c r="M31451" s="30"/>
    </row>
    <row r="31452" spans="13:13" s="60" customFormat="1" ht="15.75" hidden="1" x14ac:dyDescent="0.25">
      <c r="M31452" s="30"/>
    </row>
    <row r="31453" spans="13:13" s="60" customFormat="1" ht="15.75" hidden="1" x14ac:dyDescent="0.25">
      <c r="M31453" s="30"/>
    </row>
    <row r="31454" spans="13:13" s="60" customFormat="1" ht="15.75" hidden="1" x14ac:dyDescent="0.25">
      <c r="M31454" s="30"/>
    </row>
    <row r="31455" spans="13:13" s="60" customFormat="1" ht="15.75" hidden="1" x14ac:dyDescent="0.25">
      <c r="M31455" s="30"/>
    </row>
    <row r="31456" spans="13:13" s="60" customFormat="1" ht="15.75" hidden="1" x14ac:dyDescent="0.25">
      <c r="M31456" s="30"/>
    </row>
    <row r="31457" spans="13:13" s="60" customFormat="1" ht="15.75" hidden="1" x14ac:dyDescent="0.25">
      <c r="M31457" s="30"/>
    </row>
    <row r="31458" spans="13:13" s="60" customFormat="1" ht="15.75" hidden="1" x14ac:dyDescent="0.25">
      <c r="M31458" s="30"/>
    </row>
    <row r="31459" spans="13:13" s="60" customFormat="1" ht="15.75" hidden="1" x14ac:dyDescent="0.25">
      <c r="M31459" s="30"/>
    </row>
    <row r="31460" spans="13:13" s="60" customFormat="1" ht="15.75" hidden="1" x14ac:dyDescent="0.25">
      <c r="M31460" s="30"/>
    </row>
    <row r="31461" spans="13:13" s="60" customFormat="1" ht="15.75" hidden="1" x14ac:dyDescent="0.25">
      <c r="M31461" s="30"/>
    </row>
    <row r="31462" spans="13:13" s="60" customFormat="1" ht="15.75" hidden="1" x14ac:dyDescent="0.25">
      <c r="M31462" s="30"/>
    </row>
    <row r="31463" spans="13:13" s="60" customFormat="1" ht="15.75" hidden="1" x14ac:dyDescent="0.25">
      <c r="M31463" s="30"/>
    </row>
    <row r="31464" spans="13:13" s="60" customFormat="1" ht="15.75" hidden="1" x14ac:dyDescent="0.25">
      <c r="M31464" s="30"/>
    </row>
    <row r="31465" spans="13:13" s="60" customFormat="1" ht="15.75" hidden="1" x14ac:dyDescent="0.25">
      <c r="M31465" s="30"/>
    </row>
    <row r="31466" spans="13:13" s="60" customFormat="1" ht="15.75" hidden="1" x14ac:dyDescent="0.25">
      <c r="M31466" s="30"/>
    </row>
    <row r="31467" spans="13:13" s="60" customFormat="1" ht="15.75" hidden="1" x14ac:dyDescent="0.25">
      <c r="M31467" s="30"/>
    </row>
    <row r="31468" spans="13:13" s="60" customFormat="1" ht="15.75" hidden="1" x14ac:dyDescent="0.25">
      <c r="M31468" s="30"/>
    </row>
    <row r="31469" spans="13:13" s="60" customFormat="1" ht="15.75" hidden="1" x14ac:dyDescent="0.25">
      <c r="M31469" s="30"/>
    </row>
    <row r="31470" spans="13:13" s="60" customFormat="1" ht="15.75" hidden="1" x14ac:dyDescent="0.25">
      <c r="M31470" s="30"/>
    </row>
    <row r="31471" spans="13:13" s="60" customFormat="1" ht="15.75" hidden="1" x14ac:dyDescent="0.25">
      <c r="M31471" s="30"/>
    </row>
    <row r="31472" spans="13:13" s="60" customFormat="1" ht="15.75" hidden="1" x14ac:dyDescent="0.25">
      <c r="M31472" s="30"/>
    </row>
    <row r="31473" spans="13:13" s="60" customFormat="1" ht="15.75" hidden="1" x14ac:dyDescent="0.25">
      <c r="M31473" s="30"/>
    </row>
    <row r="31474" spans="13:13" s="60" customFormat="1" ht="15.75" hidden="1" x14ac:dyDescent="0.25">
      <c r="M31474" s="30"/>
    </row>
    <row r="31475" spans="13:13" s="60" customFormat="1" ht="15.75" hidden="1" x14ac:dyDescent="0.25">
      <c r="M31475" s="30"/>
    </row>
    <row r="31476" spans="13:13" s="60" customFormat="1" ht="15.75" hidden="1" x14ac:dyDescent="0.25">
      <c r="M31476" s="30"/>
    </row>
    <row r="31477" spans="13:13" s="60" customFormat="1" ht="15.75" hidden="1" x14ac:dyDescent="0.25">
      <c r="M31477" s="30"/>
    </row>
    <row r="31478" spans="13:13" s="60" customFormat="1" ht="15.75" hidden="1" x14ac:dyDescent="0.25">
      <c r="M31478" s="30"/>
    </row>
    <row r="31479" spans="13:13" s="60" customFormat="1" ht="15.75" hidden="1" x14ac:dyDescent="0.25">
      <c r="M31479" s="30"/>
    </row>
    <row r="31480" spans="13:13" s="60" customFormat="1" ht="15.75" hidden="1" x14ac:dyDescent="0.25">
      <c r="M31480" s="30"/>
    </row>
    <row r="31481" spans="13:13" s="60" customFormat="1" ht="15.75" hidden="1" x14ac:dyDescent="0.25">
      <c r="M31481" s="30"/>
    </row>
    <row r="31482" spans="13:13" s="60" customFormat="1" ht="15.75" hidden="1" x14ac:dyDescent="0.25">
      <c r="M31482" s="30"/>
    </row>
    <row r="31483" spans="13:13" s="60" customFormat="1" ht="15.75" hidden="1" x14ac:dyDescent="0.25">
      <c r="M31483" s="30"/>
    </row>
    <row r="31484" spans="13:13" s="60" customFormat="1" ht="15.75" hidden="1" x14ac:dyDescent="0.25">
      <c r="M31484" s="30"/>
    </row>
    <row r="31485" spans="13:13" s="60" customFormat="1" ht="15.75" hidden="1" x14ac:dyDescent="0.25">
      <c r="M31485" s="30"/>
    </row>
    <row r="31486" spans="13:13" s="60" customFormat="1" ht="15.75" hidden="1" x14ac:dyDescent="0.25">
      <c r="M31486" s="30"/>
    </row>
    <row r="31487" spans="13:13" s="60" customFormat="1" ht="15.75" hidden="1" x14ac:dyDescent="0.25">
      <c r="M31487" s="30"/>
    </row>
    <row r="31488" spans="13:13" s="60" customFormat="1" ht="15.75" hidden="1" x14ac:dyDescent="0.25">
      <c r="M31488" s="30"/>
    </row>
    <row r="31489" spans="13:13" s="60" customFormat="1" ht="15.75" hidden="1" x14ac:dyDescent="0.25">
      <c r="M31489" s="30"/>
    </row>
    <row r="31490" spans="13:13" s="60" customFormat="1" ht="15.75" hidden="1" x14ac:dyDescent="0.25">
      <c r="M31490" s="30"/>
    </row>
    <row r="31491" spans="13:13" s="60" customFormat="1" ht="15.75" hidden="1" x14ac:dyDescent="0.25">
      <c r="M31491" s="30"/>
    </row>
    <row r="31492" spans="13:13" s="60" customFormat="1" ht="15.75" hidden="1" x14ac:dyDescent="0.25">
      <c r="M31492" s="30"/>
    </row>
    <row r="31493" spans="13:13" s="60" customFormat="1" ht="15.75" hidden="1" x14ac:dyDescent="0.25">
      <c r="M31493" s="30"/>
    </row>
    <row r="31494" spans="13:13" s="60" customFormat="1" ht="15.75" hidden="1" x14ac:dyDescent="0.25">
      <c r="M31494" s="30"/>
    </row>
    <row r="31495" spans="13:13" s="60" customFormat="1" ht="15.75" hidden="1" x14ac:dyDescent="0.25">
      <c r="M31495" s="30"/>
    </row>
    <row r="31496" spans="13:13" s="60" customFormat="1" ht="15.75" hidden="1" x14ac:dyDescent="0.25">
      <c r="M31496" s="30"/>
    </row>
    <row r="31497" spans="13:13" s="60" customFormat="1" ht="15.75" hidden="1" x14ac:dyDescent="0.25">
      <c r="M31497" s="30"/>
    </row>
    <row r="31498" spans="13:13" s="60" customFormat="1" ht="15.75" hidden="1" x14ac:dyDescent="0.25">
      <c r="M31498" s="30"/>
    </row>
    <row r="31499" spans="13:13" s="60" customFormat="1" ht="15.75" hidden="1" x14ac:dyDescent="0.25">
      <c r="M31499" s="30"/>
    </row>
    <row r="31500" spans="13:13" s="60" customFormat="1" ht="15.75" hidden="1" x14ac:dyDescent="0.25">
      <c r="M31500" s="30"/>
    </row>
    <row r="31501" spans="13:13" s="60" customFormat="1" ht="15.75" hidden="1" x14ac:dyDescent="0.25">
      <c r="M31501" s="30"/>
    </row>
    <row r="31502" spans="13:13" s="60" customFormat="1" ht="15.75" hidden="1" x14ac:dyDescent="0.25">
      <c r="M31502" s="30"/>
    </row>
    <row r="31503" spans="13:13" s="60" customFormat="1" ht="15.75" hidden="1" x14ac:dyDescent="0.25">
      <c r="M31503" s="30"/>
    </row>
    <row r="31504" spans="13:13" s="60" customFormat="1" ht="15.75" hidden="1" x14ac:dyDescent="0.25">
      <c r="M31504" s="30"/>
    </row>
    <row r="31505" spans="13:13" s="60" customFormat="1" ht="15.75" hidden="1" x14ac:dyDescent="0.25">
      <c r="M31505" s="30"/>
    </row>
    <row r="31506" spans="13:13" s="60" customFormat="1" ht="15.75" hidden="1" x14ac:dyDescent="0.25">
      <c r="M31506" s="30"/>
    </row>
    <row r="31507" spans="13:13" s="60" customFormat="1" ht="15.75" hidden="1" x14ac:dyDescent="0.25">
      <c r="M31507" s="30"/>
    </row>
    <row r="31508" spans="13:13" s="60" customFormat="1" ht="15.75" hidden="1" x14ac:dyDescent="0.25">
      <c r="M31508" s="30"/>
    </row>
    <row r="31509" spans="13:13" s="60" customFormat="1" ht="15.75" hidden="1" x14ac:dyDescent="0.25">
      <c r="M31509" s="30"/>
    </row>
    <row r="31510" spans="13:13" s="60" customFormat="1" ht="15.75" hidden="1" x14ac:dyDescent="0.25">
      <c r="M31510" s="30"/>
    </row>
    <row r="31511" spans="13:13" s="60" customFormat="1" ht="15.75" hidden="1" x14ac:dyDescent="0.25">
      <c r="M31511" s="30"/>
    </row>
    <row r="31512" spans="13:13" s="60" customFormat="1" ht="15.75" hidden="1" x14ac:dyDescent="0.25">
      <c r="M31512" s="30"/>
    </row>
    <row r="31513" spans="13:13" s="60" customFormat="1" ht="15.75" hidden="1" x14ac:dyDescent="0.25">
      <c r="M31513" s="30"/>
    </row>
    <row r="31514" spans="13:13" s="60" customFormat="1" ht="15.75" hidden="1" x14ac:dyDescent="0.25">
      <c r="M31514" s="30"/>
    </row>
    <row r="31515" spans="13:13" s="60" customFormat="1" ht="15.75" hidden="1" x14ac:dyDescent="0.25">
      <c r="M31515" s="30"/>
    </row>
    <row r="31516" spans="13:13" s="60" customFormat="1" ht="15.75" hidden="1" x14ac:dyDescent="0.25">
      <c r="M31516" s="30"/>
    </row>
    <row r="31517" spans="13:13" s="60" customFormat="1" ht="15.75" hidden="1" x14ac:dyDescent="0.25">
      <c r="M31517" s="30"/>
    </row>
    <row r="31518" spans="13:13" s="60" customFormat="1" ht="15.75" hidden="1" x14ac:dyDescent="0.25">
      <c r="M31518" s="30"/>
    </row>
    <row r="31519" spans="13:13" s="60" customFormat="1" ht="15.75" hidden="1" x14ac:dyDescent="0.25">
      <c r="M31519" s="30"/>
    </row>
    <row r="31520" spans="13:13" s="60" customFormat="1" ht="15.75" hidden="1" x14ac:dyDescent="0.25">
      <c r="M31520" s="30"/>
    </row>
    <row r="31521" spans="13:13" s="60" customFormat="1" ht="15.75" hidden="1" x14ac:dyDescent="0.25">
      <c r="M31521" s="30"/>
    </row>
    <row r="31522" spans="13:13" s="60" customFormat="1" ht="15.75" hidden="1" x14ac:dyDescent="0.25">
      <c r="M31522" s="30"/>
    </row>
    <row r="31523" spans="13:13" s="60" customFormat="1" ht="15.75" hidden="1" x14ac:dyDescent="0.25">
      <c r="M31523" s="30"/>
    </row>
    <row r="31524" spans="13:13" s="60" customFormat="1" ht="15.75" hidden="1" x14ac:dyDescent="0.25">
      <c r="M31524" s="30"/>
    </row>
    <row r="31525" spans="13:13" s="60" customFormat="1" ht="15.75" hidden="1" x14ac:dyDescent="0.25">
      <c r="M31525" s="30"/>
    </row>
    <row r="31526" spans="13:13" s="60" customFormat="1" ht="15.75" hidden="1" x14ac:dyDescent="0.25">
      <c r="M31526" s="30"/>
    </row>
    <row r="31527" spans="13:13" s="60" customFormat="1" ht="15.75" hidden="1" x14ac:dyDescent="0.25">
      <c r="M31527" s="30"/>
    </row>
    <row r="31528" spans="13:13" s="60" customFormat="1" ht="15.75" hidden="1" x14ac:dyDescent="0.25">
      <c r="M31528" s="30"/>
    </row>
    <row r="31529" spans="13:13" s="60" customFormat="1" ht="15.75" hidden="1" x14ac:dyDescent="0.25">
      <c r="M31529" s="30"/>
    </row>
    <row r="31530" spans="13:13" s="60" customFormat="1" ht="15.75" hidden="1" x14ac:dyDescent="0.25">
      <c r="M31530" s="30"/>
    </row>
    <row r="31531" spans="13:13" s="60" customFormat="1" ht="15.75" hidden="1" x14ac:dyDescent="0.25">
      <c r="M31531" s="30"/>
    </row>
    <row r="31532" spans="13:13" s="60" customFormat="1" ht="15.75" hidden="1" x14ac:dyDescent="0.25">
      <c r="M31532" s="30"/>
    </row>
    <row r="31533" spans="13:13" s="60" customFormat="1" ht="15.75" hidden="1" x14ac:dyDescent="0.25">
      <c r="M31533" s="30"/>
    </row>
    <row r="31534" spans="13:13" s="60" customFormat="1" ht="15.75" hidden="1" x14ac:dyDescent="0.25">
      <c r="M31534" s="30"/>
    </row>
    <row r="31535" spans="13:13" s="60" customFormat="1" ht="15.75" hidden="1" x14ac:dyDescent="0.25">
      <c r="M31535" s="30"/>
    </row>
    <row r="31536" spans="13:13" s="60" customFormat="1" ht="15.75" hidden="1" x14ac:dyDescent="0.25">
      <c r="M31536" s="30"/>
    </row>
    <row r="31537" spans="13:13" s="60" customFormat="1" ht="15.75" hidden="1" x14ac:dyDescent="0.25">
      <c r="M31537" s="30"/>
    </row>
    <row r="31538" spans="13:13" s="60" customFormat="1" ht="15.75" hidden="1" x14ac:dyDescent="0.25">
      <c r="M31538" s="30"/>
    </row>
    <row r="31539" spans="13:13" s="60" customFormat="1" ht="15.75" hidden="1" x14ac:dyDescent="0.25">
      <c r="M31539" s="30"/>
    </row>
    <row r="31540" spans="13:13" s="60" customFormat="1" ht="15.75" hidden="1" x14ac:dyDescent="0.25">
      <c r="M31540" s="30"/>
    </row>
    <row r="31541" spans="13:13" s="60" customFormat="1" ht="15.75" hidden="1" x14ac:dyDescent="0.25">
      <c r="M31541" s="30"/>
    </row>
    <row r="31542" spans="13:13" s="60" customFormat="1" ht="15.75" hidden="1" x14ac:dyDescent="0.25">
      <c r="M31542" s="30"/>
    </row>
    <row r="31543" spans="13:13" s="60" customFormat="1" ht="15.75" hidden="1" x14ac:dyDescent="0.25">
      <c r="M31543" s="30"/>
    </row>
    <row r="31544" spans="13:13" s="60" customFormat="1" ht="15.75" hidden="1" x14ac:dyDescent="0.25">
      <c r="M31544" s="30"/>
    </row>
    <row r="31545" spans="13:13" s="60" customFormat="1" ht="15.75" hidden="1" x14ac:dyDescent="0.25">
      <c r="M31545" s="30"/>
    </row>
    <row r="31546" spans="13:13" s="60" customFormat="1" ht="15.75" hidden="1" x14ac:dyDescent="0.25">
      <c r="M31546" s="30"/>
    </row>
    <row r="31547" spans="13:13" s="60" customFormat="1" ht="15.75" hidden="1" x14ac:dyDescent="0.25">
      <c r="M31547" s="30"/>
    </row>
    <row r="31548" spans="13:13" s="60" customFormat="1" ht="15.75" hidden="1" x14ac:dyDescent="0.25">
      <c r="M31548" s="30"/>
    </row>
    <row r="31549" spans="13:13" s="60" customFormat="1" ht="15.75" hidden="1" x14ac:dyDescent="0.25">
      <c r="M31549" s="30"/>
    </row>
    <row r="31550" spans="13:13" s="60" customFormat="1" ht="15.75" hidden="1" x14ac:dyDescent="0.25">
      <c r="M31550" s="30"/>
    </row>
    <row r="31551" spans="13:13" s="60" customFormat="1" ht="15.75" hidden="1" x14ac:dyDescent="0.25">
      <c r="M31551" s="30"/>
    </row>
    <row r="31552" spans="13:13" s="60" customFormat="1" ht="15.75" hidden="1" x14ac:dyDescent="0.25">
      <c r="M31552" s="30"/>
    </row>
    <row r="31553" spans="13:13" s="60" customFormat="1" ht="15.75" hidden="1" x14ac:dyDescent="0.25">
      <c r="M31553" s="30"/>
    </row>
    <row r="31554" spans="13:13" s="60" customFormat="1" ht="15.75" hidden="1" x14ac:dyDescent="0.25">
      <c r="M31554" s="30"/>
    </row>
    <row r="31555" spans="13:13" s="60" customFormat="1" ht="15.75" hidden="1" x14ac:dyDescent="0.25">
      <c r="M31555" s="30"/>
    </row>
    <row r="31556" spans="13:13" s="60" customFormat="1" ht="15.75" hidden="1" x14ac:dyDescent="0.25">
      <c r="M31556" s="30"/>
    </row>
    <row r="31557" spans="13:13" s="60" customFormat="1" ht="15.75" hidden="1" x14ac:dyDescent="0.25">
      <c r="M31557" s="30"/>
    </row>
    <row r="31558" spans="13:13" s="60" customFormat="1" ht="15.75" hidden="1" x14ac:dyDescent="0.25">
      <c r="M31558" s="30"/>
    </row>
    <row r="31559" spans="13:13" s="60" customFormat="1" ht="15.75" hidden="1" x14ac:dyDescent="0.25">
      <c r="M31559" s="30"/>
    </row>
    <row r="31560" spans="13:13" s="60" customFormat="1" ht="15.75" hidden="1" x14ac:dyDescent="0.25">
      <c r="M31560" s="30"/>
    </row>
    <row r="31561" spans="13:13" s="60" customFormat="1" ht="15.75" hidden="1" x14ac:dyDescent="0.25">
      <c r="M31561" s="30"/>
    </row>
    <row r="31562" spans="13:13" s="60" customFormat="1" ht="15.75" hidden="1" x14ac:dyDescent="0.25">
      <c r="M31562" s="30"/>
    </row>
    <row r="31563" spans="13:13" s="60" customFormat="1" ht="15.75" hidden="1" x14ac:dyDescent="0.25">
      <c r="M31563" s="30"/>
    </row>
    <row r="31564" spans="13:13" s="60" customFormat="1" ht="15.75" hidden="1" x14ac:dyDescent="0.25">
      <c r="M31564" s="30"/>
    </row>
    <row r="31565" spans="13:13" s="60" customFormat="1" ht="15.75" hidden="1" x14ac:dyDescent="0.25">
      <c r="M31565" s="30"/>
    </row>
    <row r="31566" spans="13:13" s="60" customFormat="1" ht="15.75" hidden="1" x14ac:dyDescent="0.25">
      <c r="M31566" s="30"/>
    </row>
    <row r="31567" spans="13:13" s="60" customFormat="1" ht="15.75" hidden="1" x14ac:dyDescent="0.25">
      <c r="M31567" s="30"/>
    </row>
    <row r="31568" spans="13:13" s="60" customFormat="1" ht="15.75" hidden="1" x14ac:dyDescent="0.25">
      <c r="M31568" s="30"/>
    </row>
    <row r="31569" spans="13:13" s="60" customFormat="1" ht="15.75" hidden="1" x14ac:dyDescent="0.25">
      <c r="M31569" s="30"/>
    </row>
    <row r="31570" spans="13:13" s="60" customFormat="1" ht="15.75" hidden="1" x14ac:dyDescent="0.25">
      <c r="M31570" s="30"/>
    </row>
    <row r="31571" spans="13:13" s="60" customFormat="1" ht="15.75" hidden="1" x14ac:dyDescent="0.25">
      <c r="M31571" s="30"/>
    </row>
    <row r="31572" spans="13:13" s="60" customFormat="1" ht="15.75" hidden="1" x14ac:dyDescent="0.25">
      <c r="M31572" s="30"/>
    </row>
    <row r="31573" spans="13:13" s="60" customFormat="1" ht="15.75" hidden="1" x14ac:dyDescent="0.25">
      <c r="M31573" s="30"/>
    </row>
    <row r="31574" spans="13:13" s="60" customFormat="1" ht="15.75" hidden="1" x14ac:dyDescent="0.25">
      <c r="M31574" s="30"/>
    </row>
    <row r="31575" spans="13:13" s="60" customFormat="1" ht="15.75" hidden="1" x14ac:dyDescent="0.25">
      <c r="M31575" s="30"/>
    </row>
    <row r="31576" spans="13:13" s="60" customFormat="1" ht="15.75" hidden="1" x14ac:dyDescent="0.25">
      <c r="M31576" s="30"/>
    </row>
    <row r="31577" spans="13:13" s="60" customFormat="1" ht="15.75" hidden="1" x14ac:dyDescent="0.25">
      <c r="M31577" s="30"/>
    </row>
    <row r="31578" spans="13:13" s="60" customFormat="1" ht="15.75" hidden="1" x14ac:dyDescent="0.25">
      <c r="M31578" s="30"/>
    </row>
    <row r="31579" spans="13:13" s="60" customFormat="1" ht="15.75" hidden="1" x14ac:dyDescent="0.25">
      <c r="M31579" s="30"/>
    </row>
    <row r="31580" spans="13:13" s="60" customFormat="1" ht="15.75" hidden="1" x14ac:dyDescent="0.25">
      <c r="M31580" s="30"/>
    </row>
    <row r="31581" spans="13:13" s="60" customFormat="1" ht="15.75" hidden="1" x14ac:dyDescent="0.25">
      <c r="M31581" s="30"/>
    </row>
    <row r="31582" spans="13:13" s="60" customFormat="1" ht="15.75" hidden="1" x14ac:dyDescent="0.25">
      <c r="M31582" s="30"/>
    </row>
    <row r="31583" spans="13:13" s="60" customFormat="1" ht="15.75" hidden="1" x14ac:dyDescent="0.25">
      <c r="M31583" s="30"/>
    </row>
    <row r="31584" spans="13:13" s="60" customFormat="1" ht="15.75" hidden="1" x14ac:dyDescent="0.25">
      <c r="M31584" s="30"/>
    </row>
    <row r="31585" spans="13:13" s="60" customFormat="1" ht="15.75" hidden="1" x14ac:dyDescent="0.25">
      <c r="M31585" s="30"/>
    </row>
    <row r="31586" spans="13:13" s="60" customFormat="1" ht="15.75" hidden="1" x14ac:dyDescent="0.25">
      <c r="M31586" s="30"/>
    </row>
    <row r="31587" spans="13:13" s="60" customFormat="1" ht="15.75" hidden="1" x14ac:dyDescent="0.25">
      <c r="M31587" s="30"/>
    </row>
    <row r="31588" spans="13:13" s="60" customFormat="1" ht="15.75" hidden="1" x14ac:dyDescent="0.25">
      <c r="M31588" s="30"/>
    </row>
    <row r="31589" spans="13:13" s="60" customFormat="1" ht="15.75" hidden="1" x14ac:dyDescent="0.25">
      <c r="M31589" s="30"/>
    </row>
    <row r="31590" spans="13:13" s="60" customFormat="1" ht="15.75" hidden="1" x14ac:dyDescent="0.25">
      <c r="M31590" s="30"/>
    </row>
    <row r="31591" spans="13:13" s="60" customFormat="1" ht="15.75" hidden="1" x14ac:dyDescent="0.25">
      <c r="M31591" s="30"/>
    </row>
    <row r="31592" spans="13:13" s="60" customFormat="1" ht="15.75" hidden="1" x14ac:dyDescent="0.25">
      <c r="M31592" s="30"/>
    </row>
    <row r="31593" spans="13:13" s="60" customFormat="1" ht="15.75" hidden="1" x14ac:dyDescent="0.25">
      <c r="M31593" s="30"/>
    </row>
    <row r="31594" spans="13:13" s="60" customFormat="1" ht="15.75" hidden="1" x14ac:dyDescent="0.25">
      <c r="M31594" s="30"/>
    </row>
    <row r="31595" spans="13:13" s="60" customFormat="1" ht="15.75" hidden="1" x14ac:dyDescent="0.25">
      <c r="M31595" s="30"/>
    </row>
    <row r="31596" spans="13:13" s="60" customFormat="1" ht="15.75" hidden="1" x14ac:dyDescent="0.25">
      <c r="M31596" s="30"/>
    </row>
    <row r="31597" spans="13:13" s="60" customFormat="1" ht="15.75" hidden="1" x14ac:dyDescent="0.25">
      <c r="M31597" s="30"/>
    </row>
    <row r="31598" spans="13:13" s="60" customFormat="1" ht="15.75" hidden="1" x14ac:dyDescent="0.25">
      <c r="M31598" s="30"/>
    </row>
    <row r="31599" spans="13:13" s="60" customFormat="1" ht="15.75" hidden="1" x14ac:dyDescent="0.25">
      <c r="M31599" s="30"/>
    </row>
    <row r="31600" spans="13:13" s="60" customFormat="1" ht="15.75" hidden="1" x14ac:dyDescent="0.25">
      <c r="M31600" s="30"/>
    </row>
    <row r="31601" spans="13:13" s="60" customFormat="1" ht="15.75" hidden="1" x14ac:dyDescent="0.25">
      <c r="M31601" s="30"/>
    </row>
    <row r="31602" spans="13:13" s="60" customFormat="1" ht="15.75" hidden="1" x14ac:dyDescent="0.25">
      <c r="M31602" s="30"/>
    </row>
    <row r="31603" spans="13:13" s="60" customFormat="1" ht="15.75" hidden="1" x14ac:dyDescent="0.25">
      <c r="M31603" s="30"/>
    </row>
    <row r="31604" spans="13:13" s="60" customFormat="1" ht="15.75" hidden="1" x14ac:dyDescent="0.25">
      <c r="M31604" s="30"/>
    </row>
    <row r="31605" spans="13:13" s="60" customFormat="1" ht="15.75" hidden="1" x14ac:dyDescent="0.25">
      <c r="M31605" s="30"/>
    </row>
    <row r="31606" spans="13:13" s="60" customFormat="1" ht="15.75" hidden="1" x14ac:dyDescent="0.25">
      <c r="M31606" s="30"/>
    </row>
    <row r="31607" spans="13:13" s="60" customFormat="1" ht="15.75" hidden="1" x14ac:dyDescent="0.25">
      <c r="M31607" s="30"/>
    </row>
    <row r="31608" spans="13:13" s="60" customFormat="1" ht="15.75" hidden="1" x14ac:dyDescent="0.25">
      <c r="M31608" s="30"/>
    </row>
    <row r="31609" spans="13:13" s="60" customFormat="1" ht="15.75" hidden="1" x14ac:dyDescent="0.25">
      <c r="M31609" s="30"/>
    </row>
    <row r="31610" spans="13:13" s="60" customFormat="1" ht="15.75" hidden="1" x14ac:dyDescent="0.25">
      <c r="M31610" s="30"/>
    </row>
    <row r="31611" spans="13:13" s="60" customFormat="1" ht="15.75" hidden="1" x14ac:dyDescent="0.25">
      <c r="M31611" s="30"/>
    </row>
    <row r="31612" spans="13:13" s="60" customFormat="1" ht="15.75" hidden="1" x14ac:dyDescent="0.25">
      <c r="M31612" s="30"/>
    </row>
    <row r="31613" spans="13:13" s="60" customFormat="1" ht="15.75" hidden="1" x14ac:dyDescent="0.25">
      <c r="M31613" s="30"/>
    </row>
    <row r="31614" spans="13:13" s="60" customFormat="1" ht="15.75" hidden="1" x14ac:dyDescent="0.25">
      <c r="M31614" s="30"/>
    </row>
    <row r="31615" spans="13:13" s="60" customFormat="1" ht="15.75" hidden="1" x14ac:dyDescent="0.25">
      <c r="M31615" s="30"/>
    </row>
    <row r="31616" spans="13:13" s="60" customFormat="1" ht="15.75" hidden="1" x14ac:dyDescent="0.25">
      <c r="M31616" s="30"/>
    </row>
    <row r="31617" spans="13:13" s="60" customFormat="1" ht="15.75" hidden="1" x14ac:dyDescent="0.25">
      <c r="M31617" s="30"/>
    </row>
    <row r="31618" spans="13:13" s="60" customFormat="1" ht="15.75" hidden="1" x14ac:dyDescent="0.25">
      <c r="M31618" s="30"/>
    </row>
    <row r="31619" spans="13:13" s="60" customFormat="1" ht="15.75" hidden="1" x14ac:dyDescent="0.25">
      <c r="M31619" s="30"/>
    </row>
    <row r="31620" spans="13:13" s="60" customFormat="1" ht="15.75" hidden="1" x14ac:dyDescent="0.25">
      <c r="M31620" s="30"/>
    </row>
    <row r="31621" spans="13:13" s="60" customFormat="1" ht="15.75" hidden="1" x14ac:dyDescent="0.25">
      <c r="M31621" s="30"/>
    </row>
    <row r="31622" spans="13:13" s="60" customFormat="1" ht="15.75" hidden="1" x14ac:dyDescent="0.25">
      <c r="M31622" s="30"/>
    </row>
    <row r="31623" spans="13:13" s="60" customFormat="1" ht="15.75" hidden="1" x14ac:dyDescent="0.25">
      <c r="M31623" s="30"/>
    </row>
    <row r="31624" spans="13:13" s="60" customFormat="1" ht="15.75" hidden="1" x14ac:dyDescent="0.25">
      <c r="M31624" s="30"/>
    </row>
    <row r="31625" spans="13:13" s="60" customFormat="1" ht="15.75" hidden="1" x14ac:dyDescent="0.25">
      <c r="M31625" s="30"/>
    </row>
    <row r="31626" spans="13:13" s="60" customFormat="1" ht="15.75" hidden="1" x14ac:dyDescent="0.25">
      <c r="M31626" s="30"/>
    </row>
    <row r="31627" spans="13:13" s="60" customFormat="1" ht="15.75" hidden="1" x14ac:dyDescent="0.25">
      <c r="M31627" s="30"/>
    </row>
    <row r="31628" spans="13:13" s="60" customFormat="1" ht="15.75" hidden="1" x14ac:dyDescent="0.25">
      <c r="M31628" s="30"/>
    </row>
    <row r="31629" spans="13:13" s="60" customFormat="1" ht="15.75" hidden="1" x14ac:dyDescent="0.25">
      <c r="M31629" s="30"/>
    </row>
    <row r="31630" spans="13:13" s="60" customFormat="1" ht="15.75" hidden="1" x14ac:dyDescent="0.25">
      <c r="M31630" s="30"/>
    </row>
    <row r="31631" spans="13:13" s="60" customFormat="1" ht="15.75" hidden="1" x14ac:dyDescent="0.25">
      <c r="M31631" s="30"/>
    </row>
    <row r="31632" spans="13:13" s="60" customFormat="1" ht="15.75" hidden="1" x14ac:dyDescent="0.25">
      <c r="M31632" s="30"/>
    </row>
    <row r="31633" spans="13:13" s="60" customFormat="1" ht="15.75" hidden="1" x14ac:dyDescent="0.25">
      <c r="M31633" s="30"/>
    </row>
    <row r="31634" spans="13:13" s="60" customFormat="1" ht="15.75" hidden="1" x14ac:dyDescent="0.25">
      <c r="M31634" s="30"/>
    </row>
    <row r="31635" spans="13:13" s="60" customFormat="1" ht="15.75" hidden="1" x14ac:dyDescent="0.25">
      <c r="M31635" s="30"/>
    </row>
    <row r="31636" spans="13:13" s="60" customFormat="1" ht="15.75" hidden="1" x14ac:dyDescent="0.25">
      <c r="M31636" s="30"/>
    </row>
    <row r="31637" spans="13:13" s="60" customFormat="1" ht="15.75" hidden="1" x14ac:dyDescent="0.25">
      <c r="M31637" s="30"/>
    </row>
    <row r="31638" spans="13:13" s="60" customFormat="1" ht="15.75" hidden="1" x14ac:dyDescent="0.25">
      <c r="M31638" s="30"/>
    </row>
    <row r="31639" spans="13:13" s="60" customFormat="1" ht="15.75" hidden="1" x14ac:dyDescent="0.25">
      <c r="M31639" s="30"/>
    </row>
    <row r="31640" spans="13:13" s="60" customFormat="1" ht="15.75" hidden="1" x14ac:dyDescent="0.25">
      <c r="M31640" s="30"/>
    </row>
    <row r="31641" spans="13:13" s="60" customFormat="1" ht="15.75" hidden="1" x14ac:dyDescent="0.25">
      <c r="M31641" s="30"/>
    </row>
    <row r="31642" spans="13:13" s="60" customFormat="1" ht="15.75" hidden="1" x14ac:dyDescent="0.25">
      <c r="M31642" s="30"/>
    </row>
    <row r="31643" spans="13:13" s="60" customFormat="1" ht="15.75" hidden="1" x14ac:dyDescent="0.25">
      <c r="M31643" s="30"/>
    </row>
    <row r="31644" spans="13:13" s="60" customFormat="1" ht="15.75" hidden="1" x14ac:dyDescent="0.25">
      <c r="M31644" s="30"/>
    </row>
    <row r="31645" spans="13:13" s="60" customFormat="1" ht="15.75" hidden="1" x14ac:dyDescent="0.25">
      <c r="M31645" s="30"/>
    </row>
    <row r="31646" spans="13:13" s="60" customFormat="1" ht="15.75" hidden="1" x14ac:dyDescent="0.25">
      <c r="M31646" s="30"/>
    </row>
    <row r="31647" spans="13:13" s="60" customFormat="1" ht="15.75" hidden="1" x14ac:dyDescent="0.25">
      <c r="M31647" s="30"/>
    </row>
    <row r="31648" spans="13:13" s="60" customFormat="1" ht="15.75" hidden="1" x14ac:dyDescent="0.25">
      <c r="M31648" s="30"/>
    </row>
    <row r="31649" spans="13:13" s="60" customFormat="1" ht="15.75" hidden="1" x14ac:dyDescent="0.25">
      <c r="M31649" s="30"/>
    </row>
    <row r="31650" spans="13:13" s="60" customFormat="1" ht="15.75" hidden="1" x14ac:dyDescent="0.25">
      <c r="M31650" s="30"/>
    </row>
    <row r="31651" spans="13:13" s="60" customFormat="1" ht="15.75" hidden="1" x14ac:dyDescent="0.25">
      <c r="M31651" s="30"/>
    </row>
    <row r="31652" spans="13:13" s="60" customFormat="1" ht="15.75" hidden="1" x14ac:dyDescent="0.25">
      <c r="M31652" s="30"/>
    </row>
    <row r="31653" spans="13:13" s="60" customFormat="1" ht="15.75" hidden="1" x14ac:dyDescent="0.25">
      <c r="M31653" s="30"/>
    </row>
    <row r="31654" spans="13:13" s="60" customFormat="1" ht="15.75" hidden="1" x14ac:dyDescent="0.25">
      <c r="M31654" s="30"/>
    </row>
    <row r="31655" spans="13:13" s="60" customFormat="1" ht="15.75" hidden="1" x14ac:dyDescent="0.25">
      <c r="M31655" s="30"/>
    </row>
    <row r="31656" spans="13:13" s="60" customFormat="1" ht="15.75" hidden="1" x14ac:dyDescent="0.25">
      <c r="M31656" s="30"/>
    </row>
    <row r="31657" spans="13:13" s="60" customFormat="1" ht="15.75" hidden="1" x14ac:dyDescent="0.25">
      <c r="M31657" s="30"/>
    </row>
    <row r="31658" spans="13:13" s="60" customFormat="1" ht="15.75" hidden="1" x14ac:dyDescent="0.25">
      <c r="M31658" s="30"/>
    </row>
    <row r="31659" spans="13:13" s="60" customFormat="1" ht="15.75" hidden="1" x14ac:dyDescent="0.25">
      <c r="M31659" s="30"/>
    </row>
    <row r="31660" spans="13:13" s="60" customFormat="1" ht="15.75" hidden="1" x14ac:dyDescent="0.25">
      <c r="M31660" s="30"/>
    </row>
    <row r="31661" spans="13:13" s="60" customFormat="1" ht="15.75" hidden="1" x14ac:dyDescent="0.25">
      <c r="M31661" s="30"/>
    </row>
    <row r="31662" spans="13:13" s="60" customFormat="1" ht="15.75" hidden="1" x14ac:dyDescent="0.25">
      <c r="M31662" s="30"/>
    </row>
    <row r="31663" spans="13:13" s="60" customFormat="1" ht="15.75" hidden="1" x14ac:dyDescent="0.25">
      <c r="M31663" s="30"/>
    </row>
    <row r="31664" spans="13:13" s="60" customFormat="1" ht="15.75" hidden="1" x14ac:dyDescent="0.25">
      <c r="M31664" s="30"/>
    </row>
    <row r="31665" spans="13:13" s="60" customFormat="1" ht="15.75" hidden="1" x14ac:dyDescent="0.25">
      <c r="M31665" s="30"/>
    </row>
    <row r="31666" spans="13:13" s="60" customFormat="1" ht="15.75" hidden="1" x14ac:dyDescent="0.25">
      <c r="M31666" s="30"/>
    </row>
    <row r="31667" spans="13:13" s="60" customFormat="1" ht="15.75" hidden="1" x14ac:dyDescent="0.25">
      <c r="M31667" s="30"/>
    </row>
    <row r="31668" spans="13:13" s="60" customFormat="1" ht="15.75" hidden="1" x14ac:dyDescent="0.25">
      <c r="M31668" s="30"/>
    </row>
    <row r="31669" spans="13:13" s="60" customFormat="1" ht="15.75" hidden="1" x14ac:dyDescent="0.25">
      <c r="M31669" s="30"/>
    </row>
    <row r="31670" spans="13:13" s="60" customFormat="1" ht="15.75" hidden="1" x14ac:dyDescent="0.25">
      <c r="M31670" s="30"/>
    </row>
    <row r="31671" spans="13:13" s="60" customFormat="1" ht="15.75" hidden="1" x14ac:dyDescent="0.25">
      <c r="M31671" s="30"/>
    </row>
    <row r="31672" spans="13:13" s="60" customFormat="1" ht="15.75" hidden="1" x14ac:dyDescent="0.25">
      <c r="M31672" s="30"/>
    </row>
    <row r="31673" spans="13:13" s="60" customFormat="1" ht="15.75" hidden="1" x14ac:dyDescent="0.25">
      <c r="M31673" s="30"/>
    </row>
    <row r="31674" spans="13:13" s="60" customFormat="1" ht="15.75" hidden="1" x14ac:dyDescent="0.25">
      <c r="M31674" s="30"/>
    </row>
    <row r="31675" spans="13:13" s="60" customFormat="1" ht="15.75" hidden="1" x14ac:dyDescent="0.25">
      <c r="M31675" s="30"/>
    </row>
    <row r="31676" spans="13:13" s="60" customFormat="1" ht="15.75" hidden="1" x14ac:dyDescent="0.25">
      <c r="M31676" s="30"/>
    </row>
    <row r="31677" spans="13:13" s="60" customFormat="1" ht="15.75" hidden="1" x14ac:dyDescent="0.25">
      <c r="M31677" s="30"/>
    </row>
    <row r="31678" spans="13:13" s="60" customFormat="1" ht="15.75" hidden="1" x14ac:dyDescent="0.25">
      <c r="M31678" s="30"/>
    </row>
    <row r="31679" spans="13:13" s="60" customFormat="1" ht="15.75" hidden="1" x14ac:dyDescent="0.25">
      <c r="M31679" s="30"/>
    </row>
    <row r="31680" spans="13:13" s="60" customFormat="1" ht="15.75" hidden="1" x14ac:dyDescent="0.25">
      <c r="M31680" s="30"/>
    </row>
    <row r="31681" spans="13:13" s="60" customFormat="1" ht="15.75" hidden="1" x14ac:dyDescent="0.25">
      <c r="M31681" s="30"/>
    </row>
    <row r="31682" spans="13:13" s="60" customFormat="1" ht="15.75" hidden="1" x14ac:dyDescent="0.25">
      <c r="M31682" s="30"/>
    </row>
    <row r="31683" spans="13:13" s="60" customFormat="1" ht="15.75" hidden="1" x14ac:dyDescent="0.25">
      <c r="M31683" s="30"/>
    </row>
    <row r="31684" spans="13:13" s="60" customFormat="1" ht="15.75" hidden="1" x14ac:dyDescent="0.25">
      <c r="M31684" s="30"/>
    </row>
    <row r="31685" spans="13:13" s="60" customFormat="1" ht="15.75" hidden="1" x14ac:dyDescent="0.25">
      <c r="M31685" s="30"/>
    </row>
    <row r="31686" spans="13:13" s="60" customFormat="1" ht="15.75" hidden="1" x14ac:dyDescent="0.25">
      <c r="M31686" s="30"/>
    </row>
    <row r="31687" spans="13:13" s="60" customFormat="1" ht="15.75" hidden="1" x14ac:dyDescent="0.25">
      <c r="M31687" s="30"/>
    </row>
    <row r="31688" spans="13:13" s="60" customFormat="1" ht="15.75" hidden="1" x14ac:dyDescent="0.25">
      <c r="M31688" s="30"/>
    </row>
    <row r="31689" spans="13:13" s="60" customFormat="1" ht="15.75" hidden="1" x14ac:dyDescent="0.25">
      <c r="M31689" s="30"/>
    </row>
    <row r="31690" spans="13:13" s="60" customFormat="1" ht="15.75" hidden="1" x14ac:dyDescent="0.25">
      <c r="M31690" s="30"/>
    </row>
    <row r="31691" spans="13:13" s="60" customFormat="1" ht="15.75" hidden="1" x14ac:dyDescent="0.25">
      <c r="M31691" s="30"/>
    </row>
    <row r="31692" spans="13:13" s="60" customFormat="1" ht="15.75" hidden="1" x14ac:dyDescent="0.25">
      <c r="M31692" s="30"/>
    </row>
    <row r="31693" spans="13:13" s="60" customFormat="1" ht="15.75" hidden="1" x14ac:dyDescent="0.25">
      <c r="M31693" s="30"/>
    </row>
    <row r="31694" spans="13:13" s="60" customFormat="1" ht="15.75" hidden="1" x14ac:dyDescent="0.25">
      <c r="M31694" s="30"/>
    </row>
    <row r="31695" spans="13:13" s="60" customFormat="1" ht="15.75" hidden="1" x14ac:dyDescent="0.25">
      <c r="M31695" s="30"/>
    </row>
    <row r="31696" spans="13:13" s="60" customFormat="1" ht="15.75" hidden="1" x14ac:dyDescent="0.25">
      <c r="M31696" s="30"/>
    </row>
    <row r="31697" spans="13:13" s="60" customFormat="1" ht="15.75" hidden="1" x14ac:dyDescent="0.25">
      <c r="M31697" s="30"/>
    </row>
    <row r="31698" spans="13:13" s="60" customFormat="1" ht="15.75" hidden="1" x14ac:dyDescent="0.25">
      <c r="M31698" s="30"/>
    </row>
    <row r="31699" spans="13:13" s="60" customFormat="1" ht="15.75" hidden="1" x14ac:dyDescent="0.25">
      <c r="M31699" s="30"/>
    </row>
    <row r="31700" spans="13:13" s="60" customFormat="1" ht="15.75" hidden="1" x14ac:dyDescent="0.25">
      <c r="M31700" s="30"/>
    </row>
    <row r="31701" spans="13:13" s="60" customFormat="1" ht="15.75" hidden="1" x14ac:dyDescent="0.25">
      <c r="M31701" s="30"/>
    </row>
    <row r="31702" spans="13:13" s="60" customFormat="1" ht="15.75" hidden="1" x14ac:dyDescent="0.25">
      <c r="M31702" s="30"/>
    </row>
    <row r="31703" spans="13:13" s="60" customFormat="1" ht="15.75" hidden="1" x14ac:dyDescent="0.25">
      <c r="M31703" s="30"/>
    </row>
    <row r="31704" spans="13:13" s="60" customFormat="1" ht="15.75" hidden="1" x14ac:dyDescent="0.25">
      <c r="M31704" s="30"/>
    </row>
    <row r="31705" spans="13:13" s="60" customFormat="1" ht="15.75" hidden="1" x14ac:dyDescent="0.25">
      <c r="M31705" s="30"/>
    </row>
    <row r="31706" spans="13:13" s="60" customFormat="1" ht="15.75" hidden="1" x14ac:dyDescent="0.25">
      <c r="M31706" s="30"/>
    </row>
    <row r="31707" spans="13:13" s="60" customFormat="1" ht="15.75" hidden="1" x14ac:dyDescent="0.25">
      <c r="M31707" s="30"/>
    </row>
    <row r="31708" spans="13:13" s="60" customFormat="1" ht="15.75" hidden="1" x14ac:dyDescent="0.25">
      <c r="M31708" s="30"/>
    </row>
    <row r="31709" spans="13:13" s="60" customFormat="1" ht="15.75" hidden="1" x14ac:dyDescent="0.25">
      <c r="M31709" s="30"/>
    </row>
    <row r="31710" spans="13:13" s="60" customFormat="1" ht="15.75" hidden="1" x14ac:dyDescent="0.25">
      <c r="M31710" s="30"/>
    </row>
    <row r="31711" spans="13:13" s="60" customFormat="1" ht="15.75" hidden="1" x14ac:dyDescent="0.25">
      <c r="M31711" s="30"/>
    </row>
    <row r="31712" spans="13:13" s="60" customFormat="1" ht="15.75" hidden="1" x14ac:dyDescent="0.25">
      <c r="M31712" s="30"/>
    </row>
    <row r="31713" spans="13:13" s="60" customFormat="1" ht="15.75" hidden="1" x14ac:dyDescent="0.25">
      <c r="M31713" s="30"/>
    </row>
    <row r="31714" spans="13:13" s="60" customFormat="1" ht="15.75" hidden="1" x14ac:dyDescent="0.25">
      <c r="M31714" s="30"/>
    </row>
    <row r="31715" spans="13:13" s="60" customFormat="1" ht="15.75" hidden="1" x14ac:dyDescent="0.25">
      <c r="M31715" s="30"/>
    </row>
    <row r="31716" spans="13:13" s="60" customFormat="1" ht="15.75" hidden="1" x14ac:dyDescent="0.25">
      <c r="M31716" s="30"/>
    </row>
    <row r="31717" spans="13:13" s="60" customFormat="1" ht="15.75" hidden="1" x14ac:dyDescent="0.25">
      <c r="M31717" s="30"/>
    </row>
    <row r="31718" spans="13:13" s="60" customFormat="1" ht="15.75" hidden="1" x14ac:dyDescent="0.25">
      <c r="M31718" s="30"/>
    </row>
    <row r="31719" spans="13:13" s="60" customFormat="1" ht="15.75" hidden="1" x14ac:dyDescent="0.25">
      <c r="M31719" s="30"/>
    </row>
    <row r="31720" spans="13:13" s="60" customFormat="1" ht="15.75" hidden="1" x14ac:dyDescent="0.25">
      <c r="M31720" s="30"/>
    </row>
    <row r="31721" spans="13:13" s="60" customFormat="1" ht="15.75" hidden="1" x14ac:dyDescent="0.25">
      <c r="M31721" s="30"/>
    </row>
    <row r="31722" spans="13:13" s="60" customFormat="1" ht="15.75" hidden="1" x14ac:dyDescent="0.25">
      <c r="M31722" s="30"/>
    </row>
    <row r="31723" spans="13:13" s="60" customFormat="1" ht="15.75" hidden="1" x14ac:dyDescent="0.25">
      <c r="M31723" s="30"/>
    </row>
    <row r="31724" spans="13:13" s="60" customFormat="1" ht="15.75" hidden="1" x14ac:dyDescent="0.25">
      <c r="M31724" s="30"/>
    </row>
    <row r="31725" spans="13:13" s="60" customFormat="1" ht="15.75" hidden="1" x14ac:dyDescent="0.25">
      <c r="M31725" s="30"/>
    </row>
    <row r="31726" spans="13:13" s="60" customFormat="1" ht="15.75" hidden="1" x14ac:dyDescent="0.25">
      <c r="M31726" s="30"/>
    </row>
    <row r="31727" spans="13:13" s="60" customFormat="1" ht="15.75" hidden="1" x14ac:dyDescent="0.25">
      <c r="M31727" s="30"/>
    </row>
    <row r="31728" spans="13:13" s="60" customFormat="1" ht="15.75" hidden="1" x14ac:dyDescent="0.25">
      <c r="M31728" s="30"/>
    </row>
    <row r="31729" spans="13:13" s="60" customFormat="1" ht="15.75" hidden="1" x14ac:dyDescent="0.25">
      <c r="M31729" s="30"/>
    </row>
    <row r="31730" spans="13:13" s="60" customFormat="1" ht="15.75" hidden="1" x14ac:dyDescent="0.25">
      <c r="M31730" s="30"/>
    </row>
    <row r="31731" spans="13:13" s="60" customFormat="1" ht="15.75" hidden="1" x14ac:dyDescent="0.25">
      <c r="M31731" s="30"/>
    </row>
    <row r="31732" spans="13:13" s="60" customFormat="1" ht="15.75" hidden="1" x14ac:dyDescent="0.25">
      <c r="M31732" s="30"/>
    </row>
    <row r="31733" spans="13:13" s="60" customFormat="1" ht="15.75" hidden="1" x14ac:dyDescent="0.25">
      <c r="M31733" s="30"/>
    </row>
    <row r="31734" spans="13:13" s="60" customFormat="1" ht="15.75" hidden="1" x14ac:dyDescent="0.25">
      <c r="M31734" s="30"/>
    </row>
    <row r="31735" spans="13:13" s="60" customFormat="1" ht="15.75" hidden="1" x14ac:dyDescent="0.25">
      <c r="M31735" s="30"/>
    </row>
    <row r="31736" spans="13:13" s="60" customFormat="1" ht="15.75" hidden="1" x14ac:dyDescent="0.25">
      <c r="M31736" s="30"/>
    </row>
    <row r="31737" spans="13:13" s="60" customFormat="1" ht="15.75" hidden="1" x14ac:dyDescent="0.25">
      <c r="M31737" s="30"/>
    </row>
    <row r="31738" spans="13:13" s="60" customFormat="1" ht="15.75" hidden="1" x14ac:dyDescent="0.25">
      <c r="M31738" s="30"/>
    </row>
    <row r="31739" spans="13:13" s="60" customFormat="1" ht="15.75" hidden="1" x14ac:dyDescent="0.25">
      <c r="M31739" s="30"/>
    </row>
    <row r="31740" spans="13:13" s="60" customFormat="1" ht="15.75" hidden="1" x14ac:dyDescent="0.25">
      <c r="M31740" s="30"/>
    </row>
    <row r="31741" spans="13:13" s="60" customFormat="1" ht="15.75" hidden="1" x14ac:dyDescent="0.25">
      <c r="M31741" s="30"/>
    </row>
    <row r="31742" spans="13:13" s="60" customFormat="1" ht="15.75" hidden="1" x14ac:dyDescent="0.25">
      <c r="M31742" s="30"/>
    </row>
    <row r="31743" spans="13:13" s="60" customFormat="1" ht="15.75" hidden="1" x14ac:dyDescent="0.25">
      <c r="M31743" s="30"/>
    </row>
    <row r="31744" spans="13:13" s="60" customFormat="1" ht="15.75" hidden="1" x14ac:dyDescent="0.25">
      <c r="M31744" s="30"/>
    </row>
    <row r="31745" spans="13:13" s="60" customFormat="1" ht="15.75" hidden="1" x14ac:dyDescent="0.25">
      <c r="M31745" s="30"/>
    </row>
    <row r="31746" spans="13:13" s="60" customFormat="1" ht="15.75" hidden="1" x14ac:dyDescent="0.25">
      <c r="M31746" s="30"/>
    </row>
    <row r="31747" spans="13:13" s="60" customFormat="1" ht="15.75" hidden="1" x14ac:dyDescent="0.25">
      <c r="M31747" s="30"/>
    </row>
    <row r="31748" spans="13:13" s="60" customFormat="1" ht="15.75" hidden="1" x14ac:dyDescent="0.25">
      <c r="M31748" s="30"/>
    </row>
    <row r="31749" spans="13:13" s="60" customFormat="1" ht="15.75" hidden="1" x14ac:dyDescent="0.25">
      <c r="M31749" s="30"/>
    </row>
    <row r="31750" spans="13:13" s="60" customFormat="1" ht="15.75" hidden="1" x14ac:dyDescent="0.25">
      <c r="M31750" s="30"/>
    </row>
    <row r="31751" spans="13:13" s="60" customFormat="1" ht="15.75" hidden="1" x14ac:dyDescent="0.25">
      <c r="M31751" s="30"/>
    </row>
    <row r="31752" spans="13:13" s="60" customFormat="1" ht="15.75" hidden="1" x14ac:dyDescent="0.25">
      <c r="M31752" s="30"/>
    </row>
    <row r="31753" spans="13:13" s="60" customFormat="1" ht="15.75" hidden="1" x14ac:dyDescent="0.25">
      <c r="M31753" s="30"/>
    </row>
    <row r="31754" spans="13:13" s="60" customFormat="1" ht="15.75" hidden="1" x14ac:dyDescent="0.25">
      <c r="M31754" s="30"/>
    </row>
    <row r="31755" spans="13:13" s="60" customFormat="1" ht="15.75" hidden="1" x14ac:dyDescent="0.25">
      <c r="M31755" s="30"/>
    </row>
    <row r="31756" spans="13:13" s="60" customFormat="1" ht="15.75" hidden="1" x14ac:dyDescent="0.25">
      <c r="M31756" s="30"/>
    </row>
    <row r="31757" spans="13:13" s="60" customFormat="1" ht="15.75" hidden="1" x14ac:dyDescent="0.25">
      <c r="M31757" s="30"/>
    </row>
    <row r="31758" spans="13:13" s="60" customFormat="1" ht="15.75" hidden="1" x14ac:dyDescent="0.25">
      <c r="M31758" s="30"/>
    </row>
    <row r="31759" spans="13:13" s="60" customFormat="1" ht="15.75" hidden="1" x14ac:dyDescent="0.25">
      <c r="M31759" s="30"/>
    </row>
    <row r="31760" spans="13:13" s="60" customFormat="1" ht="15.75" hidden="1" x14ac:dyDescent="0.25">
      <c r="M31760" s="30"/>
    </row>
    <row r="31761" spans="13:13" s="60" customFormat="1" ht="15.75" hidden="1" x14ac:dyDescent="0.25">
      <c r="M31761" s="30"/>
    </row>
    <row r="31762" spans="13:13" s="60" customFormat="1" ht="15.75" hidden="1" x14ac:dyDescent="0.25">
      <c r="M31762" s="30"/>
    </row>
    <row r="31763" spans="13:13" s="60" customFormat="1" ht="15.75" hidden="1" x14ac:dyDescent="0.25">
      <c r="M31763" s="30"/>
    </row>
    <row r="31764" spans="13:13" s="60" customFormat="1" ht="15.75" hidden="1" x14ac:dyDescent="0.25">
      <c r="M31764" s="30"/>
    </row>
    <row r="31765" spans="13:13" s="60" customFormat="1" ht="15.75" hidden="1" x14ac:dyDescent="0.25">
      <c r="M31765" s="30"/>
    </row>
    <row r="31766" spans="13:13" s="60" customFormat="1" ht="15.75" hidden="1" x14ac:dyDescent="0.25">
      <c r="M31766" s="30"/>
    </row>
    <row r="31767" spans="13:13" s="60" customFormat="1" ht="15.75" hidden="1" x14ac:dyDescent="0.25">
      <c r="M31767" s="30"/>
    </row>
    <row r="31768" spans="13:13" s="60" customFormat="1" ht="15.75" hidden="1" x14ac:dyDescent="0.25">
      <c r="M31768" s="30"/>
    </row>
    <row r="31769" spans="13:13" s="60" customFormat="1" ht="15.75" hidden="1" x14ac:dyDescent="0.25">
      <c r="M31769" s="30"/>
    </row>
    <row r="31770" spans="13:13" s="60" customFormat="1" ht="15.75" hidden="1" x14ac:dyDescent="0.25">
      <c r="M31770" s="30"/>
    </row>
    <row r="31771" spans="13:13" s="60" customFormat="1" ht="15.75" hidden="1" x14ac:dyDescent="0.25">
      <c r="M31771" s="30"/>
    </row>
    <row r="31772" spans="13:13" s="60" customFormat="1" ht="15.75" hidden="1" x14ac:dyDescent="0.25">
      <c r="M31772" s="30"/>
    </row>
    <row r="31773" spans="13:13" s="60" customFormat="1" ht="15.75" hidden="1" x14ac:dyDescent="0.25">
      <c r="M31773" s="30"/>
    </row>
    <row r="31774" spans="13:13" s="60" customFormat="1" ht="15.75" hidden="1" x14ac:dyDescent="0.25">
      <c r="M31774" s="30"/>
    </row>
    <row r="31775" spans="13:13" s="60" customFormat="1" ht="15.75" hidden="1" x14ac:dyDescent="0.25">
      <c r="M31775" s="30"/>
    </row>
    <row r="31776" spans="13:13" s="60" customFormat="1" ht="15.75" hidden="1" x14ac:dyDescent="0.25">
      <c r="M31776" s="30"/>
    </row>
    <row r="31777" spans="13:13" s="60" customFormat="1" ht="15.75" hidden="1" x14ac:dyDescent="0.25">
      <c r="M31777" s="30"/>
    </row>
    <row r="31778" spans="13:13" s="60" customFormat="1" ht="15.75" hidden="1" x14ac:dyDescent="0.25">
      <c r="M31778" s="30"/>
    </row>
    <row r="31779" spans="13:13" s="60" customFormat="1" ht="15.75" hidden="1" x14ac:dyDescent="0.25">
      <c r="M31779" s="30"/>
    </row>
    <row r="31780" spans="13:13" s="60" customFormat="1" ht="15.75" hidden="1" x14ac:dyDescent="0.25">
      <c r="M31780" s="30"/>
    </row>
    <row r="31781" spans="13:13" s="60" customFormat="1" ht="15.75" hidden="1" x14ac:dyDescent="0.25">
      <c r="M31781" s="30"/>
    </row>
    <row r="31782" spans="13:13" s="60" customFormat="1" ht="15.75" hidden="1" x14ac:dyDescent="0.25">
      <c r="M31782" s="30"/>
    </row>
    <row r="31783" spans="13:13" s="60" customFormat="1" ht="15.75" hidden="1" x14ac:dyDescent="0.25">
      <c r="M31783" s="30"/>
    </row>
    <row r="31784" spans="13:13" s="60" customFormat="1" ht="15.75" hidden="1" x14ac:dyDescent="0.25">
      <c r="M31784" s="30"/>
    </row>
    <row r="31785" spans="13:13" s="60" customFormat="1" ht="15.75" hidden="1" x14ac:dyDescent="0.25">
      <c r="M31785" s="30"/>
    </row>
    <row r="31786" spans="13:13" s="60" customFormat="1" ht="15.75" hidden="1" x14ac:dyDescent="0.25">
      <c r="M31786" s="30"/>
    </row>
    <row r="31787" spans="13:13" s="60" customFormat="1" ht="15.75" hidden="1" x14ac:dyDescent="0.25">
      <c r="M31787" s="30"/>
    </row>
    <row r="31788" spans="13:13" s="60" customFormat="1" ht="15.75" hidden="1" x14ac:dyDescent="0.25">
      <c r="M31788" s="30"/>
    </row>
    <row r="31789" spans="13:13" s="60" customFormat="1" ht="15.75" hidden="1" x14ac:dyDescent="0.25">
      <c r="M31789" s="30"/>
    </row>
    <row r="31790" spans="13:13" s="60" customFormat="1" ht="15.75" hidden="1" x14ac:dyDescent="0.25">
      <c r="M31790" s="30"/>
    </row>
    <row r="31791" spans="13:13" s="60" customFormat="1" ht="15.75" hidden="1" x14ac:dyDescent="0.25">
      <c r="M31791" s="30"/>
    </row>
    <row r="31792" spans="13:13" s="60" customFormat="1" ht="15.75" hidden="1" x14ac:dyDescent="0.25">
      <c r="M31792" s="30"/>
    </row>
    <row r="31793" spans="13:13" s="60" customFormat="1" ht="15.75" hidden="1" x14ac:dyDescent="0.25">
      <c r="M31793" s="30"/>
    </row>
    <row r="31794" spans="13:13" s="60" customFormat="1" ht="15.75" hidden="1" x14ac:dyDescent="0.25">
      <c r="M31794" s="30"/>
    </row>
    <row r="31795" spans="13:13" s="60" customFormat="1" ht="15.75" hidden="1" x14ac:dyDescent="0.25">
      <c r="M31795" s="30"/>
    </row>
    <row r="31796" spans="13:13" s="60" customFormat="1" ht="15.75" hidden="1" x14ac:dyDescent="0.25">
      <c r="M31796" s="30"/>
    </row>
    <row r="31797" spans="13:13" s="60" customFormat="1" ht="15.75" hidden="1" x14ac:dyDescent="0.25">
      <c r="M31797" s="30"/>
    </row>
    <row r="31798" spans="13:13" s="60" customFormat="1" ht="15.75" hidden="1" x14ac:dyDescent="0.25">
      <c r="M31798" s="30"/>
    </row>
    <row r="31799" spans="13:13" s="60" customFormat="1" ht="15.75" hidden="1" x14ac:dyDescent="0.25">
      <c r="M31799" s="30"/>
    </row>
    <row r="31800" spans="13:13" s="60" customFormat="1" ht="15.75" hidden="1" x14ac:dyDescent="0.25">
      <c r="M31800" s="30"/>
    </row>
    <row r="31801" spans="13:13" s="60" customFormat="1" ht="15.75" hidden="1" x14ac:dyDescent="0.25">
      <c r="M31801" s="30"/>
    </row>
    <row r="31802" spans="13:13" s="60" customFormat="1" ht="15.75" hidden="1" x14ac:dyDescent="0.25">
      <c r="M31802" s="30"/>
    </row>
    <row r="31803" spans="13:13" s="60" customFormat="1" ht="15.75" hidden="1" x14ac:dyDescent="0.25">
      <c r="M31803" s="30"/>
    </row>
    <row r="31804" spans="13:13" s="60" customFormat="1" ht="15.75" hidden="1" x14ac:dyDescent="0.25">
      <c r="M31804" s="30"/>
    </row>
    <row r="31805" spans="13:13" s="60" customFormat="1" ht="15.75" hidden="1" x14ac:dyDescent="0.25">
      <c r="M31805" s="30"/>
    </row>
    <row r="31806" spans="13:13" s="60" customFormat="1" ht="15.75" hidden="1" x14ac:dyDescent="0.25">
      <c r="M31806" s="30"/>
    </row>
    <row r="31807" spans="13:13" s="60" customFormat="1" ht="15.75" hidden="1" x14ac:dyDescent="0.25">
      <c r="M31807" s="30"/>
    </row>
    <row r="31808" spans="13:13" s="60" customFormat="1" ht="15.75" hidden="1" x14ac:dyDescent="0.25">
      <c r="M31808" s="30"/>
    </row>
    <row r="31809" spans="13:13" s="60" customFormat="1" ht="15.75" hidden="1" x14ac:dyDescent="0.25">
      <c r="M31809" s="30"/>
    </row>
    <row r="31810" spans="13:13" s="60" customFormat="1" ht="15.75" hidden="1" x14ac:dyDescent="0.25">
      <c r="M31810" s="30"/>
    </row>
    <row r="31811" spans="13:13" s="60" customFormat="1" ht="15.75" hidden="1" x14ac:dyDescent="0.25">
      <c r="M31811" s="30"/>
    </row>
    <row r="31812" spans="13:13" s="60" customFormat="1" ht="15.75" hidden="1" x14ac:dyDescent="0.25">
      <c r="M31812" s="30"/>
    </row>
    <row r="31813" spans="13:13" s="60" customFormat="1" ht="15.75" hidden="1" x14ac:dyDescent="0.25">
      <c r="M31813" s="30"/>
    </row>
    <row r="31814" spans="13:13" s="60" customFormat="1" ht="15.75" hidden="1" x14ac:dyDescent="0.25">
      <c r="M31814" s="30"/>
    </row>
    <row r="31815" spans="13:13" s="60" customFormat="1" ht="15.75" hidden="1" x14ac:dyDescent="0.25">
      <c r="M31815" s="30"/>
    </row>
    <row r="31816" spans="13:13" s="60" customFormat="1" ht="15.75" hidden="1" x14ac:dyDescent="0.25">
      <c r="M31816" s="30"/>
    </row>
    <row r="31817" spans="13:13" s="60" customFormat="1" ht="15.75" hidden="1" x14ac:dyDescent="0.25">
      <c r="M31817" s="30"/>
    </row>
    <row r="31818" spans="13:13" s="60" customFormat="1" ht="15.75" hidden="1" x14ac:dyDescent="0.25">
      <c r="M31818" s="30"/>
    </row>
    <row r="31819" spans="13:13" s="60" customFormat="1" ht="15.75" hidden="1" x14ac:dyDescent="0.25">
      <c r="M31819" s="30"/>
    </row>
    <row r="31820" spans="13:13" s="60" customFormat="1" ht="15.75" hidden="1" x14ac:dyDescent="0.25">
      <c r="M31820" s="30"/>
    </row>
    <row r="31821" spans="13:13" s="60" customFormat="1" ht="15.75" hidden="1" x14ac:dyDescent="0.25">
      <c r="M31821" s="30"/>
    </row>
    <row r="31822" spans="13:13" s="60" customFormat="1" ht="15.75" hidden="1" x14ac:dyDescent="0.25">
      <c r="M31822" s="30"/>
    </row>
    <row r="31823" spans="13:13" s="60" customFormat="1" ht="15.75" hidden="1" x14ac:dyDescent="0.25">
      <c r="M31823" s="30"/>
    </row>
    <row r="31824" spans="13:13" s="60" customFormat="1" ht="15.75" hidden="1" x14ac:dyDescent="0.25">
      <c r="M31824" s="30"/>
    </row>
    <row r="31825" spans="13:13" s="60" customFormat="1" ht="15.75" hidden="1" x14ac:dyDescent="0.25">
      <c r="M31825" s="30"/>
    </row>
    <row r="31826" spans="13:13" s="60" customFormat="1" ht="15.75" hidden="1" x14ac:dyDescent="0.25">
      <c r="M31826" s="30"/>
    </row>
    <row r="31827" spans="13:13" s="60" customFormat="1" ht="15.75" hidden="1" x14ac:dyDescent="0.25">
      <c r="M31827" s="30"/>
    </row>
    <row r="31828" spans="13:13" s="60" customFormat="1" ht="15.75" hidden="1" x14ac:dyDescent="0.25">
      <c r="M31828" s="30"/>
    </row>
    <row r="31829" spans="13:13" s="60" customFormat="1" ht="15.75" hidden="1" x14ac:dyDescent="0.25">
      <c r="M31829" s="30"/>
    </row>
    <row r="31830" spans="13:13" s="60" customFormat="1" ht="15.75" hidden="1" x14ac:dyDescent="0.25">
      <c r="M31830" s="30"/>
    </row>
    <row r="31831" spans="13:13" s="60" customFormat="1" ht="15.75" hidden="1" x14ac:dyDescent="0.25">
      <c r="M31831" s="30"/>
    </row>
    <row r="31832" spans="13:13" s="60" customFormat="1" ht="15.75" hidden="1" x14ac:dyDescent="0.25">
      <c r="M31832" s="30"/>
    </row>
    <row r="31833" spans="13:13" s="60" customFormat="1" ht="15.75" hidden="1" x14ac:dyDescent="0.25">
      <c r="M31833" s="30"/>
    </row>
    <row r="31834" spans="13:13" s="60" customFormat="1" ht="15.75" hidden="1" x14ac:dyDescent="0.25">
      <c r="M31834" s="30"/>
    </row>
    <row r="31835" spans="13:13" s="60" customFormat="1" ht="15.75" hidden="1" x14ac:dyDescent="0.25">
      <c r="M31835" s="30"/>
    </row>
    <row r="31836" spans="13:13" s="60" customFormat="1" ht="15.75" hidden="1" x14ac:dyDescent="0.25">
      <c r="M31836" s="30"/>
    </row>
    <row r="31837" spans="13:13" s="60" customFormat="1" ht="15.75" hidden="1" x14ac:dyDescent="0.25">
      <c r="M31837" s="30"/>
    </row>
    <row r="31838" spans="13:13" s="60" customFormat="1" ht="15.75" hidden="1" x14ac:dyDescent="0.25">
      <c r="M31838" s="30"/>
    </row>
    <row r="31839" spans="13:13" s="60" customFormat="1" ht="15.75" hidden="1" x14ac:dyDescent="0.25">
      <c r="M31839" s="30"/>
    </row>
    <row r="31840" spans="13:13" s="60" customFormat="1" ht="15.75" hidden="1" x14ac:dyDescent="0.25">
      <c r="M31840" s="30"/>
    </row>
    <row r="31841" spans="13:13" s="60" customFormat="1" ht="15.75" hidden="1" x14ac:dyDescent="0.25">
      <c r="M31841" s="30"/>
    </row>
    <row r="31842" spans="13:13" s="60" customFormat="1" ht="15.75" hidden="1" x14ac:dyDescent="0.25">
      <c r="M31842" s="30"/>
    </row>
    <row r="31843" spans="13:13" s="60" customFormat="1" ht="15.75" hidden="1" x14ac:dyDescent="0.25">
      <c r="M31843" s="30"/>
    </row>
    <row r="31844" spans="13:13" s="60" customFormat="1" ht="15.75" hidden="1" x14ac:dyDescent="0.25">
      <c r="M31844" s="30"/>
    </row>
    <row r="31845" spans="13:13" s="60" customFormat="1" ht="15.75" hidden="1" x14ac:dyDescent="0.25">
      <c r="M31845" s="30"/>
    </row>
    <row r="31846" spans="13:13" s="60" customFormat="1" ht="15.75" hidden="1" x14ac:dyDescent="0.25">
      <c r="M31846" s="30"/>
    </row>
    <row r="31847" spans="13:13" s="60" customFormat="1" ht="15.75" hidden="1" x14ac:dyDescent="0.25">
      <c r="M31847" s="30"/>
    </row>
    <row r="31848" spans="13:13" s="60" customFormat="1" ht="15.75" hidden="1" x14ac:dyDescent="0.25">
      <c r="M31848" s="30"/>
    </row>
    <row r="31849" spans="13:13" s="60" customFormat="1" ht="15.75" hidden="1" x14ac:dyDescent="0.25">
      <c r="M31849" s="30"/>
    </row>
    <row r="31850" spans="13:13" s="60" customFormat="1" ht="15.75" hidden="1" x14ac:dyDescent="0.25">
      <c r="M31850" s="30"/>
    </row>
    <row r="31851" spans="13:13" s="60" customFormat="1" ht="15.75" hidden="1" x14ac:dyDescent="0.25">
      <c r="M31851" s="30"/>
    </row>
    <row r="31852" spans="13:13" s="60" customFormat="1" ht="15.75" hidden="1" x14ac:dyDescent="0.25">
      <c r="M31852" s="30"/>
    </row>
    <row r="31853" spans="13:13" s="60" customFormat="1" ht="15.75" hidden="1" x14ac:dyDescent="0.25">
      <c r="M31853" s="30"/>
    </row>
    <row r="31854" spans="13:13" s="60" customFormat="1" ht="15.75" hidden="1" x14ac:dyDescent="0.25">
      <c r="M31854" s="30"/>
    </row>
    <row r="31855" spans="13:13" s="60" customFormat="1" ht="15.75" hidden="1" x14ac:dyDescent="0.25">
      <c r="M31855" s="30"/>
    </row>
    <row r="31856" spans="13:13" s="60" customFormat="1" ht="15.75" hidden="1" x14ac:dyDescent="0.25">
      <c r="M31856" s="30"/>
    </row>
    <row r="31857" spans="13:13" s="60" customFormat="1" ht="15.75" hidden="1" x14ac:dyDescent="0.25">
      <c r="M31857" s="30"/>
    </row>
    <row r="31858" spans="13:13" s="60" customFormat="1" ht="15.75" hidden="1" x14ac:dyDescent="0.25">
      <c r="M31858" s="30"/>
    </row>
    <row r="31859" spans="13:13" s="60" customFormat="1" ht="15.75" hidden="1" x14ac:dyDescent="0.25">
      <c r="M31859" s="30"/>
    </row>
    <row r="31860" spans="13:13" s="60" customFormat="1" ht="15.75" hidden="1" x14ac:dyDescent="0.25">
      <c r="M31860" s="30"/>
    </row>
    <row r="31861" spans="13:13" s="60" customFormat="1" ht="15.75" hidden="1" x14ac:dyDescent="0.25">
      <c r="M31861" s="30"/>
    </row>
    <row r="31862" spans="13:13" s="60" customFormat="1" ht="15.75" hidden="1" x14ac:dyDescent="0.25">
      <c r="M31862" s="30"/>
    </row>
    <row r="31863" spans="13:13" s="60" customFormat="1" ht="15.75" hidden="1" x14ac:dyDescent="0.25">
      <c r="M31863" s="30"/>
    </row>
    <row r="31864" spans="13:13" s="60" customFormat="1" ht="15.75" hidden="1" x14ac:dyDescent="0.25">
      <c r="M31864" s="30"/>
    </row>
    <row r="31865" spans="13:13" s="60" customFormat="1" ht="15.75" hidden="1" x14ac:dyDescent="0.25">
      <c r="M31865" s="30"/>
    </row>
    <row r="31866" spans="13:13" s="60" customFormat="1" ht="15.75" hidden="1" x14ac:dyDescent="0.25">
      <c r="M31866" s="30"/>
    </row>
    <row r="31867" spans="13:13" s="60" customFormat="1" ht="15.75" hidden="1" x14ac:dyDescent="0.25">
      <c r="M31867" s="30"/>
    </row>
    <row r="31868" spans="13:13" s="60" customFormat="1" ht="15.75" hidden="1" x14ac:dyDescent="0.25">
      <c r="M31868" s="30"/>
    </row>
    <row r="31869" spans="13:13" s="60" customFormat="1" ht="15.75" hidden="1" x14ac:dyDescent="0.25">
      <c r="M31869" s="30"/>
    </row>
    <row r="31870" spans="13:13" s="60" customFormat="1" ht="15.75" hidden="1" x14ac:dyDescent="0.25">
      <c r="M31870" s="30"/>
    </row>
    <row r="31871" spans="13:13" s="60" customFormat="1" ht="15.75" hidden="1" x14ac:dyDescent="0.25">
      <c r="M31871" s="30"/>
    </row>
    <row r="31872" spans="13:13" s="60" customFormat="1" ht="15.75" hidden="1" x14ac:dyDescent="0.25">
      <c r="M31872" s="30"/>
    </row>
    <row r="31873" spans="13:13" s="60" customFormat="1" ht="15.75" hidden="1" x14ac:dyDescent="0.25">
      <c r="M31873" s="30"/>
    </row>
    <row r="31874" spans="13:13" s="60" customFormat="1" ht="15.75" hidden="1" x14ac:dyDescent="0.25">
      <c r="M31874" s="30"/>
    </row>
    <row r="31875" spans="13:13" s="60" customFormat="1" ht="15.75" hidden="1" x14ac:dyDescent="0.25">
      <c r="M31875" s="30"/>
    </row>
    <row r="31876" spans="13:13" s="60" customFormat="1" ht="15.75" hidden="1" x14ac:dyDescent="0.25">
      <c r="M31876" s="30"/>
    </row>
    <row r="31877" spans="13:13" s="60" customFormat="1" ht="15.75" hidden="1" x14ac:dyDescent="0.25">
      <c r="M31877" s="30"/>
    </row>
    <row r="31878" spans="13:13" s="60" customFormat="1" ht="15.75" hidden="1" x14ac:dyDescent="0.25">
      <c r="M31878" s="30"/>
    </row>
    <row r="31879" spans="13:13" s="60" customFormat="1" ht="15.75" hidden="1" x14ac:dyDescent="0.25">
      <c r="M31879" s="30"/>
    </row>
    <row r="31880" spans="13:13" s="60" customFormat="1" ht="15.75" hidden="1" x14ac:dyDescent="0.25">
      <c r="M31880" s="30"/>
    </row>
    <row r="31881" spans="13:13" s="60" customFormat="1" ht="15.75" hidden="1" x14ac:dyDescent="0.25">
      <c r="M31881" s="30"/>
    </row>
    <row r="31882" spans="13:13" s="60" customFormat="1" ht="15.75" hidden="1" x14ac:dyDescent="0.25">
      <c r="M31882" s="30"/>
    </row>
    <row r="31883" spans="13:13" s="60" customFormat="1" ht="15.75" hidden="1" x14ac:dyDescent="0.25">
      <c r="M31883" s="30"/>
    </row>
    <row r="31884" spans="13:13" s="60" customFormat="1" ht="15.75" hidden="1" x14ac:dyDescent="0.25">
      <c r="M31884" s="30"/>
    </row>
    <row r="31885" spans="13:13" s="60" customFormat="1" ht="15.75" hidden="1" x14ac:dyDescent="0.25">
      <c r="M31885" s="30"/>
    </row>
    <row r="31886" spans="13:13" s="60" customFormat="1" ht="15.75" hidden="1" x14ac:dyDescent="0.25">
      <c r="M31886" s="30"/>
    </row>
    <row r="31887" spans="13:13" s="60" customFormat="1" ht="15.75" hidden="1" x14ac:dyDescent="0.25">
      <c r="M31887" s="30"/>
    </row>
    <row r="31888" spans="13:13" s="60" customFormat="1" ht="15.75" hidden="1" x14ac:dyDescent="0.25">
      <c r="M31888" s="30"/>
    </row>
    <row r="31889" spans="13:13" s="60" customFormat="1" ht="15.75" hidden="1" x14ac:dyDescent="0.25">
      <c r="M31889" s="30"/>
    </row>
    <row r="31890" spans="13:13" s="60" customFormat="1" ht="15.75" hidden="1" x14ac:dyDescent="0.25">
      <c r="M31890" s="30"/>
    </row>
    <row r="31891" spans="13:13" s="60" customFormat="1" ht="15.75" hidden="1" x14ac:dyDescent="0.25">
      <c r="M31891" s="30"/>
    </row>
    <row r="31892" spans="13:13" s="60" customFormat="1" ht="15.75" hidden="1" x14ac:dyDescent="0.25">
      <c r="M31892" s="30"/>
    </row>
    <row r="31893" spans="13:13" s="60" customFormat="1" ht="15.75" hidden="1" x14ac:dyDescent="0.25">
      <c r="M31893" s="30"/>
    </row>
    <row r="31894" spans="13:13" s="60" customFormat="1" ht="15.75" hidden="1" x14ac:dyDescent="0.25">
      <c r="M31894" s="30"/>
    </row>
    <row r="31895" spans="13:13" s="60" customFormat="1" ht="15.75" hidden="1" x14ac:dyDescent="0.25">
      <c r="M31895" s="30"/>
    </row>
    <row r="31896" spans="13:13" s="60" customFormat="1" ht="15.75" hidden="1" x14ac:dyDescent="0.25">
      <c r="M31896" s="30"/>
    </row>
    <row r="31897" spans="13:13" s="60" customFormat="1" ht="15.75" hidden="1" x14ac:dyDescent="0.25">
      <c r="M31897" s="30"/>
    </row>
    <row r="31898" spans="13:13" s="60" customFormat="1" ht="15.75" hidden="1" x14ac:dyDescent="0.25">
      <c r="M31898" s="30"/>
    </row>
    <row r="31899" spans="13:13" s="60" customFormat="1" ht="15.75" hidden="1" x14ac:dyDescent="0.25">
      <c r="M31899" s="30"/>
    </row>
    <row r="31900" spans="13:13" s="60" customFormat="1" ht="15.75" hidden="1" x14ac:dyDescent="0.25">
      <c r="M31900" s="30"/>
    </row>
    <row r="31901" spans="13:13" s="60" customFormat="1" ht="15.75" hidden="1" x14ac:dyDescent="0.25">
      <c r="M31901" s="30"/>
    </row>
    <row r="31902" spans="13:13" s="60" customFormat="1" ht="15.75" hidden="1" x14ac:dyDescent="0.25">
      <c r="M31902" s="30"/>
    </row>
    <row r="31903" spans="13:13" s="60" customFormat="1" ht="15.75" hidden="1" x14ac:dyDescent="0.25">
      <c r="M31903" s="30"/>
    </row>
    <row r="31904" spans="13:13" s="60" customFormat="1" ht="15.75" hidden="1" x14ac:dyDescent="0.25">
      <c r="M31904" s="30"/>
    </row>
    <row r="31905" spans="13:13" s="60" customFormat="1" ht="15.75" hidden="1" x14ac:dyDescent="0.25">
      <c r="M31905" s="30"/>
    </row>
    <row r="31906" spans="13:13" s="60" customFormat="1" ht="15.75" hidden="1" x14ac:dyDescent="0.25">
      <c r="M31906" s="30"/>
    </row>
    <row r="31907" spans="13:13" s="60" customFormat="1" ht="15.75" hidden="1" x14ac:dyDescent="0.25">
      <c r="M31907" s="30"/>
    </row>
    <row r="31908" spans="13:13" s="60" customFormat="1" ht="15.75" hidden="1" x14ac:dyDescent="0.25">
      <c r="M31908" s="30"/>
    </row>
    <row r="31909" spans="13:13" s="60" customFormat="1" ht="15.75" hidden="1" x14ac:dyDescent="0.25">
      <c r="M31909" s="30"/>
    </row>
    <row r="31910" spans="13:13" s="60" customFormat="1" ht="15.75" hidden="1" x14ac:dyDescent="0.25">
      <c r="M31910" s="30"/>
    </row>
    <row r="31911" spans="13:13" s="60" customFormat="1" ht="15.75" hidden="1" x14ac:dyDescent="0.25">
      <c r="M31911" s="30"/>
    </row>
    <row r="31912" spans="13:13" s="60" customFormat="1" ht="15.75" hidden="1" x14ac:dyDescent="0.25">
      <c r="M31912" s="30"/>
    </row>
    <row r="31913" spans="13:13" s="60" customFormat="1" ht="15.75" hidden="1" x14ac:dyDescent="0.25">
      <c r="M31913" s="30"/>
    </row>
    <row r="31914" spans="13:13" s="60" customFormat="1" ht="15.75" hidden="1" x14ac:dyDescent="0.25">
      <c r="M31914" s="30"/>
    </row>
    <row r="31915" spans="13:13" s="60" customFormat="1" ht="15.75" hidden="1" x14ac:dyDescent="0.25">
      <c r="M31915" s="30"/>
    </row>
    <row r="31916" spans="13:13" s="60" customFormat="1" ht="15.75" hidden="1" x14ac:dyDescent="0.25">
      <c r="M31916" s="30"/>
    </row>
    <row r="31917" spans="13:13" s="60" customFormat="1" ht="15.75" hidden="1" x14ac:dyDescent="0.25">
      <c r="M31917" s="30"/>
    </row>
    <row r="31918" spans="13:13" s="60" customFormat="1" ht="15.75" hidden="1" x14ac:dyDescent="0.25">
      <c r="M31918" s="30"/>
    </row>
    <row r="31919" spans="13:13" s="60" customFormat="1" ht="15.75" hidden="1" x14ac:dyDescent="0.25">
      <c r="M31919" s="30"/>
    </row>
    <row r="31920" spans="13:13" s="60" customFormat="1" ht="15.75" hidden="1" x14ac:dyDescent="0.25">
      <c r="M31920" s="30"/>
    </row>
    <row r="31921" spans="13:13" s="60" customFormat="1" ht="15.75" hidden="1" x14ac:dyDescent="0.25">
      <c r="M31921" s="30"/>
    </row>
    <row r="31922" spans="13:13" s="60" customFormat="1" ht="15.75" hidden="1" x14ac:dyDescent="0.25">
      <c r="M31922" s="30"/>
    </row>
    <row r="31923" spans="13:13" s="60" customFormat="1" ht="15.75" hidden="1" x14ac:dyDescent="0.25">
      <c r="M31923" s="30"/>
    </row>
    <row r="31924" spans="13:13" s="60" customFormat="1" ht="15.75" hidden="1" x14ac:dyDescent="0.25">
      <c r="M31924" s="30"/>
    </row>
    <row r="31925" spans="13:13" s="60" customFormat="1" ht="15.75" hidden="1" x14ac:dyDescent="0.25">
      <c r="M31925" s="30"/>
    </row>
    <row r="31926" spans="13:13" s="60" customFormat="1" ht="15.75" hidden="1" x14ac:dyDescent="0.25">
      <c r="M31926" s="30"/>
    </row>
    <row r="31927" spans="13:13" s="60" customFormat="1" ht="15.75" hidden="1" x14ac:dyDescent="0.25">
      <c r="M31927" s="30"/>
    </row>
    <row r="31928" spans="13:13" s="60" customFormat="1" ht="15.75" hidden="1" x14ac:dyDescent="0.25">
      <c r="M31928" s="30"/>
    </row>
    <row r="31929" spans="13:13" s="60" customFormat="1" ht="15.75" hidden="1" x14ac:dyDescent="0.25">
      <c r="M31929" s="30"/>
    </row>
    <row r="31930" spans="13:13" s="60" customFormat="1" ht="15.75" hidden="1" x14ac:dyDescent="0.25">
      <c r="M31930" s="30"/>
    </row>
    <row r="31931" spans="13:13" s="60" customFormat="1" ht="15.75" hidden="1" x14ac:dyDescent="0.25">
      <c r="M31931" s="30"/>
    </row>
    <row r="31932" spans="13:13" s="60" customFormat="1" ht="15.75" hidden="1" x14ac:dyDescent="0.25">
      <c r="M31932" s="30"/>
    </row>
    <row r="31933" spans="13:13" s="60" customFormat="1" ht="15.75" hidden="1" x14ac:dyDescent="0.25">
      <c r="M31933" s="30"/>
    </row>
    <row r="31934" spans="13:13" s="60" customFormat="1" ht="15.75" hidden="1" x14ac:dyDescent="0.25">
      <c r="M31934" s="30"/>
    </row>
    <row r="31935" spans="13:13" s="60" customFormat="1" ht="15.75" hidden="1" x14ac:dyDescent="0.25">
      <c r="M31935" s="30"/>
    </row>
    <row r="31936" spans="13:13" s="60" customFormat="1" ht="15.75" hidden="1" x14ac:dyDescent="0.25">
      <c r="M31936" s="30"/>
    </row>
    <row r="31937" spans="13:13" s="60" customFormat="1" ht="15.75" hidden="1" x14ac:dyDescent="0.25">
      <c r="M31937" s="30"/>
    </row>
    <row r="31938" spans="13:13" s="60" customFormat="1" ht="15.75" hidden="1" x14ac:dyDescent="0.25">
      <c r="M31938" s="30"/>
    </row>
    <row r="31939" spans="13:13" s="60" customFormat="1" ht="15.75" hidden="1" x14ac:dyDescent="0.25">
      <c r="M31939" s="30"/>
    </row>
    <row r="31940" spans="13:13" s="60" customFormat="1" ht="15.75" hidden="1" x14ac:dyDescent="0.25">
      <c r="M31940" s="30"/>
    </row>
    <row r="31941" spans="13:13" s="60" customFormat="1" ht="15.75" hidden="1" x14ac:dyDescent="0.25">
      <c r="M31941" s="30"/>
    </row>
    <row r="31942" spans="13:13" s="60" customFormat="1" ht="15.75" hidden="1" x14ac:dyDescent="0.25">
      <c r="M31942" s="30"/>
    </row>
    <row r="31943" spans="13:13" s="60" customFormat="1" ht="15.75" hidden="1" x14ac:dyDescent="0.25">
      <c r="M31943" s="30"/>
    </row>
    <row r="31944" spans="13:13" s="60" customFormat="1" ht="15.75" hidden="1" x14ac:dyDescent="0.25">
      <c r="M31944" s="30"/>
    </row>
    <row r="31945" spans="13:13" s="60" customFormat="1" ht="15.75" hidden="1" x14ac:dyDescent="0.25">
      <c r="M31945" s="30"/>
    </row>
    <row r="31946" spans="13:13" s="60" customFormat="1" ht="15.75" hidden="1" x14ac:dyDescent="0.25">
      <c r="M31946" s="30"/>
    </row>
    <row r="31947" spans="13:13" s="60" customFormat="1" ht="15.75" hidden="1" x14ac:dyDescent="0.25">
      <c r="M31947" s="30"/>
    </row>
    <row r="31948" spans="13:13" s="60" customFormat="1" ht="15.75" hidden="1" x14ac:dyDescent="0.25">
      <c r="M31948" s="30"/>
    </row>
    <row r="31949" spans="13:13" s="60" customFormat="1" ht="15.75" hidden="1" x14ac:dyDescent="0.25">
      <c r="M31949" s="30"/>
    </row>
    <row r="31950" spans="13:13" s="60" customFormat="1" ht="15.75" hidden="1" x14ac:dyDescent="0.25">
      <c r="M31950" s="30"/>
    </row>
    <row r="31951" spans="13:13" s="60" customFormat="1" ht="15.75" hidden="1" x14ac:dyDescent="0.25">
      <c r="M31951" s="30"/>
    </row>
    <row r="31952" spans="13:13" s="60" customFormat="1" ht="15.75" hidden="1" x14ac:dyDescent="0.25">
      <c r="M31952" s="30"/>
    </row>
    <row r="31953" spans="13:13" s="60" customFormat="1" ht="15.75" hidden="1" x14ac:dyDescent="0.25">
      <c r="M31953" s="30"/>
    </row>
    <row r="31954" spans="13:13" s="60" customFormat="1" ht="15.75" hidden="1" x14ac:dyDescent="0.25">
      <c r="M31954" s="30"/>
    </row>
    <row r="31955" spans="13:13" s="60" customFormat="1" ht="15.75" hidden="1" x14ac:dyDescent="0.25">
      <c r="M31955" s="30"/>
    </row>
    <row r="31956" spans="13:13" s="60" customFormat="1" ht="15.75" hidden="1" x14ac:dyDescent="0.25">
      <c r="M31956" s="30"/>
    </row>
    <row r="31957" spans="13:13" s="60" customFormat="1" ht="15.75" hidden="1" x14ac:dyDescent="0.25">
      <c r="M31957" s="30"/>
    </row>
    <row r="31958" spans="13:13" s="60" customFormat="1" ht="15.75" hidden="1" x14ac:dyDescent="0.25">
      <c r="M31958" s="30"/>
    </row>
    <row r="31959" spans="13:13" s="60" customFormat="1" ht="15.75" hidden="1" x14ac:dyDescent="0.25">
      <c r="M31959" s="30"/>
    </row>
    <row r="31960" spans="13:13" s="60" customFormat="1" ht="15.75" hidden="1" x14ac:dyDescent="0.25">
      <c r="M31960" s="30"/>
    </row>
    <row r="31961" spans="13:13" s="60" customFormat="1" ht="15.75" hidden="1" x14ac:dyDescent="0.25">
      <c r="M31961" s="30"/>
    </row>
    <row r="31962" spans="13:13" s="60" customFormat="1" ht="15.75" hidden="1" x14ac:dyDescent="0.25">
      <c r="M31962" s="30"/>
    </row>
    <row r="31963" spans="13:13" s="60" customFormat="1" ht="15.75" hidden="1" x14ac:dyDescent="0.25">
      <c r="M31963" s="30"/>
    </row>
    <row r="31964" spans="13:13" s="60" customFormat="1" ht="15.75" hidden="1" x14ac:dyDescent="0.25">
      <c r="M31964" s="30"/>
    </row>
    <row r="31965" spans="13:13" s="60" customFormat="1" ht="15.75" hidden="1" x14ac:dyDescent="0.25">
      <c r="M31965" s="30"/>
    </row>
    <row r="31966" spans="13:13" s="60" customFormat="1" ht="15.75" hidden="1" x14ac:dyDescent="0.25">
      <c r="M31966" s="30"/>
    </row>
    <row r="31967" spans="13:13" s="60" customFormat="1" ht="15.75" hidden="1" x14ac:dyDescent="0.25">
      <c r="M31967" s="30"/>
    </row>
    <row r="31968" spans="13:13" s="60" customFormat="1" ht="15.75" hidden="1" x14ac:dyDescent="0.25">
      <c r="M31968" s="30"/>
    </row>
    <row r="31969" spans="13:13" s="60" customFormat="1" ht="15.75" hidden="1" x14ac:dyDescent="0.25">
      <c r="M31969" s="30"/>
    </row>
    <row r="31970" spans="13:13" s="60" customFormat="1" ht="15.75" hidden="1" x14ac:dyDescent="0.25">
      <c r="M31970" s="30"/>
    </row>
    <row r="31971" spans="13:13" s="60" customFormat="1" ht="15.75" hidden="1" x14ac:dyDescent="0.25">
      <c r="M31971" s="30"/>
    </row>
    <row r="31972" spans="13:13" s="60" customFormat="1" ht="15.75" hidden="1" x14ac:dyDescent="0.25">
      <c r="M31972" s="30"/>
    </row>
    <row r="31973" spans="13:13" s="60" customFormat="1" ht="15.75" hidden="1" x14ac:dyDescent="0.25">
      <c r="M31973" s="30"/>
    </row>
    <row r="31974" spans="13:13" s="60" customFormat="1" ht="15.75" hidden="1" x14ac:dyDescent="0.25">
      <c r="M31974" s="30"/>
    </row>
    <row r="31975" spans="13:13" s="60" customFormat="1" ht="15.75" hidden="1" x14ac:dyDescent="0.25">
      <c r="M31975" s="30"/>
    </row>
    <row r="31976" spans="13:13" s="60" customFormat="1" ht="15.75" hidden="1" x14ac:dyDescent="0.25">
      <c r="M31976" s="30"/>
    </row>
    <row r="31977" spans="13:13" s="60" customFormat="1" ht="15.75" hidden="1" x14ac:dyDescent="0.25">
      <c r="M31977" s="30"/>
    </row>
    <row r="31978" spans="13:13" s="60" customFormat="1" ht="15.75" hidden="1" x14ac:dyDescent="0.25">
      <c r="M31978" s="30"/>
    </row>
    <row r="31979" spans="13:13" s="60" customFormat="1" ht="15.75" hidden="1" x14ac:dyDescent="0.25">
      <c r="M31979" s="30"/>
    </row>
    <row r="31980" spans="13:13" s="60" customFormat="1" ht="15.75" hidden="1" x14ac:dyDescent="0.25">
      <c r="M31980" s="30"/>
    </row>
    <row r="31981" spans="13:13" s="60" customFormat="1" ht="15.75" hidden="1" x14ac:dyDescent="0.25">
      <c r="M31981" s="30"/>
    </row>
    <row r="31982" spans="13:13" s="60" customFormat="1" ht="15.75" hidden="1" x14ac:dyDescent="0.25">
      <c r="M31982" s="30"/>
    </row>
    <row r="31983" spans="13:13" s="60" customFormat="1" ht="15.75" hidden="1" x14ac:dyDescent="0.25">
      <c r="M31983" s="30"/>
    </row>
    <row r="31984" spans="13:13" s="60" customFormat="1" ht="15.75" hidden="1" x14ac:dyDescent="0.25">
      <c r="M31984" s="30"/>
    </row>
    <row r="31985" spans="13:13" s="60" customFormat="1" ht="15.75" hidden="1" x14ac:dyDescent="0.25">
      <c r="M31985" s="30"/>
    </row>
    <row r="31986" spans="13:13" s="60" customFormat="1" ht="15.75" hidden="1" x14ac:dyDescent="0.25">
      <c r="M31986" s="30"/>
    </row>
    <row r="31987" spans="13:13" s="60" customFormat="1" ht="15.75" hidden="1" x14ac:dyDescent="0.25">
      <c r="M31987" s="30"/>
    </row>
    <row r="31988" spans="13:13" s="60" customFormat="1" ht="15.75" hidden="1" x14ac:dyDescent="0.25">
      <c r="M31988" s="30"/>
    </row>
    <row r="31989" spans="13:13" s="60" customFormat="1" ht="15.75" hidden="1" x14ac:dyDescent="0.25">
      <c r="M31989" s="30"/>
    </row>
    <row r="31990" spans="13:13" s="60" customFormat="1" ht="15.75" hidden="1" x14ac:dyDescent="0.25">
      <c r="M31990" s="30"/>
    </row>
    <row r="31991" spans="13:13" s="60" customFormat="1" ht="15.75" hidden="1" x14ac:dyDescent="0.25">
      <c r="M31991" s="30"/>
    </row>
    <row r="31992" spans="13:13" s="60" customFormat="1" ht="15.75" hidden="1" x14ac:dyDescent="0.25">
      <c r="M31992" s="30"/>
    </row>
    <row r="31993" spans="13:13" s="60" customFormat="1" ht="15.75" hidden="1" x14ac:dyDescent="0.25">
      <c r="M31993" s="30"/>
    </row>
    <row r="31994" spans="13:13" s="60" customFormat="1" ht="15.75" hidden="1" x14ac:dyDescent="0.25">
      <c r="M31994" s="30"/>
    </row>
    <row r="31995" spans="13:13" s="60" customFormat="1" ht="15.75" hidden="1" x14ac:dyDescent="0.25">
      <c r="M31995" s="30"/>
    </row>
    <row r="31996" spans="13:13" s="60" customFormat="1" ht="15.75" hidden="1" x14ac:dyDescent="0.25">
      <c r="M31996" s="30"/>
    </row>
    <row r="31997" spans="13:13" s="60" customFormat="1" ht="15.75" hidden="1" x14ac:dyDescent="0.25">
      <c r="M31997" s="30"/>
    </row>
    <row r="31998" spans="13:13" s="60" customFormat="1" ht="15.75" hidden="1" x14ac:dyDescent="0.25">
      <c r="M31998" s="30"/>
    </row>
    <row r="31999" spans="13:13" s="60" customFormat="1" ht="15.75" hidden="1" x14ac:dyDescent="0.25">
      <c r="M31999" s="30"/>
    </row>
    <row r="32000" spans="13:13" s="60" customFormat="1" ht="15.75" hidden="1" x14ac:dyDescent="0.25">
      <c r="M32000" s="30"/>
    </row>
    <row r="32001" spans="13:13" s="60" customFormat="1" ht="15.75" hidden="1" x14ac:dyDescent="0.25">
      <c r="M32001" s="30"/>
    </row>
    <row r="32002" spans="13:13" s="60" customFormat="1" ht="15.75" hidden="1" x14ac:dyDescent="0.25">
      <c r="M32002" s="30"/>
    </row>
    <row r="32003" spans="13:13" s="60" customFormat="1" ht="15.75" hidden="1" x14ac:dyDescent="0.25">
      <c r="M32003" s="30"/>
    </row>
    <row r="32004" spans="13:13" s="60" customFormat="1" ht="15.75" hidden="1" x14ac:dyDescent="0.25">
      <c r="M32004" s="30"/>
    </row>
    <row r="32005" spans="13:13" s="60" customFormat="1" ht="15.75" hidden="1" x14ac:dyDescent="0.25">
      <c r="M32005" s="30"/>
    </row>
    <row r="32006" spans="13:13" s="60" customFormat="1" ht="15.75" hidden="1" x14ac:dyDescent="0.25">
      <c r="M32006" s="30"/>
    </row>
    <row r="32007" spans="13:13" s="60" customFormat="1" ht="15.75" hidden="1" x14ac:dyDescent="0.25">
      <c r="M32007" s="30"/>
    </row>
    <row r="32008" spans="13:13" s="60" customFormat="1" ht="15.75" hidden="1" x14ac:dyDescent="0.25">
      <c r="M32008" s="30"/>
    </row>
    <row r="32009" spans="13:13" s="60" customFormat="1" ht="15.75" hidden="1" x14ac:dyDescent="0.25">
      <c r="M32009" s="30"/>
    </row>
    <row r="32010" spans="13:13" s="60" customFormat="1" ht="15.75" hidden="1" x14ac:dyDescent="0.25">
      <c r="M32010" s="30"/>
    </row>
    <row r="32011" spans="13:13" s="60" customFormat="1" ht="15.75" hidden="1" x14ac:dyDescent="0.25">
      <c r="M32011" s="30"/>
    </row>
    <row r="32012" spans="13:13" s="60" customFormat="1" ht="15.75" hidden="1" x14ac:dyDescent="0.25">
      <c r="M32012" s="30"/>
    </row>
    <row r="32013" spans="13:13" s="60" customFormat="1" ht="15.75" hidden="1" x14ac:dyDescent="0.25">
      <c r="M32013" s="30"/>
    </row>
    <row r="32014" spans="13:13" s="60" customFormat="1" ht="15.75" hidden="1" x14ac:dyDescent="0.25">
      <c r="M32014" s="30"/>
    </row>
    <row r="32015" spans="13:13" s="60" customFormat="1" ht="15.75" hidden="1" x14ac:dyDescent="0.25">
      <c r="M32015" s="30"/>
    </row>
    <row r="32016" spans="13:13" s="60" customFormat="1" ht="15.75" hidden="1" x14ac:dyDescent="0.25">
      <c r="M32016" s="30"/>
    </row>
    <row r="32017" spans="13:13" s="60" customFormat="1" ht="15.75" hidden="1" x14ac:dyDescent="0.25">
      <c r="M32017" s="30"/>
    </row>
    <row r="32018" spans="13:13" s="60" customFormat="1" ht="15.75" hidden="1" x14ac:dyDescent="0.25">
      <c r="M32018" s="30"/>
    </row>
    <row r="32019" spans="13:13" s="60" customFormat="1" ht="15.75" hidden="1" x14ac:dyDescent="0.25">
      <c r="M32019" s="30"/>
    </row>
    <row r="32020" spans="13:13" s="60" customFormat="1" ht="15.75" hidden="1" x14ac:dyDescent="0.25">
      <c r="M32020" s="30"/>
    </row>
    <row r="32021" spans="13:13" s="60" customFormat="1" ht="15.75" hidden="1" x14ac:dyDescent="0.25">
      <c r="M32021" s="30"/>
    </row>
    <row r="32022" spans="13:13" s="60" customFormat="1" ht="15.75" hidden="1" x14ac:dyDescent="0.25">
      <c r="M32022" s="30"/>
    </row>
    <row r="32023" spans="13:13" s="60" customFormat="1" ht="15.75" hidden="1" x14ac:dyDescent="0.25">
      <c r="M32023" s="30"/>
    </row>
    <row r="32024" spans="13:13" s="60" customFormat="1" ht="15.75" hidden="1" x14ac:dyDescent="0.25">
      <c r="M32024" s="30"/>
    </row>
    <row r="32025" spans="13:13" s="60" customFormat="1" ht="15.75" hidden="1" x14ac:dyDescent="0.25">
      <c r="M32025" s="30"/>
    </row>
    <row r="32026" spans="13:13" s="60" customFormat="1" ht="15.75" hidden="1" x14ac:dyDescent="0.25">
      <c r="M32026" s="30"/>
    </row>
    <row r="32027" spans="13:13" s="60" customFormat="1" ht="15.75" hidden="1" x14ac:dyDescent="0.25">
      <c r="M32027" s="30"/>
    </row>
    <row r="32028" spans="13:13" s="60" customFormat="1" ht="15.75" hidden="1" x14ac:dyDescent="0.25">
      <c r="M32028" s="30"/>
    </row>
    <row r="32029" spans="13:13" s="60" customFormat="1" ht="15.75" hidden="1" x14ac:dyDescent="0.25">
      <c r="M32029" s="30"/>
    </row>
    <row r="32030" spans="13:13" s="60" customFormat="1" ht="15.75" hidden="1" x14ac:dyDescent="0.25">
      <c r="M32030" s="30"/>
    </row>
    <row r="32031" spans="13:13" s="60" customFormat="1" ht="15.75" hidden="1" x14ac:dyDescent="0.25">
      <c r="M32031" s="30"/>
    </row>
    <row r="32032" spans="13:13" s="60" customFormat="1" ht="15.75" hidden="1" x14ac:dyDescent="0.25">
      <c r="M32032" s="30"/>
    </row>
    <row r="32033" spans="13:13" s="60" customFormat="1" ht="15.75" hidden="1" x14ac:dyDescent="0.25">
      <c r="M32033" s="30"/>
    </row>
    <row r="32034" spans="13:13" s="60" customFormat="1" ht="15.75" hidden="1" x14ac:dyDescent="0.25">
      <c r="M32034" s="30"/>
    </row>
    <row r="32035" spans="13:13" s="60" customFormat="1" ht="15.75" hidden="1" x14ac:dyDescent="0.25">
      <c r="M32035" s="30"/>
    </row>
    <row r="32036" spans="13:13" s="60" customFormat="1" ht="15.75" hidden="1" x14ac:dyDescent="0.25">
      <c r="M32036" s="30"/>
    </row>
    <row r="32037" spans="13:13" s="60" customFormat="1" ht="15.75" hidden="1" x14ac:dyDescent="0.25">
      <c r="M32037" s="30"/>
    </row>
    <row r="32038" spans="13:13" s="60" customFormat="1" ht="15.75" hidden="1" x14ac:dyDescent="0.25">
      <c r="M32038" s="30"/>
    </row>
    <row r="32039" spans="13:13" s="60" customFormat="1" ht="15.75" hidden="1" x14ac:dyDescent="0.25">
      <c r="M32039" s="30"/>
    </row>
    <row r="32040" spans="13:13" s="60" customFormat="1" ht="15.75" hidden="1" x14ac:dyDescent="0.25">
      <c r="M32040" s="30"/>
    </row>
    <row r="32041" spans="13:13" s="60" customFormat="1" ht="15.75" hidden="1" x14ac:dyDescent="0.25">
      <c r="M32041" s="30"/>
    </row>
    <row r="32042" spans="13:13" s="60" customFormat="1" ht="15.75" hidden="1" x14ac:dyDescent="0.25">
      <c r="M32042" s="30"/>
    </row>
    <row r="32043" spans="13:13" s="60" customFormat="1" ht="15.75" hidden="1" x14ac:dyDescent="0.25">
      <c r="M32043" s="30"/>
    </row>
    <row r="32044" spans="13:13" s="60" customFormat="1" ht="15.75" hidden="1" x14ac:dyDescent="0.25">
      <c r="M32044" s="30"/>
    </row>
    <row r="32045" spans="13:13" s="60" customFormat="1" ht="15.75" hidden="1" x14ac:dyDescent="0.25">
      <c r="M32045" s="30"/>
    </row>
    <row r="32046" spans="13:13" s="60" customFormat="1" ht="15.75" hidden="1" x14ac:dyDescent="0.25">
      <c r="M32046" s="30"/>
    </row>
    <row r="32047" spans="13:13" s="60" customFormat="1" ht="15.75" hidden="1" x14ac:dyDescent="0.25">
      <c r="M32047" s="30"/>
    </row>
    <row r="32048" spans="13:13" s="60" customFormat="1" ht="15.75" hidden="1" x14ac:dyDescent="0.25">
      <c r="M32048" s="30"/>
    </row>
    <row r="32049" spans="13:13" s="60" customFormat="1" ht="15.75" hidden="1" x14ac:dyDescent="0.25">
      <c r="M32049" s="30"/>
    </row>
    <row r="32050" spans="13:13" s="60" customFormat="1" ht="15.75" hidden="1" x14ac:dyDescent="0.25">
      <c r="M32050" s="30"/>
    </row>
    <row r="32051" spans="13:13" s="60" customFormat="1" ht="15.75" hidden="1" x14ac:dyDescent="0.25">
      <c r="M32051" s="30"/>
    </row>
    <row r="32052" spans="13:13" s="60" customFormat="1" ht="15.75" hidden="1" x14ac:dyDescent="0.25">
      <c r="M32052" s="30"/>
    </row>
    <row r="32053" spans="13:13" s="60" customFormat="1" ht="15.75" hidden="1" x14ac:dyDescent="0.25">
      <c r="M32053" s="30"/>
    </row>
    <row r="32054" spans="13:13" s="60" customFormat="1" ht="15.75" hidden="1" x14ac:dyDescent="0.25">
      <c r="M32054" s="30"/>
    </row>
    <row r="32055" spans="13:13" s="60" customFormat="1" ht="15.75" hidden="1" x14ac:dyDescent="0.25">
      <c r="M32055" s="30"/>
    </row>
    <row r="32056" spans="13:13" s="60" customFormat="1" ht="15.75" hidden="1" x14ac:dyDescent="0.25">
      <c r="M32056" s="30"/>
    </row>
    <row r="32057" spans="13:13" s="60" customFormat="1" ht="15.75" hidden="1" x14ac:dyDescent="0.25">
      <c r="M32057" s="30"/>
    </row>
    <row r="32058" spans="13:13" s="60" customFormat="1" ht="15.75" hidden="1" x14ac:dyDescent="0.25">
      <c r="M32058" s="30"/>
    </row>
    <row r="32059" spans="13:13" s="60" customFormat="1" ht="15.75" hidden="1" x14ac:dyDescent="0.25">
      <c r="M32059" s="30"/>
    </row>
    <row r="32060" spans="13:13" s="60" customFormat="1" ht="15.75" hidden="1" x14ac:dyDescent="0.25">
      <c r="M32060" s="30"/>
    </row>
    <row r="32061" spans="13:13" s="60" customFormat="1" ht="15.75" hidden="1" x14ac:dyDescent="0.25">
      <c r="M32061" s="30"/>
    </row>
    <row r="32062" spans="13:13" s="60" customFormat="1" ht="15.75" hidden="1" x14ac:dyDescent="0.25">
      <c r="M32062" s="30"/>
    </row>
    <row r="32063" spans="13:13" s="60" customFormat="1" ht="15.75" hidden="1" x14ac:dyDescent="0.25">
      <c r="M32063" s="30"/>
    </row>
    <row r="32064" spans="13:13" s="60" customFormat="1" ht="15.75" hidden="1" x14ac:dyDescent="0.25">
      <c r="M32064" s="30"/>
    </row>
    <row r="32065" spans="13:13" s="60" customFormat="1" ht="15.75" hidden="1" x14ac:dyDescent="0.25">
      <c r="M32065" s="30"/>
    </row>
    <row r="32066" spans="13:13" s="60" customFormat="1" ht="15.75" hidden="1" x14ac:dyDescent="0.25">
      <c r="M32066" s="30"/>
    </row>
    <row r="32067" spans="13:13" s="60" customFormat="1" ht="15.75" hidden="1" x14ac:dyDescent="0.25">
      <c r="M32067" s="30"/>
    </row>
    <row r="32068" spans="13:13" s="60" customFormat="1" ht="15.75" hidden="1" x14ac:dyDescent="0.25">
      <c r="M32068" s="30"/>
    </row>
    <row r="32069" spans="13:13" s="60" customFormat="1" ht="15.75" hidden="1" x14ac:dyDescent="0.25">
      <c r="M32069" s="30"/>
    </row>
    <row r="32070" spans="13:13" s="60" customFormat="1" ht="15.75" hidden="1" x14ac:dyDescent="0.25">
      <c r="M32070" s="30"/>
    </row>
    <row r="32071" spans="13:13" s="60" customFormat="1" ht="15.75" hidden="1" x14ac:dyDescent="0.25">
      <c r="M32071" s="30"/>
    </row>
    <row r="32072" spans="13:13" s="60" customFormat="1" ht="15.75" hidden="1" x14ac:dyDescent="0.25">
      <c r="M32072" s="30"/>
    </row>
    <row r="32073" spans="13:13" s="60" customFormat="1" ht="15.75" hidden="1" x14ac:dyDescent="0.25">
      <c r="M32073" s="30"/>
    </row>
    <row r="32074" spans="13:13" s="60" customFormat="1" ht="15.75" hidden="1" x14ac:dyDescent="0.25">
      <c r="M32074" s="30"/>
    </row>
    <row r="32075" spans="13:13" s="60" customFormat="1" ht="15.75" hidden="1" x14ac:dyDescent="0.25">
      <c r="M32075" s="30"/>
    </row>
    <row r="32076" spans="13:13" s="60" customFormat="1" ht="15.75" hidden="1" x14ac:dyDescent="0.25">
      <c r="M32076" s="30"/>
    </row>
    <row r="32077" spans="13:13" s="60" customFormat="1" ht="15.75" hidden="1" x14ac:dyDescent="0.25">
      <c r="M32077" s="30"/>
    </row>
    <row r="32078" spans="13:13" s="60" customFormat="1" ht="15.75" hidden="1" x14ac:dyDescent="0.25">
      <c r="M32078" s="30"/>
    </row>
    <row r="32079" spans="13:13" s="60" customFormat="1" ht="15.75" hidden="1" x14ac:dyDescent="0.25">
      <c r="M32079" s="30"/>
    </row>
    <row r="32080" spans="13:13" s="60" customFormat="1" ht="15.75" hidden="1" x14ac:dyDescent="0.25">
      <c r="M32080" s="30"/>
    </row>
    <row r="32081" spans="13:13" s="60" customFormat="1" ht="15.75" hidden="1" x14ac:dyDescent="0.25">
      <c r="M32081" s="30"/>
    </row>
    <row r="32082" spans="13:13" s="60" customFormat="1" ht="15.75" hidden="1" x14ac:dyDescent="0.25">
      <c r="M32082" s="30"/>
    </row>
    <row r="32083" spans="13:13" s="60" customFormat="1" ht="15.75" hidden="1" x14ac:dyDescent="0.25">
      <c r="M32083" s="30"/>
    </row>
    <row r="32084" spans="13:13" s="60" customFormat="1" ht="15.75" hidden="1" x14ac:dyDescent="0.25">
      <c r="M32084" s="30"/>
    </row>
    <row r="32085" spans="13:13" s="60" customFormat="1" ht="15.75" hidden="1" x14ac:dyDescent="0.25">
      <c r="M32085" s="30"/>
    </row>
    <row r="32086" spans="13:13" s="60" customFormat="1" ht="15.75" hidden="1" x14ac:dyDescent="0.25">
      <c r="M32086" s="30"/>
    </row>
    <row r="32087" spans="13:13" s="60" customFormat="1" ht="15.75" hidden="1" x14ac:dyDescent="0.25">
      <c r="M32087" s="30"/>
    </row>
    <row r="32088" spans="13:13" s="60" customFormat="1" ht="15.75" hidden="1" x14ac:dyDescent="0.25">
      <c r="M32088" s="30"/>
    </row>
    <row r="32089" spans="13:13" s="60" customFormat="1" ht="15.75" hidden="1" x14ac:dyDescent="0.25">
      <c r="M32089" s="30"/>
    </row>
    <row r="32090" spans="13:13" s="60" customFormat="1" ht="15.75" hidden="1" x14ac:dyDescent="0.25">
      <c r="M32090" s="30"/>
    </row>
    <row r="32091" spans="13:13" s="60" customFormat="1" ht="15.75" hidden="1" x14ac:dyDescent="0.25">
      <c r="M32091" s="30"/>
    </row>
    <row r="32092" spans="13:13" s="60" customFormat="1" ht="15.75" hidden="1" x14ac:dyDescent="0.25">
      <c r="M32092" s="30"/>
    </row>
    <row r="32093" spans="13:13" s="60" customFormat="1" ht="15.75" hidden="1" x14ac:dyDescent="0.25">
      <c r="M32093" s="30"/>
    </row>
    <row r="32094" spans="13:13" s="60" customFormat="1" ht="15.75" hidden="1" x14ac:dyDescent="0.25">
      <c r="M32094" s="30"/>
    </row>
    <row r="32095" spans="13:13" s="60" customFormat="1" ht="15.75" hidden="1" x14ac:dyDescent="0.25">
      <c r="M32095" s="30"/>
    </row>
    <row r="32096" spans="13:13" s="60" customFormat="1" ht="15.75" hidden="1" x14ac:dyDescent="0.25">
      <c r="M32096" s="30"/>
    </row>
    <row r="32097" spans="13:13" s="60" customFormat="1" ht="15.75" hidden="1" x14ac:dyDescent="0.25">
      <c r="M32097" s="30"/>
    </row>
    <row r="32098" spans="13:13" s="60" customFormat="1" ht="15.75" hidden="1" x14ac:dyDescent="0.25">
      <c r="M32098" s="30"/>
    </row>
    <row r="32099" spans="13:13" s="60" customFormat="1" ht="15.75" hidden="1" x14ac:dyDescent="0.25">
      <c r="M32099" s="30"/>
    </row>
    <row r="32100" spans="13:13" s="60" customFormat="1" ht="15.75" hidden="1" x14ac:dyDescent="0.25">
      <c r="M32100" s="30"/>
    </row>
    <row r="32101" spans="13:13" s="60" customFormat="1" ht="15.75" hidden="1" x14ac:dyDescent="0.25">
      <c r="M32101" s="30"/>
    </row>
    <row r="32102" spans="13:13" s="60" customFormat="1" ht="15.75" hidden="1" x14ac:dyDescent="0.25">
      <c r="M32102" s="30"/>
    </row>
    <row r="32103" spans="13:13" s="60" customFormat="1" ht="15.75" hidden="1" x14ac:dyDescent="0.25">
      <c r="M32103" s="30"/>
    </row>
    <row r="32104" spans="13:13" s="60" customFormat="1" ht="15.75" hidden="1" x14ac:dyDescent="0.25">
      <c r="M32104" s="30"/>
    </row>
    <row r="32105" spans="13:13" s="60" customFormat="1" ht="15.75" hidden="1" x14ac:dyDescent="0.25">
      <c r="M32105" s="30"/>
    </row>
    <row r="32106" spans="13:13" s="60" customFormat="1" ht="15.75" hidden="1" x14ac:dyDescent="0.25">
      <c r="M32106" s="30"/>
    </row>
    <row r="32107" spans="13:13" s="60" customFormat="1" ht="15.75" hidden="1" x14ac:dyDescent="0.25">
      <c r="M32107" s="30"/>
    </row>
    <row r="32108" spans="13:13" s="60" customFormat="1" ht="15.75" hidden="1" x14ac:dyDescent="0.25">
      <c r="M32108" s="30"/>
    </row>
    <row r="32109" spans="13:13" s="60" customFormat="1" ht="15.75" hidden="1" x14ac:dyDescent="0.25">
      <c r="M32109" s="30"/>
    </row>
    <row r="32110" spans="13:13" s="60" customFormat="1" ht="15.75" hidden="1" x14ac:dyDescent="0.25">
      <c r="M32110" s="30"/>
    </row>
    <row r="32111" spans="13:13" s="60" customFormat="1" ht="15.75" hidden="1" x14ac:dyDescent="0.25">
      <c r="M32111" s="30"/>
    </row>
    <row r="32112" spans="13:13" s="60" customFormat="1" ht="15.75" hidden="1" x14ac:dyDescent="0.25">
      <c r="M32112" s="30"/>
    </row>
    <row r="32113" spans="13:13" s="60" customFormat="1" ht="15.75" hidden="1" x14ac:dyDescent="0.25">
      <c r="M32113" s="30"/>
    </row>
    <row r="32114" spans="13:13" s="60" customFormat="1" ht="15.75" hidden="1" x14ac:dyDescent="0.25">
      <c r="M32114" s="30"/>
    </row>
    <row r="32115" spans="13:13" s="60" customFormat="1" ht="15.75" hidden="1" x14ac:dyDescent="0.25">
      <c r="M32115" s="30"/>
    </row>
    <row r="32116" spans="13:13" s="60" customFormat="1" ht="15.75" hidden="1" x14ac:dyDescent="0.25">
      <c r="M32116" s="30"/>
    </row>
    <row r="32117" spans="13:13" s="60" customFormat="1" ht="15.75" hidden="1" x14ac:dyDescent="0.25">
      <c r="M32117" s="30"/>
    </row>
    <row r="32118" spans="13:13" s="60" customFormat="1" ht="15.75" hidden="1" x14ac:dyDescent="0.25">
      <c r="M32118" s="30"/>
    </row>
    <row r="32119" spans="13:13" s="60" customFormat="1" ht="15.75" hidden="1" x14ac:dyDescent="0.25">
      <c r="M32119" s="30"/>
    </row>
    <row r="32120" spans="13:13" s="60" customFormat="1" ht="15.75" hidden="1" x14ac:dyDescent="0.25">
      <c r="M32120" s="30"/>
    </row>
    <row r="32121" spans="13:13" s="60" customFormat="1" ht="15.75" hidden="1" x14ac:dyDescent="0.25">
      <c r="M32121" s="30"/>
    </row>
    <row r="32122" spans="13:13" s="60" customFormat="1" ht="15.75" hidden="1" x14ac:dyDescent="0.25">
      <c r="M32122" s="30"/>
    </row>
    <row r="32123" spans="13:13" s="60" customFormat="1" ht="15.75" hidden="1" x14ac:dyDescent="0.25">
      <c r="M32123" s="30"/>
    </row>
    <row r="32124" spans="13:13" s="60" customFormat="1" ht="15.75" hidden="1" x14ac:dyDescent="0.25">
      <c r="M32124" s="30"/>
    </row>
    <row r="32125" spans="13:13" s="60" customFormat="1" ht="15.75" hidden="1" x14ac:dyDescent="0.25">
      <c r="M32125" s="30"/>
    </row>
    <row r="32126" spans="13:13" s="60" customFormat="1" ht="15.75" hidden="1" x14ac:dyDescent="0.25">
      <c r="M32126" s="30"/>
    </row>
    <row r="32127" spans="13:13" s="60" customFormat="1" ht="15.75" hidden="1" x14ac:dyDescent="0.25">
      <c r="M32127" s="30"/>
    </row>
    <row r="32128" spans="13:13" s="60" customFormat="1" ht="15.75" hidden="1" x14ac:dyDescent="0.25">
      <c r="M32128" s="30"/>
    </row>
    <row r="32129" spans="13:13" s="60" customFormat="1" ht="15.75" hidden="1" x14ac:dyDescent="0.25">
      <c r="M32129" s="30"/>
    </row>
    <row r="32130" spans="13:13" s="60" customFormat="1" ht="15.75" hidden="1" x14ac:dyDescent="0.25">
      <c r="M32130" s="30"/>
    </row>
    <row r="32131" spans="13:13" s="60" customFormat="1" ht="15.75" hidden="1" x14ac:dyDescent="0.25">
      <c r="M32131" s="30"/>
    </row>
    <row r="32132" spans="13:13" s="60" customFormat="1" ht="15.75" hidden="1" x14ac:dyDescent="0.25">
      <c r="M32132" s="30"/>
    </row>
    <row r="32133" spans="13:13" s="60" customFormat="1" ht="15.75" hidden="1" x14ac:dyDescent="0.25">
      <c r="M32133" s="30"/>
    </row>
    <row r="32134" spans="13:13" s="60" customFormat="1" ht="15.75" hidden="1" x14ac:dyDescent="0.25">
      <c r="M32134" s="30"/>
    </row>
    <row r="32135" spans="13:13" s="60" customFormat="1" ht="15.75" hidden="1" x14ac:dyDescent="0.25">
      <c r="M32135" s="30"/>
    </row>
    <row r="32136" spans="13:13" s="60" customFormat="1" ht="15.75" hidden="1" x14ac:dyDescent="0.25">
      <c r="M32136" s="30"/>
    </row>
    <row r="32137" spans="13:13" s="60" customFormat="1" ht="15.75" hidden="1" x14ac:dyDescent="0.25">
      <c r="M32137" s="30"/>
    </row>
    <row r="32138" spans="13:13" s="60" customFormat="1" ht="15.75" hidden="1" x14ac:dyDescent="0.25">
      <c r="M32138" s="30"/>
    </row>
    <row r="32139" spans="13:13" s="60" customFormat="1" ht="15.75" hidden="1" x14ac:dyDescent="0.25">
      <c r="M32139" s="30"/>
    </row>
    <row r="32140" spans="13:13" s="60" customFormat="1" ht="15.75" hidden="1" x14ac:dyDescent="0.25">
      <c r="M32140" s="30"/>
    </row>
    <row r="32141" spans="13:13" s="60" customFormat="1" ht="15.75" hidden="1" x14ac:dyDescent="0.25">
      <c r="M32141" s="30"/>
    </row>
    <row r="32142" spans="13:13" s="60" customFormat="1" ht="15.75" hidden="1" x14ac:dyDescent="0.25">
      <c r="M32142" s="30"/>
    </row>
    <row r="32143" spans="13:13" s="60" customFormat="1" ht="15.75" hidden="1" x14ac:dyDescent="0.25">
      <c r="M32143" s="30"/>
    </row>
    <row r="32144" spans="13:13" s="60" customFormat="1" ht="15.75" hidden="1" x14ac:dyDescent="0.25">
      <c r="M32144" s="30"/>
    </row>
    <row r="32145" spans="13:13" s="60" customFormat="1" ht="15.75" hidden="1" x14ac:dyDescent="0.25">
      <c r="M32145" s="30"/>
    </row>
    <row r="32146" spans="13:13" s="60" customFormat="1" ht="15.75" hidden="1" x14ac:dyDescent="0.25">
      <c r="M32146" s="30"/>
    </row>
    <row r="32147" spans="13:13" s="60" customFormat="1" ht="15.75" hidden="1" x14ac:dyDescent="0.25">
      <c r="M32147" s="30"/>
    </row>
    <row r="32148" spans="13:13" s="60" customFormat="1" ht="15.75" hidden="1" x14ac:dyDescent="0.25">
      <c r="M32148" s="30"/>
    </row>
    <row r="32149" spans="13:13" s="60" customFormat="1" ht="15.75" hidden="1" x14ac:dyDescent="0.25">
      <c r="M32149" s="30"/>
    </row>
    <row r="32150" spans="13:13" s="60" customFormat="1" ht="15.75" hidden="1" x14ac:dyDescent="0.25">
      <c r="M32150" s="30"/>
    </row>
    <row r="32151" spans="13:13" s="60" customFormat="1" ht="15.75" hidden="1" x14ac:dyDescent="0.25">
      <c r="M32151" s="30"/>
    </row>
    <row r="32152" spans="13:13" s="60" customFormat="1" ht="15.75" hidden="1" x14ac:dyDescent="0.25">
      <c r="M32152" s="30"/>
    </row>
    <row r="32153" spans="13:13" s="60" customFormat="1" ht="15.75" hidden="1" x14ac:dyDescent="0.25">
      <c r="M32153" s="30"/>
    </row>
    <row r="32154" spans="13:13" s="60" customFormat="1" ht="15.75" hidden="1" x14ac:dyDescent="0.25">
      <c r="M32154" s="30"/>
    </row>
    <row r="32155" spans="13:13" s="60" customFormat="1" ht="15.75" hidden="1" x14ac:dyDescent="0.25">
      <c r="M32155" s="30"/>
    </row>
    <row r="32156" spans="13:13" s="60" customFormat="1" ht="15.75" hidden="1" x14ac:dyDescent="0.25">
      <c r="M32156" s="30"/>
    </row>
    <row r="32157" spans="13:13" s="60" customFormat="1" ht="15.75" hidden="1" x14ac:dyDescent="0.25">
      <c r="M32157" s="30"/>
    </row>
    <row r="32158" spans="13:13" s="60" customFormat="1" ht="15.75" hidden="1" x14ac:dyDescent="0.25">
      <c r="M32158" s="30"/>
    </row>
    <row r="32159" spans="13:13" s="60" customFormat="1" ht="15.75" hidden="1" x14ac:dyDescent="0.25">
      <c r="M32159" s="30"/>
    </row>
    <row r="32160" spans="13:13" s="60" customFormat="1" ht="15.75" hidden="1" x14ac:dyDescent="0.25">
      <c r="M32160" s="30"/>
    </row>
    <row r="32161" spans="13:13" s="60" customFormat="1" ht="15.75" hidden="1" x14ac:dyDescent="0.25">
      <c r="M32161" s="30"/>
    </row>
    <row r="32162" spans="13:13" s="60" customFormat="1" ht="15.75" hidden="1" x14ac:dyDescent="0.25">
      <c r="M32162" s="30"/>
    </row>
    <row r="32163" spans="13:13" s="60" customFormat="1" ht="15.75" hidden="1" x14ac:dyDescent="0.25">
      <c r="M32163" s="30"/>
    </row>
    <row r="32164" spans="13:13" s="60" customFormat="1" ht="15.75" hidden="1" x14ac:dyDescent="0.25">
      <c r="M32164" s="30"/>
    </row>
    <row r="32165" spans="13:13" s="60" customFormat="1" ht="15.75" hidden="1" x14ac:dyDescent="0.25">
      <c r="M32165" s="30"/>
    </row>
    <row r="32166" spans="13:13" s="60" customFormat="1" ht="15.75" hidden="1" x14ac:dyDescent="0.25">
      <c r="M32166" s="30"/>
    </row>
    <row r="32167" spans="13:13" s="60" customFormat="1" ht="15.75" hidden="1" x14ac:dyDescent="0.25">
      <c r="M32167" s="30"/>
    </row>
    <row r="32168" spans="13:13" s="60" customFormat="1" ht="15.75" hidden="1" x14ac:dyDescent="0.25">
      <c r="M32168" s="30"/>
    </row>
    <row r="32169" spans="13:13" s="60" customFormat="1" ht="15.75" hidden="1" x14ac:dyDescent="0.25">
      <c r="M32169" s="30"/>
    </row>
    <row r="32170" spans="13:13" s="60" customFormat="1" ht="15.75" hidden="1" x14ac:dyDescent="0.25">
      <c r="M32170" s="30"/>
    </row>
    <row r="32171" spans="13:13" s="60" customFormat="1" ht="15.75" hidden="1" x14ac:dyDescent="0.25">
      <c r="M32171" s="30"/>
    </row>
    <row r="32172" spans="13:13" s="60" customFormat="1" ht="15.75" hidden="1" x14ac:dyDescent="0.25">
      <c r="M32172" s="30"/>
    </row>
    <row r="32173" spans="13:13" s="60" customFormat="1" ht="15.75" hidden="1" x14ac:dyDescent="0.25">
      <c r="M32173" s="30"/>
    </row>
    <row r="32174" spans="13:13" s="60" customFormat="1" ht="15.75" hidden="1" x14ac:dyDescent="0.25">
      <c r="M32174" s="30"/>
    </row>
    <row r="32175" spans="13:13" s="60" customFormat="1" ht="15.75" hidden="1" x14ac:dyDescent="0.25">
      <c r="M32175" s="30"/>
    </row>
    <row r="32176" spans="13:13" s="60" customFormat="1" ht="15.75" hidden="1" x14ac:dyDescent="0.25">
      <c r="M32176" s="30"/>
    </row>
    <row r="32177" spans="13:13" s="60" customFormat="1" ht="15.75" hidden="1" x14ac:dyDescent="0.25">
      <c r="M32177" s="30"/>
    </row>
    <row r="32178" spans="13:13" s="60" customFormat="1" ht="15.75" hidden="1" x14ac:dyDescent="0.25">
      <c r="M32178" s="30"/>
    </row>
    <row r="32179" spans="13:13" s="60" customFormat="1" ht="15.75" hidden="1" x14ac:dyDescent="0.25">
      <c r="M32179" s="30"/>
    </row>
    <row r="32180" spans="13:13" s="60" customFormat="1" ht="15.75" hidden="1" x14ac:dyDescent="0.25">
      <c r="M32180" s="30"/>
    </row>
    <row r="32181" spans="13:13" s="60" customFormat="1" ht="15.75" hidden="1" x14ac:dyDescent="0.25">
      <c r="M32181" s="30"/>
    </row>
    <row r="32182" spans="13:13" s="60" customFormat="1" ht="15.75" hidden="1" x14ac:dyDescent="0.25">
      <c r="M32182" s="30"/>
    </row>
    <row r="32183" spans="13:13" s="60" customFormat="1" ht="15.75" hidden="1" x14ac:dyDescent="0.25">
      <c r="M32183" s="30"/>
    </row>
    <row r="32184" spans="13:13" s="60" customFormat="1" ht="15.75" hidden="1" x14ac:dyDescent="0.25">
      <c r="M32184" s="30"/>
    </row>
    <row r="32185" spans="13:13" s="60" customFormat="1" ht="15.75" hidden="1" x14ac:dyDescent="0.25">
      <c r="M32185" s="30"/>
    </row>
    <row r="32186" spans="13:13" s="60" customFormat="1" ht="15.75" hidden="1" x14ac:dyDescent="0.25">
      <c r="M32186" s="30"/>
    </row>
    <row r="32187" spans="13:13" s="60" customFormat="1" ht="15.75" hidden="1" x14ac:dyDescent="0.25">
      <c r="M32187" s="30"/>
    </row>
    <row r="32188" spans="13:13" s="60" customFormat="1" ht="15.75" hidden="1" x14ac:dyDescent="0.25">
      <c r="M32188" s="30"/>
    </row>
    <row r="32189" spans="13:13" s="60" customFormat="1" ht="15.75" hidden="1" x14ac:dyDescent="0.25">
      <c r="M32189" s="30"/>
    </row>
    <row r="32190" spans="13:13" s="60" customFormat="1" ht="15.75" hidden="1" x14ac:dyDescent="0.25">
      <c r="M32190" s="30"/>
    </row>
    <row r="32191" spans="13:13" s="60" customFormat="1" ht="15.75" hidden="1" x14ac:dyDescent="0.25">
      <c r="M32191" s="30"/>
    </row>
    <row r="32192" spans="13:13" s="60" customFormat="1" ht="15.75" hidden="1" x14ac:dyDescent="0.25">
      <c r="M32192" s="30"/>
    </row>
    <row r="32193" spans="13:13" s="60" customFormat="1" ht="15.75" hidden="1" x14ac:dyDescent="0.25">
      <c r="M32193" s="30"/>
    </row>
    <row r="32194" spans="13:13" s="60" customFormat="1" ht="15.75" hidden="1" x14ac:dyDescent="0.25">
      <c r="M32194" s="30"/>
    </row>
    <row r="32195" spans="13:13" s="60" customFormat="1" ht="15.75" hidden="1" x14ac:dyDescent="0.25">
      <c r="M32195" s="30"/>
    </row>
    <row r="32196" spans="13:13" s="60" customFormat="1" ht="15.75" hidden="1" x14ac:dyDescent="0.25">
      <c r="M32196" s="30"/>
    </row>
    <row r="32197" spans="13:13" s="60" customFormat="1" ht="15.75" hidden="1" x14ac:dyDescent="0.25">
      <c r="M32197" s="30"/>
    </row>
    <row r="32198" spans="13:13" s="60" customFormat="1" ht="15.75" hidden="1" x14ac:dyDescent="0.25">
      <c r="M32198" s="30"/>
    </row>
    <row r="32199" spans="13:13" s="60" customFormat="1" ht="15.75" hidden="1" x14ac:dyDescent="0.25">
      <c r="M32199" s="30"/>
    </row>
    <row r="32200" spans="13:13" s="60" customFormat="1" ht="15.75" hidden="1" x14ac:dyDescent="0.25">
      <c r="M32200" s="30"/>
    </row>
    <row r="32201" spans="13:13" s="60" customFormat="1" ht="15.75" hidden="1" x14ac:dyDescent="0.25">
      <c r="M32201" s="30"/>
    </row>
    <row r="32202" spans="13:13" s="60" customFormat="1" ht="15.75" hidden="1" x14ac:dyDescent="0.25">
      <c r="M32202" s="30"/>
    </row>
    <row r="32203" spans="13:13" s="60" customFormat="1" ht="15.75" hidden="1" x14ac:dyDescent="0.25">
      <c r="M32203" s="30"/>
    </row>
    <row r="32204" spans="13:13" s="60" customFormat="1" ht="15.75" hidden="1" x14ac:dyDescent="0.25">
      <c r="M32204" s="30"/>
    </row>
    <row r="32205" spans="13:13" s="60" customFormat="1" ht="15.75" hidden="1" x14ac:dyDescent="0.25">
      <c r="M32205" s="30"/>
    </row>
    <row r="32206" spans="13:13" s="60" customFormat="1" ht="15.75" hidden="1" x14ac:dyDescent="0.25">
      <c r="M32206" s="30"/>
    </row>
    <row r="32207" spans="13:13" s="60" customFormat="1" ht="15.75" hidden="1" x14ac:dyDescent="0.25">
      <c r="M32207" s="30"/>
    </row>
    <row r="32208" spans="13:13" s="60" customFormat="1" ht="15.75" hidden="1" x14ac:dyDescent="0.25">
      <c r="M32208" s="30"/>
    </row>
    <row r="32209" spans="13:13" s="60" customFormat="1" ht="15.75" hidden="1" x14ac:dyDescent="0.25">
      <c r="M32209" s="30"/>
    </row>
    <row r="32210" spans="13:13" s="60" customFormat="1" ht="15.75" hidden="1" x14ac:dyDescent="0.25">
      <c r="M32210" s="30"/>
    </row>
    <row r="32211" spans="13:13" s="60" customFormat="1" ht="15.75" hidden="1" x14ac:dyDescent="0.25">
      <c r="M32211" s="30"/>
    </row>
    <row r="32212" spans="13:13" s="60" customFormat="1" ht="15.75" hidden="1" x14ac:dyDescent="0.25">
      <c r="M32212" s="30"/>
    </row>
    <row r="32213" spans="13:13" s="60" customFormat="1" ht="15.75" hidden="1" x14ac:dyDescent="0.25">
      <c r="M32213" s="30"/>
    </row>
    <row r="32214" spans="13:13" s="60" customFormat="1" ht="15.75" hidden="1" x14ac:dyDescent="0.25">
      <c r="M32214" s="30"/>
    </row>
    <row r="32215" spans="13:13" s="60" customFormat="1" ht="15.75" hidden="1" x14ac:dyDescent="0.25">
      <c r="M32215" s="30"/>
    </row>
    <row r="32216" spans="13:13" s="60" customFormat="1" ht="15.75" hidden="1" x14ac:dyDescent="0.25">
      <c r="M32216" s="30"/>
    </row>
    <row r="32217" spans="13:13" s="60" customFormat="1" ht="15.75" hidden="1" x14ac:dyDescent="0.25">
      <c r="M32217" s="30"/>
    </row>
    <row r="32218" spans="13:13" s="60" customFormat="1" ht="15.75" hidden="1" x14ac:dyDescent="0.25">
      <c r="M32218" s="30"/>
    </row>
    <row r="32219" spans="13:13" s="60" customFormat="1" ht="15.75" hidden="1" x14ac:dyDescent="0.25">
      <c r="M32219" s="30"/>
    </row>
    <row r="32220" spans="13:13" s="60" customFormat="1" ht="15.75" hidden="1" x14ac:dyDescent="0.25">
      <c r="M32220" s="30"/>
    </row>
    <row r="32221" spans="13:13" s="60" customFormat="1" ht="15.75" hidden="1" x14ac:dyDescent="0.25">
      <c r="M32221" s="30"/>
    </row>
    <row r="32222" spans="13:13" s="60" customFormat="1" ht="15.75" hidden="1" x14ac:dyDescent="0.25">
      <c r="M32222" s="30"/>
    </row>
    <row r="32223" spans="13:13" s="60" customFormat="1" ht="15.75" hidden="1" x14ac:dyDescent="0.25">
      <c r="M32223" s="30"/>
    </row>
    <row r="32224" spans="13:13" s="60" customFormat="1" ht="15.75" hidden="1" x14ac:dyDescent="0.25">
      <c r="M32224" s="30"/>
    </row>
    <row r="32225" spans="13:13" s="60" customFormat="1" ht="15.75" hidden="1" x14ac:dyDescent="0.25">
      <c r="M32225" s="30"/>
    </row>
    <row r="32226" spans="13:13" s="60" customFormat="1" ht="15.75" hidden="1" x14ac:dyDescent="0.25">
      <c r="M32226" s="30"/>
    </row>
    <row r="32227" spans="13:13" s="60" customFormat="1" ht="15.75" hidden="1" x14ac:dyDescent="0.25">
      <c r="M32227" s="30"/>
    </row>
    <row r="32228" spans="13:13" s="60" customFormat="1" ht="15.75" hidden="1" x14ac:dyDescent="0.25">
      <c r="M32228" s="30"/>
    </row>
    <row r="32229" spans="13:13" s="60" customFormat="1" ht="15.75" hidden="1" x14ac:dyDescent="0.25">
      <c r="M32229" s="30"/>
    </row>
    <row r="32230" spans="13:13" s="60" customFormat="1" ht="15.75" hidden="1" x14ac:dyDescent="0.25">
      <c r="M32230" s="30"/>
    </row>
    <row r="32231" spans="13:13" s="60" customFormat="1" ht="15.75" hidden="1" x14ac:dyDescent="0.25">
      <c r="M32231" s="30"/>
    </row>
    <row r="32232" spans="13:13" s="60" customFormat="1" ht="15.75" hidden="1" x14ac:dyDescent="0.25">
      <c r="M32232" s="30"/>
    </row>
    <row r="32233" spans="13:13" s="60" customFormat="1" ht="15.75" hidden="1" x14ac:dyDescent="0.25">
      <c r="M32233" s="30"/>
    </row>
    <row r="32234" spans="13:13" s="60" customFormat="1" ht="15.75" hidden="1" x14ac:dyDescent="0.25">
      <c r="M32234" s="30"/>
    </row>
    <row r="32235" spans="13:13" s="60" customFormat="1" ht="15.75" hidden="1" x14ac:dyDescent="0.25">
      <c r="M32235" s="30"/>
    </row>
    <row r="32236" spans="13:13" s="60" customFormat="1" ht="15.75" hidden="1" x14ac:dyDescent="0.25">
      <c r="M32236" s="30"/>
    </row>
    <row r="32237" spans="13:13" s="60" customFormat="1" ht="15.75" hidden="1" x14ac:dyDescent="0.25">
      <c r="M32237" s="30"/>
    </row>
    <row r="32238" spans="13:13" s="60" customFormat="1" ht="15.75" hidden="1" x14ac:dyDescent="0.25">
      <c r="M32238" s="30"/>
    </row>
    <row r="32239" spans="13:13" s="60" customFormat="1" ht="15.75" hidden="1" x14ac:dyDescent="0.25">
      <c r="M32239" s="30"/>
    </row>
    <row r="32240" spans="13:13" s="60" customFormat="1" ht="15.75" hidden="1" x14ac:dyDescent="0.25">
      <c r="M32240" s="30"/>
    </row>
    <row r="32241" spans="13:13" s="60" customFormat="1" ht="15.75" hidden="1" x14ac:dyDescent="0.25">
      <c r="M32241" s="30"/>
    </row>
    <row r="32242" spans="13:13" s="60" customFormat="1" ht="15.75" hidden="1" x14ac:dyDescent="0.25">
      <c r="M32242" s="30"/>
    </row>
    <row r="32243" spans="13:13" s="60" customFormat="1" ht="15.75" hidden="1" x14ac:dyDescent="0.25">
      <c r="M32243" s="30"/>
    </row>
    <row r="32244" spans="13:13" s="60" customFormat="1" ht="15.75" hidden="1" x14ac:dyDescent="0.25">
      <c r="M32244" s="30"/>
    </row>
    <row r="32245" spans="13:13" s="60" customFormat="1" ht="15.75" hidden="1" x14ac:dyDescent="0.25">
      <c r="M32245" s="30"/>
    </row>
    <row r="32246" spans="13:13" s="60" customFormat="1" ht="15.75" hidden="1" x14ac:dyDescent="0.25">
      <c r="M32246" s="30"/>
    </row>
    <row r="32247" spans="13:13" s="60" customFormat="1" ht="15.75" hidden="1" x14ac:dyDescent="0.25">
      <c r="M32247" s="30"/>
    </row>
    <row r="32248" spans="13:13" s="60" customFormat="1" ht="15.75" hidden="1" x14ac:dyDescent="0.25">
      <c r="M32248" s="30"/>
    </row>
    <row r="32249" spans="13:13" s="60" customFormat="1" ht="15.75" hidden="1" x14ac:dyDescent="0.25">
      <c r="M32249" s="30"/>
    </row>
    <row r="32250" spans="13:13" s="60" customFormat="1" ht="15.75" hidden="1" x14ac:dyDescent="0.25">
      <c r="M32250" s="30"/>
    </row>
    <row r="32251" spans="13:13" s="60" customFormat="1" ht="15.75" hidden="1" x14ac:dyDescent="0.25">
      <c r="M32251" s="30"/>
    </row>
    <row r="32252" spans="13:13" s="60" customFormat="1" ht="15.75" hidden="1" x14ac:dyDescent="0.25">
      <c r="M32252" s="30"/>
    </row>
    <row r="32253" spans="13:13" s="60" customFormat="1" ht="15.75" hidden="1" x14ac:dyDescent="0.25">
      <c r="M32253" s="30"/>
    </row>
    <row r="32254" spans="13:13" s="60" customFormat="1" ht="15.75" hidden="1" x14ac:dyDescent="0.25">
      <c r="M32254" s="30"/>
    </row>
    <row r="32255" spans="13:13" s="60" customFormat="1" ht="15.75" hidden="1" x14ac:dyDescent="0.25">
      <c r="M32255" s="30"/>
    </row>
    <row r="32256" spans="13:13" s="60" customFormat="1" ht="15.75" hidden="1" x14ac:dyDescent="0.25">
      <c r="M32256" s="30"/>
    </row>
    <row r="32257" spans="13:13" s="60" customFormat="1" ht="15.75" hidden="1" x14ac:dyDescent="0.25">
      <c r="M32257" s="30"/>
    </row>
    <row r="32258" spans="13:13" s="60" customFormat="1" ht="15.75" hidden="1" x14ac:dyDescent="0.25">
      <c r="M32258" s="30"/>
    </row>
    <row r="32259" spans="13:13" s="60" customFormat="1" ht="15.75" hidden="1" x14ac:dyDescent="0.25">
      <c r="M32259" s="30"/>
    </row>
    <row r="32260" spans="13:13" s="60" customFormat="1" ht="15.75" hidden="1" x14ac:dyDescent="0.25">
      <c r="M32260" s="30"/>
    </row>
    <row r="32261" spans="13:13" s="60" customFormat="1" ht="15.75" hidden="1" x14ac:dyDescent="0.25">
      <c r="M32261" s="30"/>
    </row>
    <row r="32262" spans="13:13" s="60" customFormat="1" ht="15.75" hidden="1" x14ac:dyDescent="0.25">
      <c r="M32262" s="30"/>
    </row>
    <row r="32263" spans="13:13" s="60" customFormat="1" ht="15.75" hidden="1" x14ac:dyDescent="0.25">
      <c r="M32263" s="30"/>
    </row>
    <row r="32264" spans="13:13" s="60" customFormat="1" ht="15.75" hidden="1" x14ac:dyDescent="0.25">
      <c r="M32264" s="30"/>
    </row>
    <row r="32265" spans="13:13" s="60" customFormat="1" ht="15.75" hidden="1" x14ac:dyDescent="0.25">
      <c r="M32265" s="30"/>
    </row>
    <row r="32266" spans="13:13" s="60" customFormat="1" ht="15.75" hidden="1" x14ac:dyDescent="0.25">
      <c r="M32266" s="30"/>
    </row>
    <row r="32267" spans="13:13" s="60" customFormat="1" ht="15.75" hidden="1" x14ac:dyDescent="0.25">
      <c r="M32267" s="30"/>
    </row>
    <row r="32268" spans="13:13" s="60" customFormat="1" ht="15.75" hidden="1" x14ac:dyDescent="0.25">
      <c r="M32268" s="30"/>
    </row>
    <row r="32269" spans="13:13" s="60" customFormat="1" ht="15.75" hidden="1" x14ac:dyDescent="0.25">
      <c r="M32269" s="30"/>
    </row>
    <row r="32270" spans="13:13" s="60" customFormat="1" ht="15.75" hidden="1" x14ac:dyDescent="0.25">
      <c r="M32270" s="30"/>
    </row>
    <row r="32271" spans="13:13" s="60" customFormat="1" ht="15.75" hidden="1" x14ac:dyDescent="0.25">
      <c r="M32271" s="30"/>
    </row>
    <row r="32272" spans="13:13" s="60" customFormat="1" ht="15.75" hidden="1" x14ac:dyDescent="0.25">
      <c r="M32272" s="30"/>
    </row>
    <row r="32273" spans="13:13" s="60" customFormat="1" ht="15.75" hidden="1" x14ac:dyDescent="0.25">
      <c r="M32273" s="30"/>
    </row>
    <row r="32274" spans="13:13" s="60" customFormat="1" ht="15.75" hidden="1" x14ac:dyDescent="0.25">
      <c r="M32274" s="30"/>
    </row>
    <row r="32275" spans="13:13" s="60" customFormat="1" ht="15.75" hidden="1" x14ac:dyDescent="0.25">
      <c r="M32275" s="30"/>
    </row>
    <row r="32276" spans="13:13" s="60" customFormat="1" ht="15.75" hidden="1" x14ac:dyDescent="0.25">
      <c r="M32276" s="30"/>
    </row>
    <row r="32277" spans="13:13" s="60" customFormat="1" ht="15.75" hidden="1" x14ac:dyDescent="0.25">
      <c r="M32277" s="30"/>
    </row>
    <row r="32278" spans="13:13" s="60" customFormat="1" ht="15.75" hidden="1" x14ac:dyDescent="0.25">
      <c r="M32278" s="30"/>
    </row>
    <row r="32279" spans="13:13" s="60" customFormat="1" ht="15.75" hidden="1" x14ac:dyDescent="0.25">
      <c r="M32279" s="30"/>
    </row>
    <row r="32280" spans="13:13" s="60" customFormat="1" ht="15.75" hidden="1" x14ac:dyDescent="0.25">
      <c r="M32280" s="30"/>
    </row>
    <row r="32281" spans="13:13" s="60" customFormat="1" ht="15.75" hidden="1" x14ac:dyDescent="0.25">
      <c r="M32281" s="30"/>
    </row>
    <row r="32282" spans="13:13" s="60" customFormat="1" ht="15.75" hidden="1" x14ac:dyDescent="0.25">
      <c r="M32282" s="30"/>
    </row>
    <row r="32283" spans="13:13" s="60" customFormat="1" ht="15.75" hidden="1" x14ac:dyDescent="0.25">
      <c r="M32283" s="30"/>
    </row>
    <row r="32284" spans="13:13" s="60" customFormat="1" ht="15.75" hidden="1" x14ac:dyDescent="0.25">
      <c r="M32284" s="30"/>
    </row>
    <row r="32285" spans="13:13" s="60" customFormat="1" ht="15.75" hidden="1" x14ac:dyDescent="0.25">
      <c r="M32285" s="30"/>
    </row>
    <row r="32286" spans="13:13" s="60" customFormat="1" ht="15.75" hidden="1" x14ac:dyDescent="0.25">
      <c r="M32286" s="30"/>
    </row>
    <row r="32287" spans="13:13" s="60" customFormat="1" ht="15.75" hidden="1" x14ac:dyDescent="0.25">
      <c r="M32287" s="30"/>
    </row>
    <row r="32288" spans="13:13" s="60" customFormat="1" ht="15.75" hidden="1" x14ac:dyDescent="0.25">
      <c r="M32288" s="30"/>
    </row>
    <row r="32289" spans="13:13" s="60" customFormat="1" ht="15.75" hidden="1" x14ac:dyDescent="0.25">
      <c r="M32289" s="30"/>
    </row>
    <row r="32290" spans="13:13" s="60" customFormat="1" ht="15.75" hidden="1" x14ac:dyDescent="0.25">
      <c r="M32290" s="30"/>
    </row>
    <row r="32291" spans="13:13" s="60" customFormat="1" ht="15.75" hidden="1" x14ac:dyDescent="0.25">
      <c r="M32291" s="30"/>
    </row>
    <row r="32292" spans="13:13" s="60" customFormat="1" ht="15.75" hidden="1" x14ac:dyDescent="0.25">
      <c r="M32292" s="30"/>
    </row>
    <row r="32293" spans="13:13" s="60" customFormat="1" ht="15.75" hidden="1" x14ac:dyDescent="0.25">
      <c r="M32293" s="30"/>
    </row>
    <row r="32294" spans="13:13" s="60" customFormat="1" ht="15.75" hidden="1" x14ac:dyDescent="0.25">
      <c r="M32294" s="30"/>
    </row>
    <row r="32295" spans="13:13" s="60" customFormat="1" ht="15.75" hidden="1" x14ac:dyDescent="0.25">
      <c r="M32295" s="30"/>
    </row>
    <row r="32296" spans="13:13" s="60" customFormat="1" ht="15.75" hidden="1" x14ac:dyDescent="0.25">
      <c r="M32296" s="30"/>
    </row>
    <row r="32297" spans="13:13" s="60" customFormat="1" ht="15.75" hidden="1" x14ac:dyDescent="0.25">
      <c r="M32297" s="30"/>
    </row>
    <row r="32298" spans="13:13" s="60" customFormat="1" ht="15.75" hidden="1" x14ac:dyDescent="0.25">
      <c r="M32298" s="30"/>
    </row>
    <row r="32299" spans="13:13" s="60" customFormat="1" ht="15.75" hidden="1" x14ac:dyDescent="0.25">
      <c r="M32299" s="30"/>
    </row>
    <row r="32300" spans="13:13" s="60" customFormat="1" ht="15.75" hidden="1" x14ac:dyDescent="0.25">
      <c r="M32300" s="30"/>
    </row>
    <row r="32301" spans="13:13" s="60" customFormat="1" ht="15.75" hidden="1" x14ac:dyDescent="0.25">
      <c r="M32301" s="30"/>
    </row>
    <row r="32302" spans="13:13" s="60" customFormat="1" ht="15.75" hidden="1" x14ac:dyDescent="0.25">
      <c r="M32302" s="30"/>
    </row>
    <row r="32303" spans="13:13" s="60" customFormat="1" ht="15.75" hidden="1" x14ac:dyDescent="0.25">
      <c r="M32303" s="30"/>
    </row>
    <row r="32304" spans="13:13" s="60" customFormat="1" ht="15.75" hidden="1" x14ac:dyDescent="0.25">
      <c r="M32304" s="30"/>
    </row>
    <row r="32305" spans="13:13" s="60" customFormat="1" ht="15.75" hidden="1" x14ac:dyDescent="0.25">
      <c r="M32305" s="30"/>
    </row>
    <row r="32306" spans="13:13" s="60" customFormat="1" ht="15.75" hidden="1" x14ac:dyDescent="0.25">
      <c r="M32306" s="30"/>
    </row>
    <row r="32307" spans="13:13" s="60" customFormat="1" ht="15.75" hidden="1" x14ac:dyDescent="0.25">
      <c r="M32307" s="30"/>
    </row>
    <row r="32308" spans="13:13" s="60" customFormat="1" ht="15.75" hidden="1" x14ac:dyDescent="0.25">
      <c r="M32308" s="30"/>
    </row>
    <row r="32309" spans="13:13" s="60" customFormat="1" ht="15.75" hidden="1" x14ac:dyDescent="0.25">
      <c r="M32309" s="30"/>
    </row>
    <row r="32310" spans="13:13" s="60" customFormat="1" ht="15.75" hidden="1" x14ac:dyDescent="0.25">
      <c r="M32310" s="30"/>
    </row>
    <row r="32311" spans="13:13" s="60" customFormat="1" ht="15.75" hidden="1" x14ac:dyDescent="0.25">
      <c r="M32311" s="30"/>
    </row>
    <row r="32312" spans="13:13" s="60" customFormat="1" ht="15.75" hidden="1" x14ac:dyDescent="0.25">
      <c r="M32312" s="30"/>
    </row>
    <row r="32313" spans="13:13" s="60" customFormat="1" ht="15.75" hidden="1" x14ac:dyDescent="0.25">
      <c r="M32313" s="30"/>
    </row>
    <row r="32314" spans="13:13" s="60" customFormat="1" ht="15.75" hidden="1" x14ac:dyDescent="0.25">
      <c r="M32314" s="30"/>
    </row>
    <row r="32315" spans="13:13" s="60" customFormat="1" ht="15.75" hidden="1" x14ac:dyDescent="0.25">
      <c r="M32315" s="30"/>
    </row>
    <row r="32316" spans="13:13" s="60" customFormat="1" ht="15.75" hidden="1" x14ac:dyDescent="0.25">
      <c r="M32316" s="30"/>
    </row>
    <row r="32317" spans="13:13" s="60" customFormat="1" ht="15.75" hidden="1" x14ac:dyDescent="0.25">
      <c r="M32317" s="30"/>
    </row>
    <row r="32318" spans="13:13" s="60" customFormat="1" ht="15.75" hidden="1" x14ac:dyDescent="0.25">
      <c r="M32318" s="30"/>
    </row>
    <row r="32319" spans="13:13" s="60" customFormat="1" ht="15.75" hidden="1" x14ac:dyDescent="0.25">
      <c r="M32319" s="30"/>
    </row>
    <row r="32320" spans="13:13" s="60" customFormat="1" ht="15.75" hidden="1" x14ac:dyDescent="0.25">
      <c r="M32320" s="30"/>
    </row>
    <row r="32321" spans="13:13" s="60" customFormat="1" ht="15.75" hidden="1" x14ac:dyDescent="0.25">
      <c r="M32321" s="30"/>
    </row>
    <row r="32322" spans="13:13" s="60" customFormat="1" ht="15.75" hidden="1" x14ac:dyDescent="0.25">
      <c r="M32322" s="30"/>
    </row>
    <row r="32323" spans="13:13" s="60" customFormat="1" ht="15.75" hidden="1" x14ac:dyDescent="0.25">
      <c r="M32323" s="30"/>
    </row>
    <row r="32324" spans="13:13" s="60" customFormat="1" ht="15.75" hidden="1" x14ac:dyDescent="0.25">
      <c r="M32324" s="30"/>
    </row>
    <row r="32325" spans="13:13" s="60" customFormat="1" ht="15.75" hidden="1" x14ac:dyDescent="0.25">
      <c r="M32325" s="30"/>
    </row>
    <row r="32326" spans="13:13" s="60" customFormat="1" ht="15.75" hidden="1" x14ac:dyDescent="0.25">
      <c r="M32326" s="30"/>
    </row>
    <row r="32327" spans="13:13" s="60" customFormat="1" ht="15.75" hidden="1" x14ac:dyDescent="0.25">
      <c r="M32327" s="30"/>
    </row>
    <row r="32328" spans="13:13" s="60" customFormat="1" ht="15.75" hidden="1" x14ac:dyDescent="0.25">
      <c r="M32328" s="30"/>
    </row>
    <row r="32329" spans="13:13" s="60" customFormat="1" ht="15.75" hidden="1" x14ac:dyDescent="0.25">
      <c r="M32329" s="30"/>
    </row>
    <row r="32330" spans="13:13" s="60" customFormat="1" ht="15.75" hidden="1" x14ac:dyDescent="0.25">
      <c r="M32330" s="30"/>
    </row>
    <row r="32331" spans="13:13" s="60" customFormat="1" ht="15.75" hidden="1" x14ac:dyDescent="0.25">
      <c r="M32331" s="30"/>
    </row>
    <row r="32332" spans="13:13" s="60" customFormat="1" ht="15.75" hidden="1" x14ac:dyDescent="0.25">
      <c r="M32332" s="30"/>
    </row>
    <row r="32333" spans="13:13" s="60" customFormat="1" ht="15.75" hidden="1" x14ac:dyDescent="0.25">
      <c r="M32333" s="30"/>
    </row>
    <row r="32334" spans="13:13" s="60" customFormat="1" ht="15.75" hidden="1" x14ac:dyDescent="0.25">
      <c r="M32334" s="30"/>
    </row>
    <row r="32335" spans="13:13" s="60" customFormat="1" ht="15.75" hidden="1" x14ac:dyDescent="0.25">
      <c r="M32335" s="30"/>
    </row>
    <row r="32336" spans="13:13" s="60" customFormat="1" ht="15.75" hidden="1" x14ac:dyDescent="0.25">
      <c r="M32336" s="30"/>
    </row>
    <row r="32337" spans="13:13" s="60" customFormat="1" ht="15.75" hidden="1" x14ac:dyDescent="0.25">
      <c r="M32337" s="30"/>
    </row>
    <row r="32338" spans="13:13" s="60" customFormat="1" ht="15.75" hidden="1" x14ac:dyDescent="0.25">
      <c r="M32338" s="30"/>
    </row>
    <row r="32339" spans="13:13" s="60" customFormat="1" ht="15.75" hidden="1" x14ac:dyDescent="0.25">
      <c r="M32339" s="30"/>
    </row>
    <row r="32340" spans="13:13" s="60" customFormat="1" ht="15.75" hidden="1" x14ac:dyDescent="0.25">
      <c r="M32340" s="30"/>
    </row>
    <row r="32341" spans="13:13" s="60" customFormat="1" ht="15.75" hidden="1" x14ac:dyDescent="0.25">
      <c r="M32341" s="30"/>
    </row>
    <row r="32342" spans="13:13" s="60" customFormat="1" ht="15.75" hidden="1" x14ac:dyDescent="0.25">
      <c r="M32342" s="30"/>
    </row>
    <row r="32343" spans="13:13" s="60" customFormat="1" ht="15.75" hidden="1" x14ac:dyDescent="0.25">
      <c r="M32343" s="30"/>
    </row>
    <row r="32344" spans="13:13" s="60" customFormat="1" ht="15.75" hidden="1" x14ac:dyDescent="0.25">
      <c r="M32344" s="30"/>
    </row>
    <row r="32345" spans="13:13" s="60" customFormat="1" ht="15.75" hidden="1" x14ac:dyDescent="0.25">
      <c r="M32345" s="30"/>
    </row>
    <row r="32346" spans="13:13" s="60" customFormat="1" ht="15.75" hidden="1" x14ac:dyDescent="0.25">
      <c r="M32346" s="30"/>
    </row>
    <row r="32347" spans="13:13" s="60" customFormat="1" ht="15.75" hidden="1" x14ac:dyDescent="0.25">
      <c r="M32347" s="30"/>
    </row>
    <row r="32348" spans="13:13" s="60" customFormat="1" ht="15.75" hidden="1" x14ac:dyDescent="0.25">
      <c r="M32348" s="30"/>
    </row>
    <row r="32349" spans="13:13" s="60" customFormat="1" ht="15.75" hidden="1" x14ac:dyDescent="0.25">
      <c r="M32349" s="30"/>
    </row>
    <row r="32350" spans="13:13" s="60" customFormat="1" ht="15.75" hidden="1" x14ac:dyDescent="0.25">
      <c r="M32350" s="30"/>
    </row>
    <row r="32351" spans="13:13" s="60" customFormat="1" ht="15.75" hidden="1" x14ac:dyDescent="0.25">
      <c r="M32351" s="30"/>
    </row>
    <row r="32352" spans="13:13" s="60" customFormat="1" ht="15.75" hidden="1" x14ac:dyDescent="0.25">
      <c r="M32352" s="30"/>
    </row>
    <row r="32353" spans="13:13" s="60" customFormat="1" ht="15.75" hidden="1" x14ac:dyDescent="0.25">
      <c r="M32353" s="30"/>
    </row>
    <row r="32354" spans="13:13" s="60" customFormat="1" ht="15.75" hidden="1" x14ac:dyDescent="0.25">
      <c r="M32354" s="30"/>
    </row>
    <row r="32355" spans="13:13" s="60" customFormat="1" ht="15.75" hidden="1" x14ac:dyDescent="0.25">
      <c r="M32355" s="30"/>
    </row>
    <row r="32356" spans="13:13" s="60" customFormat="1" ht="15.75" hidden="1" x14ac:dyDescent="0.25">
      <c r="M32356" s="30"/>
    </row>
    <row r="32357" spans="13:13" s="60" customFormat="1" ht="15.75" hidden="1" x14ac:dyDescent="0.25">
      <c r="M32357" s="30"/>
    </row>
    <row r="32358" spans="13:13" s="60" customFormat="1" ht="15.75" hidden="1" x14ac:dyDescent="0.25">
      <c r="M32358" s="30"/>
    </row>
    <row r="32359" spans="13:13" s="60" customFormat="1" ht="15.75" hidden="1" x14ac:dyDescent="0.25">
      <c r="M32359" s="30"/>
    </row>
    <row r="32360" spans="13:13" s="60" customFormat="1" ht="15.75" hidden="1" x14ac:dyDescent="0.25">
      <c r="M32360" s="30"/>
    </row>
    <row r="32361" spans="13:13" s="60" customFormat="1" ht="15.75" hidden="1" x14ac:dyDescent="0.25">
      <c r="M32361" s="30"/>
    </row>
    <row r="32362" spans="13:13" s="60" customFormat="1" ht="15.75" hidden="1" x14ac:dyDescent="0.25">
      <c r="M32362" s="30"/>
    </row>
    <row r="32363" spans="13:13" s="60" customFormat="1" ht="15.75" hidden="1" x14ac:dyDescent="0.25">
      <c r="M32363" s="30"/>
    </row>
    <row r="32364" spans="13:13" s="60" customFormat="1" ht="15.75" hidden="1" x14ac:dyDescent="0.25">
      <c r="M32364" s="30"/>
    </row>
    <row r="32365" spans="13:13" s="60" customFormat="1" ht="15.75" hidden="1" x14ac:dyDescent="0.25">
      <c r="M32365" s="30"/>
    </row>
    <row r="32366" spans="13:13" s="60" customFormat="1" ht="15.75" hidden="1" x14ac:dyDescent="0.25">
      <c r="M32366" s="30"/>
    </row>
    <row r="32367" spans="13:13" s="60" customFormat="1" ht="15.75" hidden="1" x14ac:dyDescent="0.25">
      <c r="M32367" s="30"/>
    </row>
    <row r="32368" spans="13:13" s="60" customFormat="1" ht="15.75" hidden="1" x14ac:dyDescent="0.25">
      <c r="M32368" s="30"/>
    </row>
    <row r="32369" spans="13:13" s="60" customFormat="1" ht="15.75" hidden="1" x14ac:dyDescent="0.25">
      <c r="M32369" s="30"/>
    </row>
    <row r="32370" spans="13:13" s="60" customFormat="1" ht="15.75" hidden="1" x14ac:dyDescent="0.25">
      <c r="M32370" s="30"/>
    </row>
    <row r="32371" spans="13:13" s="60" customFormat="1" ht="15.75" hidden="1" x14ac:dyDescent="0.25">
      <c r="M32371" s="30"/>
    </row>
    <row r="32372" spans="13:13" s="60" customFormat="1" ht="15.75" hidden="1" x14ac:dyDescent="0.25">
      <c r="M32372" s="30"/>
    </row>
    <row r="32373" spans="13:13" s="60" customFormat="1" ht="15.75" hidden="1" x14ac:dyDescent="0.25">
      <c r="M32373" s="30"/>
    </row>
    <row r="32374" spans="13:13" s="60" customFormat="1" ht="15.75" hidden="1" x14ac:dyDescent="0.25">
      <c r="M32374" s="30"/>
    </row>
    <row r="32375" spans="13:13" s="60" customFormat="1" ht="15.75" hidden="1" x14ac:dyDescent="0.25">
      <c r="M32375" s="30"/>
    </row>
    <row r="32376" spans="13:13" s="60" customFormat="1" ht="15.75" hidden="1" x14ac:dyDescent="0.25">
      <c r="M32376" s="30"/>
    </row>
    <row r="32377" spans="13:13" s="60" customFormat="1" ht="15.75" hidden="1" x14ac:dyDescent="0.25">
      <c r="M32377" s="30"/>
    </row>
    <row r="32378" spans="13:13" s="60" customFormat="1" ht="15.75" hidden="1" x14ac:dyDescent="0.25">
      <c r="M32378" s="30"/>
    </row>
    <row r="32379" spans="13:13" s="60" customFormat="1" ht="15.75" hidden="1" x14ac:dyDescent="0.25">
      <c r="M32379" s="30"/>
    </row>
    <row r="32380" spans="13:13" s="60" customFormat="1" ht="15.75" hidden="1" x14ac:dyDescent="0.25">
      <c r="M32380" s="30"/>
    </row>
    <row r="32381" spans="13:13" s="60" customFormat="1" ht="15.75" hidden="1" x14ac:dyDescent="0.25">
      <c r="M32381" s="30"/>
    </row>
    <row r="32382" spans="13:13" s="60" customFormat="1" ht="15.75" hidden="1" x14ac:dyDescent="0.25">
      <c r="M32382" s="30"/>
    </row>
    <row r="32383" spans="13:13" s="60" customFormat="1" ht="15.75" hidden="1" x14ac:dyDescent="0.25">
      <c r="M32383" s="30"/>
    </row>
    <row r="32384" spans="13:13" s="60" customFormat="1" ht="15.75" hidden="1" x14ac:dyDescent="0.25">
      <c r="M32384" s="30"/>
    </row>
    <row r="32385" spans="13:13" s="60" customFormat="1" ht="15.75" hidden="1" x14ac:dyDescent="0.25">
      <c r="M32385" s="30"/>
    </row>
    <row r="32386" spans="13:13" s="60" customFormat="1" ht="15.75" hidden="1" x14ac:dyDescent="0.25">
      <c r="M32386" s="30"/>
    </row>
    <row r="32387" spans="13:13" s="60" customFormat="1" ht="15.75" hidden="1" x14ac:dyDescent="0.25">
      <c r="M32387" s="30"/>
    </row>
    <row r="32388" spans="13:13" s="60" customFormat="1" ht="15.75" hidden="1" x14ac:dyDescent="0.25">
      <c r="M32388" s="30"/>
    </row>
    <row r="32389" spans="13:13" s="60" customFormat="1" ht="15.75" hidden="1" x14ac:dyDescent="0.25">
      <c r="M32389" s="30"/>
    </row>
    <row r="32390" spans="13:13" s="60" customFormat="1" ht="15.75" hidden="1" x14ac:dyDescent="0.25">
      <c r="M32390" s="30"/>
    </row>
    <row r="32391" spans="13:13" s="60" customFormat="1" ht="15.75" hidden="1" x14ac:dyDescent="0.25">
      <c r="M32391" s="30"/>
    </row>
    <row r="32392" spans="13:13" s="60" customFormat="1" ht="15.75" hidden="1" x14ac:dyDescent="0.25">
      <c r="M32392" s="30"/>
    </row>
    <row r="32393" spans="13:13" s="60" customFormat="1" ht="15.75" hidden="1" x14ac:dyDescent="0.25">
      <c r="M32393" s="30"/>
    </row>
    <row r="32394" spans="13:13" s="60" customFormat="1" ht="15.75" hidden="1" x14ac:dyDescent="0.25">
      <c r="M32394" s="30"/>
    </row>
    <row r="32395" spans="13:13" s="60" customFormat="1" ht="15.75" hidden="1" x14ac:dyDescent="0.25">
      <c r="M32395" s="30"/>
    </row>
    <row r="32396" spans="13:13" s="60" customFormat="1" ht="15.75" hidden="1" x14ac:dyDescent="0.25">
      <c r="M32396" s="30"/>
    </row>
    <row r="32397" spans="13:13" s="60" customFormat="1" ht="15.75" hidden="1" x14ac:dyDescent="0.25">
      <c r="M32397" s="30"/>
    </row>
    <row r="32398" spans="13:13" s="60" customFormat="1" ht="15.75" hidden="1" x14ac:dyDescent="0.25">
      <c r="M32398" s="30"/>
    </row>
    <row r="32399" spans="13:13" s="60" customFormat="1" ht="15.75" hidden="1" x14ac:dyDescent="0.25">
      <c r="M32399" s="30"/>
    </row>
    <row r="32400" spans="13:13" s="60" customFormat="1" ht="15.75" hidden="1" x14ac:dyDescent="0.25">
      <c r="M32400" s="30"/>
    </row>
    <row r="32401" spans="13:13" s="60" customFormat="1" ht="15.75" hidden="1" x14ac:dyDescent="0.25">
      <c r="M32401" s="30"/>
    </row>
    <row r="32402" spans="13:13" s="60" customFormat="1" ht="15.75" hidden="1" x14ac:dyDescent="0.25">
      <c r="M32402" s="30"/>
    </row>
    <row r="32403" spans="13:13" s="60" customFormat="1" ht="15.75" hidden="1" x14ac:dyDescent="0.25">
      <c r="M32403" s="30"/>
    </row>
    <row r="32404" spans="13:13" s="60" customFormat="1" ht="15.75" hidden="1" x14ac:dyDescent="0.25">
      <c r="M32404" s="30"/>
    </row>
    <row r="32405" spans="13:13" s="60" customFormat="1" ht="15.75" hidden="1" x14ac:dyDescent="0.25">
      <c r="M32405" s="30"/>
    </row>
    <row r="32406" spans="13:13" s="60" customFormat="1" ht="15.75" hidden="1" x14ac:dyDescent="0.25">
      <c r="M32406" s="30"/>
    </row>
    <row r="32407" spans="13:13" s="60" customFormat="1" ht="15.75" hidden="1" x14ac:dyDescent="0.25">
      <c r="M32407" s="30"/>
    </row>
    <row r="32408" spans="13:13" s="60" customFormat="1" ht="15.75" hidden="1" x14ac:dyDescent="0.25">
      <c r="M32408" s="30"/>
    </row>
    <row r="32409" spans="13:13" s="60" customFormat="1" ht="15.75" hidden="1" x14ac:dyDescent="0.25">
      <c r="M32409" s="30"/>
    </row>
    <row r="32410" spans="13:13" s="60" customFormat="1" ht="15.75" hidden="1" x14ac:dyDescent="0.25">
      <c r="M32410" s="30"/>
    </row>
    <row r="32411" spans="13:13" s="60" customFormat="1" ht="15.75" hidden="1" x14ac:dyDescent="0.25">
      <c r="M32411" s="30"/>
    </row>
    <row r="32412" spans="13:13" s="60" customFormat="1" ht="15.75" hidden="1" x14ac:dyDescent="0.25">
      <c r="M32412" s="30"/>
    </row>
    <row r="32413" spans="13:13" s="60" customFormat="1" ht="15.75" hidden="1" x14ac:dyDescent="0.25">
      <c r="M32413" s="30"/>
    </row>
    <row r="32414" spans="13:13" s="60" customFormat="1" ht="15.75" hidden="1" x14ac:dyDescent="0.25">
      <c r="M32414" s="30"/>
    </row>
    <row r="32415" spans="13:13" s="60" customFormat="1" ht="15.75" hidden="1" x14ac:dyDescent="0.25">
      <c r="M32415" s="30"/>
    </row>
    <row r="32416" spans="13:13" s="60" customFormat="1" ht="15.75" hidden="1" x14ac:dyDescent="0.25">
      <c r="M32416" s="30"/>
    </row>
    <row r="32417" spans="13:13" s="60" customFormat="1" ht="15.75" hidden="1" x14ac:dyDescent="0.25">
      <c r="M32417" s="30"/>
    </row>
    <row r="32418" spans="13:13" s="60" customFormat="1" ht="15.75" hidden="1" x14ac:dyDescent="0.25">
      <c r="M32418" s="30"/>
    </row>
    <row r="32419" spans="13:13" s="60" customFormat="1" ht="15.75" hidden="1" x14ac:dyDescent="0.25">
      <c r="M32419" s="30"/>
    </row>
    <row r="32420" spans="13:13" s="60" customFormat="1" ht="15.75" hidden="1" x14ac:dyDescent="0.25">
      <c r="M32420" s="30"/>
    </row>
    <row r="32421" spans="13:13" s="60" customFormat="1" ht="15.75" hidden="1" x14ac:dyDescent="0.25">
      <c r="M32421" s="30"/>
    </row>
    <row r="32422" spans="13:13" s="60" customFormat="1" ht="15.75" hidden="1" x14ac:dyDescent="0.25">
      <c r="M32422" s="30"/>
    </row>
    <row r="32423" spans="13:13" s="60" customFormat="1" ht="15.75" hidden="1" x14ac:dyDescent="0.25">
      <c r="M32423" s="30"/>
    </row>
    <row r="32424" spans="13:13" s="60" customFormat="1" ht="15.75" hidden="1" x14ac:dyDescent="0.25">
      <c r="M32424" s="30"/>
    </row>
    <row r="32425" spans="13:13" s="60" customFormat="1" ht="15.75" hidden="1" x14ac:dyDescent="0.25">
      <c r="M32425" s="30"/>
    </row>
    <row r="32426" spans="13:13" s="60" customFormat="1" ht="15.75" hidden="1" x14ac:dyDescent="0.25">
      <c r="M32426" s="30"/>
    </row>
    <row r="32427" spans="13:13" s="60" customFormat="1" ht="15.75" hidden="1" x14ac:dyDescent="0.25">
      <c r="M32427" s="30"/>
    </row>
    <row r="32428" spans="13:13" s="60" customFormat="1" ht="15.75" hidden="1" x14ac:dyDescent="0.25">
      <c r="M32428" s="30"/>
    </row>
    <row r="32429" spans="13:13" s="60" customFormat="1" ht="15.75" hidden="1" x14ac:dyDescent="0.25">
      <c r="M32429" s="30"/>
    </row>
    <row r="32430" spans="13:13" s="60" customFormat="1" ht="15.75" hidden="1" x14ac:dyDescent="0.25">
      <c r="M32430" s="30"/>
    </row>
    <row r="32431" spans="13:13" s="60" customFormat="1" ht="15.75" hidden="1" x14ac:dyDescent="0.25">
      <c r="M32431" s="30"/>
    </row>
    <row r="32432" spans="13:13" s="60" customFormat="1" ht="15.75" hidden="1" x14ac:dyDescent="0.25">
      <c r="M32432" s="30"/>
    </row>
    <row r="32433" spans="13:13" s="60" customFormat="1" ht="15.75" hidden="1" x14ac:dyDescent="0.25">
      <c r="M32433" s="30"/>
    </row>
    <row r="32434" spans="13:13" s="60" customFormat="1" ht="15.75" hidden="1" x14ac:dyDescent="0.25">
      <c r="M32434" s="30"/>
    </row>
    <row r="32435" spans="13:13" s="60" customFormat="1" ht="15.75" hidden="1" x14ac:dyDescent="0.25">
      <c r="M32435" s="30"/>
    </row>
    <row r="32436" spans="13:13" s="60" customFormat="1" ht="15.75" hidden="1" x14ac:dyDescent="0.25">
      <c r="M32436" s="30"/>
    </row>
    <row r="32437" spans="13:13" s="60" customFormat="1" ht="15.75" hidden="1" x14ac:dyDescent="0.25">
      <c r="M32437" s="30"/>
    </row>
    <row r="32438" spans="13:13" s="60" customFormat="1" ht="15.75" hidden="1" x14ac:dyDescent="0.25">
      <c r="M32438" s="30"/>
    </row>
    <row r="32439" spans="13:13" s="60" customFormat="1" ht="15.75" hidden="1" x14ac:dyDescent="0.25">
      <c r="M32439" s="30"/>
    </row>
    <row r="32440" spans="13:13" s="60" customFormat="1" ht="15.75" hidden="1" x14ac:dyDescent="0.25">
      <c r="M32440" s="30"/>
    </row>
    <row r="32441" spans="13:13" s="60" customFormat="1" ht="15.75" hidden="1" x14ac:dyDescent="0.25">
      <c r="M32441" s="30"/>
    </row>
    <row r="32442" spans="13:13" s="60" customFormat="1" ht="15.75" hidden="1" x14ac:dyDescent="0.25">
      <c r="M32442" s="30"/>
    </row>
    <row r="32443" spans="13:13" s="60" customFormat="1" ht="15.75" hidden="1" x14ac:dyDescent="0.25">
      <c r="M32443" s="30"/>
    </row>
    <row r="32444" spans="13:13" s="60" customFormat="1" ht="15.75" hidden="1" x14ac:dyDescent="0.25">
      <c r="M32444" s="30"/>
    </row>
    <row r="32445" spans="13:13" s="60" customFormat="1" ht="15.75" hidden="1" x14ac:dyDescent="0.25">
      <c r="M32445" s="30"/>
    </row>
    <row r="32446" spans="13:13" s="60" customFormat="1" ht="15.75" hidden="1" x14ac:dyDescent="0.25">
      <c r="M32446" s="30"/>
    </row>
    <row r="32447" spans="13:13" s="60" customFormat="1" ht="15.75" hidden="1" x14ac:dyDescent="0.25">
      <c r="M32447" s="30"/>
    </row>
    <row r="32448" spans="13:13" s="60" customFormat="1" ht="15.75" hidden="1" x14ac:dyDescent="0.25">
      <c r="M32448" s="30"/>
    </row>
    <row r="32449" spans="13:13" s="60" customFormat="1" ht="15.75" hidden="1" x14ac:dyDescent="0.25">
      <c r="M32449" s="30"/>
    </row>
    <row r="32450" spans="13:13" s="60" customFormat="1" ht="15.75" hidden="1" x14ac:dyDescent="0.25">
      <c r="M32450" s="30"/>
    </row>
    <row r="32451" spans="13:13" s="60" customFormat="1" ht="15.75" hidden="1" x14ac:dyDescent="0.25">
      <c r="M32451" s="30"/>
    </row>
    <row r="32452" spans="13:13" s="60" customFormat="1" ht="15.75" hidden="1" x14ac:dyDescent="0.25">
      <c r="M32452" s="30"/>
    </row>
    <row r="32453" spans="13:13" s="60" customFormat="1" ht="15.75" hidden="1" x14ac:dyDescent="0.25">
      <c r="M32453" s="30"/>
    </row>
    <row r="32454" spans="13:13" s="60" customFormat="1" ht="15.75" hidden="1" x14ac:dyDescent="0.25">
      <c r="M32454" s="30"/>
    </row>
    <row r="32455" spans="13:13" s="60" customFormat="1" ht="15.75" hidden="1" x14ac:dyDescent="0.25">
      <c r="M32455" s="30"/>
    </row>
    <row r="32456" spans="13:13" s="60" customFormat="1" ht="15.75" hidden="1" x14ac:dyDescent="0.25">
      <c r="M32456" s="30"/>
    </row>
    <row r="32457" spans="13:13" s="60" customFormat="1" ht="15.75" hidden="1" x14ac:dyDescent="0.25">
      <c r="M32457" s="30"/>
    </row>
    <row r="32458" spans="13:13" s="60" customFormat="1" ht="15.75" hidden="1" x14ac:dyDescent="0.25">
      <c r="M32458" s="30"/>
    </row>
    <row r="32459" spans="13:13" s="60" customFormat="1" ht="15.75" hidden="1" x14ac:dyDescent="0.25">
      <c r="M32459" s="30"/>
    </row>
    <row r="32460" spans="13:13" s="60" customFormat="1" ht="15.75" hidden="1" x14ac:dyDescent="0.25">
      <c r="M32460" s="30"/>
    </row>
    <row r="32461" spans="13:13" s="60" customFormat="1" ht="15.75" hidden="1" x14ac:dyDescent="0.25">
      <c r="M32461" s="30"/>
    </row>
    <row r="32462" spans="13:13" s="60" customFormat="1" ht="15.75" hidden="1" x14ac:dyDescent="0.25">
      <c r="M32462" s="30"/>
    </row>
    <row r="32463" spans="13:13" s="60" customFormat="1" ht="15.75" hidden="1" x14ac:dyDescent="0.25">
      <c r="M32463" s="30"/>
    </row>
    <row r="32464" spans="13:13" s="60" customFormat="1" ht="15.75" hidden="1" x14ac:dyDescent="0.25">
      <c r="M32464" s="30"/>
    </row>
    <row r="32465" spans="13:13" s="60" customFormat="1" ht="15.75" hidden="1" x14ac:dyDescent="0.25">
      <c r="M32465" s="30"/>
    </row>
    <row r="32466" spans="13:13" s="60" customFormat="1" ht="15.75" hidden="1" x14ac:dyDescent="0.25">
      <c r="M32466" s="30"/>
    </row>
    <row r="32467" spans="13:13" s="60" customFormat="1" ht="15.75" hidden="1" x14ac:dyDescent="0.25">
      <c r="M32467" s="30"/>
    </row>
    <row r="32468" spans="13:13" s="60" customFormat="1" ht="15.75" hidden="1" x14ac:dyDescent="0.25">
      <c r="M32468" s="30"/>
    </row>
    <row r="32469" spans="13:13" s="60" customFormat="1" ht="15.75" hidden="1" x14ac:dyDescent="0.25">
      <c r="M32469" s="30"/>
    </row>
    <row r="32470" spans="13:13" s="60" customFormat="1" ht="15.75" hidden="1" x14ac:dyDescent="0.25">
      <c r="M32470" s="30"/>
    </row>
    <row r="32471" spans="13:13" s="60" customFormat="1" ht="15.75" hidden="1" x14ac:dyDescent="0.25">
      <c r="M32471" s="30"/>
    </row>
    <row r="32472" spans="13:13" s="60" customFormat="1" ht="15.75" hidden="1" x14ac:dyDescent="0.25">
      <c r="M32472" s="30"/>
    </row>
    <row r="32473" spans="13:13" s="60" customFormat="1" ht="15.75" hidden="1" x14ac:dyDescent="0.25">
      <c r="M32473" s="30"/>
    </row>
    <row r="32474" spans="13:13" s="60" customFormat="1" ht="15.75" hidden="1" x14ac:dyDescent="0.25">
      <c r="M32474" s="30"/>
    </row>
    <row r="32475" spans="13:13" s="60" customFormat="1" ht="15.75" hidden="1" x14ac:dyDescent="0.25">
      <c r="M32475" s="30"/>
    </row>
    <row r="32476" spans="13:13" s="60" customFormat="1" ht="15.75" hidden="1" x14ac:dyDescent="0.25">
      <c r="M32476" s="30"/>
    </row>
    <row r="32477" spans="13:13" s="60" customFormat="1" ht="15.75" hidden="1" x14ac:dyDescent="0.25">
      <c r="M32477" s="30"/>
    </row>
    <row r="32478" spans="13:13" s="60" customFormat="1" ht="15.75" hidden="1" x14ac:dyDescent="0.25">
      <c r="M32478" s="30"/>
    </row>
    <row r="32479" spans="13:13" s="60" customFormat="1" ht="15.75" hidden="1" x14ac:dyDescent="0.25">
      <c r="M32479" s="30"/>
    </row>
    <row r="32480" spans="13:13" s="60" customFormat="1" ht="15.75" hidden="1" x14ac:dyDescent="0.25">
      <c r="M32480" s="30"/>
    </row>
    <row r="32481" spans="13:13" s="60" customFormat="1" ht="15.75" hidden="1" x14ac:dyDescent="0.25">
      <c r="M32481" s="30"/>
    </row>
    <row r="32482" spans="13:13" s="60" customFormat="1" ht="15.75" hidden="1" x14ac:dyDescent="0.25">
      <c r="M32482" s="30"/>
    </row>
    <row r="32483" spans="13:13" s="60" customFormat="1" ht="15.75" hidden="1" x14ac:dyDescent="0.25">
      <c r="M32483" s="30"/>
    </row>
    <row r="32484" spans="13:13" s="60" customFormat="1" ht="15.75" hidden="1" x14ac:dyDescent="0.25">
      <c r="M32484" s="30"/>
    </row>
    <row r="32485" spans="13:13" s="60" customFormat="1" ht="15.75" hidden="1" x14ac:dyDescent="0.25">
      <c r="M32485" s="30"/>
    </row>
    <row r="32486" spans="13:13" s="60" customFormat="1" ht="15.75" hidden="1" x14ac:dyDescent="0.25">
      <c r="M32486" s="30"/>
    </row>
    <row r="32487" spans="13:13" s="60" customFormat="1" ht="15.75" hidden="1" x14ac:dyDescent="0.25">
      <c r="M32487" s="30"/>
    </row>
    <row r="32488" spans="13:13" s="60" customFormat="1" ht="15.75" hidden="1" x14ac:dyDescent="0.25">
      <c r="M32488" s="30"/>
    </row>
    <row r="32489" spans="13:13" s="60" customFormat="1" ht="15.75" hidden="1" x14ac:dyDescent="0.25">
      <c r="M32489" s="30"/>
    </row>
    <row r="32490" spans="13:13" s="60" customFormat="1" ht="15.75" hidden="1" x14ac:dyDescent="0.25">
      <c r="M32490" s="30"/>
    </row>
    <row r="32491" spans="13:13" s="60" customFormat="1" ht="15.75" hidden="1" x14ac:dyDescent="0.25">
      <c r="M32491" s="30"/>
    </row>
    <row r="32492" spans="13:13" s="60" customFormat="1" ht="15.75" hidden="1" x14ac:dyDescent="0.25">
      <c r="M32492" s="30"/>
    </row>
    <row r="32493" spans="13:13" s="60" customFormat="1" ht="15.75" hidden="1" x14ac:dyDescent="0.25">
      <c r="M32493" s="30"/>
    </row>
    <row r="32494" spans="13:13" s="60" customFormat="1" ht="15.75" hidden="1" x14ac:dyDescent="0.25">
      <c r="M32494" s="30"/>
    </row>
    <row r="32495" spans="13:13" s="60" customFormat="1" ht="15.75" hidden="1" x14ac:dyDescent="0.25">
      <c r="M32495" s="30"/>
    </row>
    <row r="32496" spans="13:13" s="60" customFormat="1" ht="15.75" hidden="1" x14ac:dyDescent="0.25">
      <c r="M32496" s="30"/>
    </row>
    <row r="32497" spans="13:13" s="60" customFormat="1" ht="15.75" hidden="1" x14ac:dyDescent="0.25">
      <c r="M32497" s="30"/>
    </row>
    <row r="32498" spans="13:13" s="60" customFormat="1" ht="15.75" hidden="1" x14ac:dyDescent="0.25">
      <c r="M32498" s="30"/>
    </row>
    <row r="32499" spans="13:13" s="60" customFormat="1" ht="15.75" hidden="1" x14ac:dyDescent="0.25">
      <c r="M32499" s="30"/>
    </row>
    <row r="32500" spans="13:13" s="60" customFormat="1" ht="15.75" hidden="1" x14ac:dyDescent="0.25">
      <c r="M32500" s="30"/>
    </row>
    <row r="32501" spans="13:13" s="60" customFormat="1" ht="15.75" hidden="1" x14ac:dyDescent="0.25">
      <c r="M32501" s="30"/>
    </row>
    <row r="32502" spans="13:13" s="60" customFormat="1" ht="15.75" hidden="1" x14ac:dyDescent="0.25">
      <c r="M32502" s="30"/>
    </row>
    <row r="32503" spans="13:13" s="60" customFormat="1" ht="15.75" hidden="1" x14ac:dyDescent="0.25">
      <c r="M32503" s="30"/>
    </row>
    <row r="32504" spans="13:13" s="60" customFormat="1" ht="15.75" hidden="1" x14ac:dyDescent="0.25">
      <c r="M32504" s="30"/>
    </row>
    <row r="32505" spans="13:13" s="60" customFormat="1" ht="15.75" hidden="1" x14ac:dyDescent="0.25">
      <c r="M32505" s="30"/>
    </row>
    <row r="32506" spans="13:13" s="60" customFormat="1" ht="15.75" hidden="1" x14ac:dyDescent="0.25">
      <c r="M32506" s="30"/>
    </row>
    <row r="32507" spans="13:13" s="60" customFormat="1" ht="15.75" hidden="1" x14ac:dyDescent="0.25">
      <c r="M32507" s="30"/>
    </row>
    <row r="32508" spans="13:13" s="60" customFormat="1" ht="15.75" hidden="1" x14ac:dyDescent="0.25">
      <c r="M32508" s="30"/>
    </row>
    <row r="32509" spans="13:13" s="60" customFormat="1" ht="15.75" hidden="1" x14ac:dyDescent="0.25">
      <c r="M32509" s="30"/>
    </row>
    <row r="32510" spans="13:13" s="60" customFormat="1" ht="15.75" hidden="1" x14ac:dyDescent="0.25">
      <c r="M32510" s="30"/>
    </row>
    <row r="32511" spans="13:13" s="60" customFormat="1" ht="15.75" hidden="1" x14ac:dyDescent="0.25">
      <c r="M32511" s="30"/>
    </row>
    <row r="32512" spans="13:13" s="60" customFormat="1" ht="15.75" hidden="1" x14ac:dyDescent="0.25">
      <c r="M32512" s="30"/>
    </row>
    <row r="32513" spans="13:13" s="60" customFormat="1" ht="15.75" hidden="1" x14ac:dyDescent="0.25">
      <c r="M32513" s="30"/>
    </row>
    <row r="32514" spans="13:13" s="60" customFormat="1" ht="15.75" hidden="1" x14ac:dyDescent="0.25">
      <c r="M32514" s="30"/>
    </row>
    <row r="32515" spans="13:13" s="60" customFormat="1" ht="15.75" hidden="1" x14ac:dyDescent="0.25">
      <c r="M32515" s="30"/>
    </row>
    <row r="32516" spans="13:13" s="60" customFormat="1" ht="15.75" hidden="1" x14ac:dyDescent="0.25">
      <c r="M32516" s="30"/>
    </row>
    <row r="32517" spans="13:13" s="60" customFormat="1" ht="15.75" hidden="1" x14ac:dyDescent="0.25">
      <c r="M32517" s="30"/>
    </row>
    <row r="32518" spans="13:13" s="60" customFormat="1" ht="15.75" hidden="1" x14ac:dyDescent="0.25">
      <c r="M32518" s="30"/>
    </row>
    <row r="32519" spans="13:13" s="60" customFormat="1" ht="15.75" hidden="1" x14ac:dyDescent="0.25">
      <c r="M32519" s="30"/>
    </row>
    <row r="32520" spans="13:13" s="60" customFormat="1" ht="15.75" hidden="1" x14ac:dyDescent="0.25">
      <c r="M32520" s="30"/>
    </row>
    <row r="32521" spans="13:13" s="60" customFormat="1" ht="15.75" hidden="1" x14ac:dyDescent="0.25">
      <c r="M32521" s="30"/>
    </row>
    <row r="32522" spans="13:13" s="60" customFormat="1" ht="15.75" hidden="1" x14ac:dyDescent="0.25">
      <c r="M32522" s="30"/>
    </row>
    <row r="32523" spans="13:13" s="60" customFormat="1" ht="15.75" hidden="1" x14ac:dyDescent="0.25">
      <c r="M32523" s="30"/>
    </row>
    <row r="32524" spans="13:13" s="60" customFormat="1" ht="15.75" hidden="1" x14ac:dyDescent="0.25">
      <c r="M32524" s="30"/>
    </row>
    <row r="32525" spans="13:13" s="60" customFormat="1" ht="15.75" hidden="1" x14ac:dyDescent="0.25">
      <c r="M32525" s="30"/>
    </row>
    <row r="32526" spans="13:13" s="60" customFormat="1" ht="15.75" hidden="1" x14ac:dyDescent="0.25">
      <c r="M32526" s="30"/>
    </row>
    <row r="32527" spans="13:13" s="60" customFormat="1" ht="15.75" hidden="1" x14ac:dyDescent="0.25">
      <c r="M32527" s="30"/>
    </row>
    <row r="32528" spans="13:13" s="60" customFormat="1" ht="15.75" hidden="1" x14ac:dyDescent="0.25">
      <c r="M32528" s="30"/>
    </row>
    <row r="32529" spans="13:13" s="60" customFormat="1" ht="15.75" hidden="1" x14ac:dyDescent="0.25">
      <c r="M32529" s="30"/>
    </row>
    <row r="32530" spans="13:13" s="60" customFormat="1" ht="15.75" hidden="1" x14ac:dyDescent="0.25">
      <c r="M32530" s="30"/>
    </row>
    <row r="32531" spans="13:13" s="60" customFormat="1" ht="15.75" hidden="1" x14ac:dyDescent="0.25">
      <c r="M32531" s="30"/>
    </row>
    <row r="32532" spans="13:13" s="60" customFormat="1" ht="15.75" hidden="1" x14ac:dyDescent="0.25">
      <c r="M32532" s="30"/>
    </row>
    <row r="32533" spans="13:13" s="60" customFormat="1" ht="15.75" hidden="1" x14ac:dyDescent="0.25">
      <c r="M32533" s="30"/>
    </row>
    <row r="32534" spans="13:13" s="60" customFormat="1" ht="15.75" hidden="1" x14ac:dyDescent="0.25">
      <c r="M32534" s="30"/>
    </row>
    <row r="32535" spans="13:13" s="60" customFormat="1" ht="15.75" hidden="1" x14ac:dyDescent="0.25">
      <c r="M32535" s="30"/>
    </row>
    <row r="32536" spans="13:13" s="60" customFormat="1" ht="15.75" hidden="1" x14ac:dyDescent="0.25">
      <c r="M32536" s="30"/>
    </row>
    <row r="32537" spans="13:13" s="60" customFormat="1" ht="15.75" hidden="1" x14ac:dyDescent="0.25">
      <c r="M32537" s="30"/>
    </row>
    <row r="32538" spans="13:13" s="60" customFormat="1" ht="15.75" hidden="1" x14ac:dyDescent="0.25">
      <c r="M32538" s="30"/>
    </row>
    <row r="32539" spans="13:13" s="60" customFormat="1" ht="15.75" hidden="1" x14ac:dyDescent="0.25">
      <c r="M32539" s="30"/>
    </row>
    <row r="32540" spans="13:13" s="60" customFormat="1" ht="15.75" hidden="1" x14ac:dyDescent="0.25">
      <c r="M32540" s="30"/>
    </row>
    <row r="32541" spans="13:13" s="60" customFormat="1" ht="15.75" hidden="1" x14ac:dyDescent="0.25">
      <c r="M32541" s="30"/>
    </row>
    <row r="32542" spans="13:13" s="60" customFormat="1" ht="15.75" hidden="1" x14ac:dyDescent="0.25">
      <c r="M32542" s="30"/>
    </row>
    <row r="32543" spans="13:13" s="60" customFormat="1" ht="15.75" hidden="1" x14ac:dyDescent="0.25">
      <c r="M32543" s="30"/>
    </row>
    <row r="32544" spans="13:13" s="60" customFormat="1" ht="15.75" hidden="1" x14ac:dyDescent="0.25">
      <c r="M32544" s="30"/>
    </row>
    <row r="32545" spans="13:13" s="60" customFormat="1" ht="15.75" hidden="1" x14ac:dyDescent="0.25">
      <c r="M32545" s="30"/>
    </row>
    <row r="32546" spans="13:13" s="60" customFormat="1" ht="15.75" hidden="1" x14ac:dyDescent="0.25">
      <c r="M32546" s="30"/>
    </row>
    <row r="32547" spans="13:13" s="60" customFormat="1" ht="15.75" hidden="1" x14ac:dyDescent="0.25">
      <c r="M32547" s="30"/>
    </row>
    <row r="32548" spans="13:13" s="60" customFormat="1" ht="15.75" hidden="1" x14ac:dyDescent="0.25">
      <c r="M32548" s="30"/>
    </row>
    <row r="32549" spans="13:13" s="60" customFormat="1" ht="15.75" hidden="1" x14ac:dyDescent="0.25">
      <c r="M32549" s="30"/>
    </row>
    <row r="32550" spans="13:13" s="60" customFormat="1" ht="15.75" hidden="1" x14ac:dyDescent="0.25">
      <c r="M32550" s="30"/>
    </row>
    <row r="32551" spans="13:13" s="60" customFormat="1" ht="15.75" hidden="1" x14ac:dyDescent="0.25">
      <c r="M32551" s="30"/>
    </row>
    <row r="32552" spans="13:13" s="60" customFormat="1" ht="15.75" hidden="1" x14ac:dyDescent="0.25">
      <c r="M32552" s="30"/>
    </row>
    <row r="32553" spans="13:13" s="60" customFormat="1" ht="15.75" hidden="1" x14ac:dyDescent="0.25">
      <c r="M32553" s="30"/>
    </row>
    <row r="32554" spans="13:13" s="60" customFormat="1" ht="15.75" hidden="1" x14ac:dyDescent="0.25">
      <c r="M32554" s="30"/>
    </row>
    <row r="32555" spans="13:13" s="60" customFormat="1" ht="15.75" hidden="1" x14ac:dyDescent="0.25">
      <c r="M32555" s="30"/>
    </row>
    <row r="32556" spans="13:13" s="60" customFormat="1" ht="15.75" hidden="1" x14ac:dyDescent="0.25">
      <c r="M32556" s="30"/>
    </row>
    <row r="32557" spans="13:13" s="60" customFormat="1" ht="15.75" hidden="1" x14ac:dyDescent="0.25">
      <c r="M32557" s="30"/>
    </row>
    <row r="32558" spans="13:13" s="60" customFormat="1" ht="15.75" hidden="1" x14ac:dyDescent="0.25">
      <c r="M32558" s="30"/>
    </row>
    <row r="32559" spans="13:13" s="60" customFormat="1" ht="15.75" hidden="1" x14ac:dyDescent="0.25">
      <c r="M32559" s="30"/>
    </row>
    <row r="32560" spans="13:13" s="60" customFormat="1" ht="15.75" hidden="1" x14ac:dyDescent="0.25">
      <c r="M32560" s="30"/>
    </row>
    <row r="32561" spans="13:13" s="60" customFormat="1" ht="15.75" hidden="1" x14ac:dyDescent="0.25">
      <c r="M32561" s="30"/>
    </row>
    <row r="32562" spans="13:13" s="60" customFormat="1" ht="15.75" hidden="1" x14ac:dyDescent="0.25">
      <c r="M32562" s="30"/>
    </row>
    <row r="32563" spans="13:13" s="60" customFormat="1" ht="15.75" hidden="1" x14ac:dyDescent="0.25">
      <c r="M32563" s="30"/>
    </row>
    <row r="32564" spans="13:13" s="60" customFormat="1" ht="15.75" hidden="1" x14ac:dyDescent="0.25">
      <c r="M32564" s="30"/>
    </row>
    <row r="32565" spans="13:13" s="60" customFormat="1" ht="15.75" hidden="1" x14ac:dyDescent="0.25">
      <c r="M32565" s="30"/>
    </row>
    <row r="32566" spans="13:13" s="60" customFormat="1" ht="15.75" hidden="1" x14ac:dyDescent="0.25">
      <c r="M32566" s="30"/>
    </row>
    <row r="32567" spans="13:13" s="60" customFormat="1" ht="15.75" hidden="1" x14ac:dyDescent="0.25">
      <c r="M32567" s="30"/>
    </row>
    <row r="32568" spans="13:13" s="60" customFormat="1" ht="15.75" hidden="1" x14ac:dyDescent="0.25">
      <c r="M32568" s="30"/>
    </row>
    <row r="32569" spans="13:13" s="60" customFormat="1" ht="15.75" hidden="1" x14ac:dyDescent="0.25">
      <c r="M32569" s="30"/>
    </row>
    <row r="32570" spans="13:13" s="60" customFormat="1" ht="15.75" hidden="1" x14ac:dyDescent="0.25">
      <c r="M32570" s="30"/>
    </row>
    <row r="32571" spans="13:13" s="60" customFormat="1" ht="15.75" hidden="1" x14ac:dyDescent="0.25">
      <c r="M32571" s="30"/>
    </row>
    <row r="32572" spans="13:13" s="60" customFormat="1" ht="15.75" hidden="1" x14ac:dyDescent="0.25">
      <c r="M32572" s="30"/>
    </row>
    <row r="32573" spans="13:13" s="60" customFormat="1" ht="15.75" hidden="1" x14ac:dyDescent="0.25">
      <c r="M32573" s="30"/>
    </row>
    <row r="32574" spans="13:13" s="60" customFormat="1" ht="15.75" hidden="1" x14ac:dyDescent="0.25">
      <c r="M32574" s="30"/>
    </row>
    <row r="32575" spans="13:13" s="60" customFormat="1" ht="15.75" hidden="1" x14ac:dyDescent="0.25">
      <c r="M32575" s="30"/>
    </row>
    <row r="32576" spans="13:13" s="60" customFormat="1" ht="15.75" hidden="1" x14ac:dyDescent="0.25">
      <c r="M32576" s="30"/>
    </row>
    <row r="32577" spans="13:13" s="60" customFormat="1" ht="15.75" hidden="1" x14ac:dyDescent="0.25">
      <c r="M32577" s="30"/>
    </row>
    <row r="32578" spans="13:13" s="60" customFormat="1" ht="15.75" hidden="1" x14ac:dyDescent="0.25">
      <c r="M32578" s="30"/>
    </row>
    <row r="32579" spans="13:13" s="60" customFormat="1" ht="15.75" hidden="1" x14ac:dyDescent="0.25">
      <c r="M32579" s="30"/>
    </row>
    <row r="32580" spans="13:13" s="60" customFormat="1" ht="15.75" hidden="1" x14ac:dyDescent="0.25">
      <c r="M32580" s="30"/>
    </row>
    <row r="32581" spans="13:13" s="60" customFormat="1" ht="15.75" hidden="1" x14ac:dyDescent="0.25">
      <c r="M32581" s="30"/>
    </row>
    <row r="32582" spans="13:13" s="60" customFormat="1" ht="15.75" hidden="1" x14ac:dyDescent="0.25">
      <c r="M32582" s="30"/>
    </row>
    <row r="32583" spans="13:13" s="60" customFormat="1" ht="15.75" hidden="1" x14ac:dyDescent="0.25">
      <c r="M32583" s="30"/>
    </row>
    <row r="32584" spans="13:13" s="60" customFormat="1" ht="15.75" hidden="1" x14ac:dyDescent="0.25">
      <c r="M32584" s="30"/>
    </row>
    <row r="32585" spans="13:13" s="60" customFormat="1" ht="15.75" hidden="1" x14ac:dyDescent="0.25">
      <c r="M32585" s="30"/>
    </row>
    <row r="32586" spans="13:13" s="60" customFormat="1" ht="15.75" hidden="1" x14ac:dyDescent="0.25">
      <c r="M32586" s="30"/>
    </row>
    <row r="32587" spans="13:13" s="60" customFormat="1" ht="15.75" hidden="1" x14ac:dyDescent="0.25">
      <c r="M32587" s="30"/>
    </row>
    <row r="32588" spans="13:13" s="60" customFormat="1" ht="15.75" hidden="1" x14ac:dyDescent="0.25">
      <c r="M32588" s="30"/>
    </row>
    <row r="32589" spans="13:13" s="60" customFormat="1" ht="15.75" hidden="1" x14ac:dyDescent="0.25">
      <c r="M32589" s="30"/>
    </row>
    <row r="32590" spans="13:13" s="60" customFormat="1" ht="15.75" hidden="1" x14ac:dyDescent="0.25">
      <c r="M32590" s="30"/>
    </row>
    <row r="32591" spans="13:13" s="60" customFormat="1" ht="15.75" hidden="1" x14ac:dyDescent="0.25">
      <c r="M32591" s="30"/>
    </row>
    <row r="32592" spans="13:13" s="60" customFormat="1" ht="15.75" hidden="1" x14ac:dyDescent="0.25">
      <c r="M32592" s="30"/>
    </row>
    <row r="32593" spans="13:13" s="60" customFormat="1" ht="15.75" hidden="1" x14ac:dyDescent="0.25">
      <c r="M32593" s="30"/>
    </row>
    <row r="32594" spans="13:13" s="60" customFormat="1" ht="15.75" hidden="1" x14ac:dyDescent="0.25">
      <c r="M32594" s="30"/>
    </row>
    <row r="32595" spans="13:13" s="60" customFormat="1" ht="15.75" hidden="1" x14ac:dyDescent="0.25">
      <c r="M32595" s="30"/>
    </row>
    <row r="32596" spans="13:13" s="60" customFormat="1" ht="15.75" hidden="1" x14ac:dyDescent="0.25">
      <c r="M32596" s="30"/>
    </row>
    <row r="32597" spans="13:13" s="60" customFormat="1" ht="15.75" hidden="1" x14ac:dyDescent="0.25">
      <c r="M32597" s="30"/>
    </row>
    <row r="32598" spans="13:13" s="60" customFormat="1" ht="15.75" hidden="1" x14ac:dyDescent="0.25">
      <c r="M32598" s="30"/>
    </row>
    <row r="32599" spans="13:13" s="60" customFormat="1" ht="15.75" hidden="1" x14ac:dyDescent="0.25">
      <c r="M32599" s="30"/>
    </row>
    <row r="32600" spans="13:13" s="60" customFormat="1" ht="15.75" hidden="1" x14ac:dyDescent="0.25">
      <c r="M32600" s="30"/>
    </row>
    <row r="32601" spans="13:13" s="60" customFormat="1" ht="15.75" hidden="1" x14ac:dyDescent="0.25">
      <c r="M32601" s="30"/>
    </row>
    <row r="32602" spans="13:13" s="60" customFormat="1" ht="15.75" hidden="1" x14ac:dyDescent="0.25">
      <c r="M32602" s="30"/>
    </row>
    <row r="32603" spans="13:13" s="60" customFormat="1" ht="15.75" hidden="1" x14ac:dyDescent="0.25">
      <c r="M32603" s="30"/>
    </row>
    <row r="32604" spans="13:13" s="60" customFormat="1" ht="15.75" hidden="1" x14ac:dyDescent="0.25">
      <c r="M32604" s="30"/>
    </row>
    <row r="32605" spans="13:13" s="60" customFormat="1" ht="15.75" hidden="1" x14ac:dyDescent="0.25">
      <c r="M32605" s="30"/>
    </row>
    <row r="32606" spans="13:13" s="60" customFormat="1" ht="15.75" hidden="1" x14ac:dyDescent="0.25">
      <c r="M32606" s="30"/>
    </row>
    <row r="32607" spans="13:13" s="60" customFormat="1" ht="15.75" hidden="1" x14ac:dyDescent="0.25">
      <c r="M32607" s="30"/>
    </row>
    <row r="32608" spans="13:13" s="60" customFormat="1" ht="15.75" hidden="1" x14ac:dyDescent="0.25">
      <c r="M32608" s="30"/>
    </row>
    <row r="32609" spans="13:13" s="60" customFormat="1" ht="15.75" hidden="1" x14ac:dyDescent="0.25">
      <c r="M32609" s="30"/>
    </row>
    <row r="32610" spans="13:13" s="60" customFormat="1" ht="15.75" hidden="1" x14ac:dyDescent="0.25">
      <c r="M32610" s="30"/>
    </row>
    <row r="32611" spans="13:13" s="60" customFormat="1" ht="15.75" hidden="1" x14ac:dyDescent="0.25">
      <c r="M32611" s="30"/>
    </row>
    <row r="32612" spans="13:13" s="60" customFormat="1" ht="15.75" hidden="1" x14ac:dyDescent="0.25">
      <c r="M32612" s="30"/>
    </row>
    <row r="32613" spans="13:13" s="60" customFormat="1" ht="15.75" hidden="1" x14ac:dyDescent="0.25">
      <c r="M32613" s="30"/>
    </row>
    <row r="32614" spans="13:13" s="60" customFormat="1" ht="15.75" hidden="1" x14ac:dyDescent="0.25">
      <c r="M32614" s="30"/>
    </row>
    <row r="32615" spans="13:13" s="60" customFormat="1" ht="15.75" hidden="1" x14ac:dyDescent="0.25">
      <c r="M32615" s="30"/>
    </row>
    <row r="32616" spans="13:13" s="60" customFormat="1" ht="15.75" hidden="1" x14ac:dyDescent="0.25">
      <c r="M32616" s="30"/>
    </row>
    <row r="32617" spans="13:13" s="60" customFormat="1" ht="15.75" hidden="1" x14ac:dyDescent="0.25">
      <c r="M32617" s="30"/>
    </row>
    <row r="32618" spans="13:13" s="60" customFormat="1" ht="15.75" hidden="1" x14ac:dyDescent="0.25">
      <c r="M32618" s="30"/>
    </row>
    <row r="32619" spans="13:13" s="60" customFormat="1" ht="15.75" hidden="1" x14ac:dyDescent="0.25">
      <c r="M32619" s="30"/>
    </row>
    <row r="32620" spans="13:13" s="60" customFormat="1" ht="15.75" hidden="1" x14ac:dyDescent="0.25">
      <c r="M32620" s="30"/>
    </row>
    <row r="32621" spans="13:13" s="60" customFormat="1" ht="15.75" hidden="1" x14ac:dyDescent="0.25">
      <c r="M32621" s="30"/>
    </row>
    <row r="32622" spans="13:13" s="60" customFormat="1" ht="15.75" hidden="1" x14ac:dyDescent="0.25">
      <c r="M32622" s="30"/>
    </row>
    <row r="32623" spans="13:13" s="60" customFormat="1" ht="15.75" hidden="1" x14ac:dyDescent="0.25">
      <c r="M32623" s="30"/>
    </row>
    <row r="32624" spans="13:13" s="60" customFormat="1" ht="15.75" hidden="1" x14ac:dyDescent="0.25">
      <c r="M32624" s="30"/>
    </row>
    <row r="32625" spans="13:13" s="60" customFormat="1" ht="15.75" hidden="1" x14ac:dyDescent="0.25">
      <c r="M32625" s="30"/>
    </row>
    <row r="32626" spans="13:13" s="60" customFormat="1" ht="15.75" hidden="1" x14ac:dyDescent="0.25">
      <c r="M32626" s="30"/>
    </row>
    <row r="32627" spans="13:13" s="60" customFormat="1" ht="15.75" hidden="1" x14ac:dyDescent="0.25">
      <c r="M32627" s="30"/>
    </row>
    <row r="32628" spans="13:13" s="60" customFormat="1" ht="15.75" hidden="1" x14ac:dyDescent="0.25">
      <c r="M32628" s="30"/>
    </row>
    <row r="32629" spans="13:13" s="60" customFormat="1" ht="15.75" hidden="1" x14ac:dyDescent="0.25">
      <c r="M32629" s="30"/>
    </row>
    <row r="32630" spans="13:13" s="60" customFormat="1" ht="15.75" hidden="1" x14ac:dyDescent="0.25">
      <c r="M32630" s="30"/>
    </row>
    <row r="32631" spans="13:13" s="60" customFormat="1" ht="15.75" hidden="1" x14ac:dyDescent="0.25">
      <c r="M32631" s="30"/>
    </row>
    <row r="32632" spans="13:13" s="60" customFormat="1" ht="15.75" hidden="1" x14ac:dyDescent="0.25">
      <c r="M32632" s="30"/>
    </row>
    <row r="32633" spans="13:13" s="60" customFormat="1" ht="15.75" hidden="1" x14ac:dyDescent="0.25">
      <c r="M32633" s="30"/>
    </row>
    <row r="32634" spans="13:13" s="60" customFormat="1" ht="15.75" hidden="1" x14ac:dyDescent="0.25">
      <c r="M32634" s="30"/>
    </row>
    <row r="32635" spans="13:13" s="60" customFormat="1" ht="15.75" hidden="1" x14ac:dyDescent="0.25">
      <c r="M32635" s="30"/>
    </row>
    <row r="32636" spans="13:13" s="60" customFormat="1" ht="15.75" hidden="1" x14ac:dyDescent="0.25">
      <c r="M32636" s="30"/>
    </row>
    <row r="32637" spans="13:13" s="60" customFormat="1" ht="15.75" hidden="1" x14ac:dyDescent="0.25">
      <c r="M32637" s="30"/>
    </row>
    <row r="32638" spans="13:13" s="60" customFormat="1" ht="15.75" hidden="1" x14ac:dyDescent="0.25">
      <c r="M32638" s="30"/>
    </row>
    <row r="32639" spans="13:13" s="60" customFormat="1" ht="15.75" hidden="1" x14ac:dyDescent="0.25">
      <c r="M32639" s="30"/>
    </row>
    <row r="32640" spans="13:13" s="60" customFormat="1" ht="15.75" hidden="1" x14ac:dyDescent="0.25">
      <c r="M32640" s="30"/>
    </row>
    <row r="32641" spans="13:13" s="60" customFormat="1" ht="15.75" hidden="1" x14ac:dyDescent="0.25">
      <c r="M32641" s="30"/>
    </row>
    <row r="32642" spans="13:13" s="60" customFormat="1" ht="15.75" hidden="1" x14ac:dyDescent="0.25">
      <c r="M32642" s="30"/>
    </row>
    <row r="32643" spans="13:13" s="60" customFormat="1" ht="15.75" hidden="1" x14ac:dyDescent="0.25">
      <c r="M32643" s="30"/>
    </row>
    <row r="32644" spans="13:13" s="60" customFormat="1" ht="15.75" hidden="1" x14ac:dyDescent="0.25">
      <c r="M32644" s="30"/>
    </row>
    <row r="32645" spans="13:13" s="60" customFormat="1" ht="15.75" hidden="1" x14ac:dyDescent="0.25">
      <c r="M32645" s="30"/>
    </row>
    <row r="32646" spans="13:13" s="60" customFormat="1" ht="15.75" hidden="1" x14ac:dyDescent="0.25">
      <c r="M32646" s="30"/>
    </row>
    <row r="32647" spans="13:13" s="60" customFormat="1" ht="15.75" hidden="1" x14ac:dyDescent="0.25">
      <c r="M32647" s="30"/>
    </row>
    <row r="32648" spans="13:13" s="60" customFormat="1" ht="15.75" hidden="1" x14ac:dyDescent="0.25">
      <c r="M32648" s="30"/>
    </row>
    <row r="32649" spans="13:13" s="60" customFormat="1" ht="15.75" hidden="1" x14ac:dyDescent="0.25">
      <c r="M32649" s="30"/>
    </row>
    <row r="32650" spans="13:13" s="60" customFormat="1" ht="15.75" hidden="1" x14ac:dyDescent="0.25">
      <c r="M32650" s="30"/>
    </row>
    <row r="32651" spans="13:13" s="60" customFormat="1" ht="15.75" hidden="1" x14ac:dyDescent="0.25">
      <c r="M32651" s="30"/>
    </row>
    <row r="32652" spans="13:13" s="60" customFormat="1" ht="15.75" hidden="1" x14ac:dyDescent="0.25">
      <c r="M32652" s="30"/>
    </row>
    <row r="32653" spans="13:13" s="60" customFormat="1" ht="15.75" hidden="1" x14ac:dyDescent="0.25">
      <c r="M32653" s="30"/>
    </row>
    <row r="32654" spans="13:13" s="60" customFormat="1" ht="15.75" hidden="1" x14ac:dyDescent="0.25">
      <c r="M32654" s="30"/>
    </row>
    <row r="32655" spans="13:13" s="60" customFormat="1" ht="15.75" hidden="1" x14ac:dyDescent="0.25">
      <c r="M32655" s="30"/>
    </row>
    <row r="32656" spans="13:13" s="60" customFormat="1" ht="15.75" hidden="1" x14ac:dyDescent="0.25">
      <c r="M32656" s="30"/>
    </row>
    <row r="32657" spans="13:13" s="60" customFormat="1" ht="15.75" hidden="1" x14ac:dyDescent="0.25">
      <c r="M32657" s="30"/>
    </row>
    <row r="32658" spans="13:13" s="60" customFormat="1" ht="15.75" hidden="1" x14ac:dyDescent="0.25">
      <c r="M32658" s="30"/>
    </row>
    <row r="32659" spans="13:13" s="60" customFormat="1" ht="15.75" hidden="1" x14ac:dyDescent="0.25">
      <c r="M32659" s="30"/>
    </row>
    <row r="32660" spans="13:13" s="60" customFormat="1" ht="15.75" hidden="1" x14ac:dyDescent="0.25">
      <c r="M32660" s="30"/>
    </row>
    <row r="32661" spans="13:13" s="60" customFormat="1" ht="15.75" hidden="1" x14ac:dyDescent="0.25">
      <c r="M32661" s="30"/>
    </row>
    <row r="32662" spans="13:13" s="60" customFormat="1" ht="15.75" hidden="1" x14ac:dyDescent="0.25">
      <c r="M32662" s="30"/>
    </row>
    <row r="32663" spans="13:13" s="60" customFormat="1" ht="15.75" hidden="1" x14ac:dyDescent="0.25">
      <c r="M32663" s="30"/>
    </row>
    <row r="32664" spans="13:13" s="60" customFormat="1" ht="15.75" hidden="1" x14ac:dyDescent="0.25">
      <c r="M32664" s="30"/>
    </row>
    <row r="32665" spans="13:13" s="60" customFormat="1" ht="15.75" hidden="1" x14ac:dyDescent="0.25">
      <c r="M32665" s="30"/>
    </row>
    <row r="32666" spans="13:13" s="60" customFormat="1" ht="15.75" hidden="1" x14ac:dyDescent="0.25">
      <c r="M32666" s="30"/>
    </row>
    <row r="32667" spans="13:13" s="60" customFormat="1" ht="15.75" hidden="1" x14ac:dyDescent="0.25">
      <c r="M32667" s="30"/>
    </row>
    <row r="32668" spans="13:13" s="60" customFormat="1" ht="15.75" hidden="1" x14ac:dyDescent="0.25">
      <c r="M32668" s="30"/>
    </row>
    <row r="32669" spans="13:13" s="60" customFormat="1" ht="15.75" hidden="1" x14ac:dyDescent="0.25">
      <c r="M32669" s="30"/>
    </row>
    <row r="32670" spans="13:13" s="60" customFormat="1" ht="15.75" hidden="1" x14ac:dyDescent="0.25">
      <c r="M32670" s="30"/>
    </row>
    <row r="32671" spans="13:13" s="60" customFormat="1" ht="15.75" hidden="1" x14ac:dyDescent="0.25">
      <c r="M32671" s="30"/>
    </row>
    <row r="32672" spans="13:13" s="60" customFormat="1" ht="15.75" hidden="1" x14ac:dyDescent="0.25">
      <c r="M32672" s="30"/>
    </row>
    <row r="32673" spans="13:13" s="60" customFormat="1" ht="15.75" hidden="1" x14ac:dyDescent="0.25">
      <c r="M32673" s="30"/>
    </row>
    <row r="32674" spans="13:13" s="60" customFormat="1" ht="15.75" hidden="1" x14ac:dyDescent="0.25">
      <c r="M32674" s="30"/>
    </row>
    <row r="32675" spans="13:13" s="60" customFormat="1" ht="15.75" hidden="1" x14ac:dyDescent="0.25">
      <c r="M32675" s="30"/>
    </row>
    <row r="32676" spans="13:13" s="60" customFormat="1" ht="15.75" hidden="1" x14ac:dyDescent="0.25">
      <c r="M32676" s="30"/>
    </row>
    <row r="32677" spans="13:13" s="60" customFormat="1" ht="15.75" hidden="1" x14ac:dyDescent="0.25">
      <c r="M32677" s="30"/>
    </row>
    <row r="32678" spans="13:13" s="60" customFormat="1" ht="15.75" hidden="1" x14ac:dyDescent="0.25">
      <c r="M32678" s="30"/>
    </row>
    <row r="32679" spans="13:13" s="60" customFormat="1" ht="15.75" hidden="1" x14ac:dyDescent="0.25">
      <c r="M32679" s="30"/>
    </row>
    <row r="32680" spans="13:13" s="60" customFormat="1" ht="15.75" hidden="1" x14ac:dyDescent="0.25">
      <c r="M32680" s="30"/>
    </row>
    <row r="32681" spans="13:13" s="60" customFormat="1" ht="15.75" hidden="1" x14ac:dyDescent="0.25">
      <c r="M32681" s="30"/>
    </row>
    <row r="32682" spans="13:13" s="60" customFormat="1" ht="15.75" hidden="1" x14ac:dyDescent="0.25">
      <c r="M32682" s="30"/>
    </row>
    <row r="32683" spans="13:13" s="60" customFormat="1" ht="15.75" hidden="1" x14ac:dyDescent="0.25">
      <c r="M32683" s="30"/>
    </row>
    <row r="32684" spans="13:13" s="60" customFormat="1" ht="15.75" hidden="1" x14ac:dyDescent="0.25">
      <c r="M32684" s="30"/>
    </row>
    <row r="32685" spans="13:13" s="60" customFormat="1" ht="15.75" hidden="1" x14ac:dyDescent="0.25">
      <c r="M32685" s="30"/>
    </row>
    <row r="32686" spans="13:13" s="60" customFormat="1" ht="15.75" hidden="1" x14ac:dyDescent="0.25">
      <c r="M32686" s="30"/>
    </row>
    <row r="32687" spans="13:13" s="60" customFormat="1" ht="15.75" hidden="1" x14ac:dyDescent="0.25">
      <c r="M32687" s="30"/>
    </row>
    <row r="32688" spans="13:13" s="60" customFormat="1" ht="15.75" hidden="1" x14ac:dyDescent="0.25">
      <c r="M32688" s="30"/>
    </row>
    <row r="32689" spans="13:13" s="60" customFormat="1" ht="15.75" hidden="1" x14ac:dyDescent="0.25">
      <c r="M32689" s="30"/>
    </row>
    <row r="32690" spans="13:13" s="60" customFormat="1" ht="15.75" hidden="1" x14ac:dyDescent="0.25">
      <c r="M32690" s="30"/>
    </row>
    <row r="32691" spans="13:13" s="60" customFormat="1" ht="15.75" hidden="1" x14ac:dyDescent="0.25">
      <c r="M32691" s="30"/>
    </row>
    <row r="32692" spans="13:13" s="60" customFormat="1" ht="15.75" hidden="1" x14ac:dyDescent="0.25">
      <c r="M32692" s="30"/>
    </row>
    <row r="32693" spans="13:13" s="60" customFormat="1" ht="15.75" hidden="1" x14ac:dyDescent="0.25">
      <c r="M32693" s="30"/>
    </row>
    <row r="32694" spans="13:13" s="60" customFormat="1" ht="15.75" hidden="1" x14ac:dyDescent="0.25">
      <c r="M32694" s="30"/>
    </row>
    <row r="32695" spans="13:13" s="60" customFormat="1" ht="15.75" hidden="1" x14ac:dyDescent="0.25">
      <c r="M32695" s="30"/>
    </row>
    <row r="32696" spans="13:13" s="60" customFormat="1" ht="15.75" hidden="1" x14ac:dyDescent="0.25">
      <c r="M32696" s="30"/>
    </row>
    <row r="32697" spans="13:13" s="60" customFormat="1" ht="15.75" hidden="1" x14ac:dyDescent="0.25">
      <c r="M32697" s="30"/>
    </row>
    <row r="32698" spans="13:13" s="60" customFormat="1" ht="15.75" hidden="1" x14ac:dyDescent="0.25">
      <c r="M32698" s="30"/>
    </row>
    <row r="32699" spans="13:13" s="60" customFormat="1" ht="15.75" hidden="1" x14ac:dyDescent="0.25">
      <c r="M32699" s="30"/>
    </row>
    <row r="32700" spans="13:13" s="60" customFormat="1" ht="15.75" hidden="1" x14ac:dyDescent="0.25">
      <c r="M32700" s="30"/>
    </row>
    <row r="32701" spans="13:13" s="60" customFormat="1" ht="15.75" hidden="1" x14ac:dyDescent="0.25">
      <c r="M32701" s="30"/>
    </row>
    <row r="32702" spans="13:13" s="60" customFormat="1" ht="15.75" hidden="1" x14ac:dyDescent="0.25">
      <c r="M32702" s="30"/>
    </row>
    <row r="32703" spans="13:13" s="60" customFormat="1" ht="15.75" hidden="1" x14ac:dyDescent="0.25">
      <c r="M32703" s="30"/>
    </row>
    <row r="32704" spans="13:13" s="60" customFormat="1" ht="15.75" hidden="1" x14ac:dyDescent="0.25">
      <c r="M32704" s="30"/>
    </row>
    <row r="32705" spans="13:13" s="60" customFormat="1" ht="15.75" hidden="1" x14ac:dyDescent="0.25">
      <c r="M32705" s="30"/>
    </row>
    <row r="32706" spans="13:13" s="60" customFormat="1" ht="15.75" hidden="1" x14ac:dyDescent="0.25">
      <c r="M32706" s="30"/>
    </row>
    <row r="32707" spans="13:13" s="60" customFormat="1" ht="15.75" hidden="1" x14ac:dyDescent="0.25">
      <c r="M32707" s="30"/>
    </row>
    <row r="32708" spans="13:13" s="60" customFormat="1" ht="15.75" hidden="1" x14ac:dyDescent="0.25">
      <c r="M32708" s="30"/>
    </row>
    <row r="32709" spans="13:13" s="60" customFormat="1" ht="15.75" hidden="1" x14ac:dyDescent="0.25">
      <c r="M32709" s="30"/>
    </row>
    <row r="32710" spans="13:13" s="60" customFormat="1" ht="15.75" hidden="1" x14ac:dyDescent="0.25">
      <c r="M32710" s="30"/>
    </row>
    <row r="32711" spans="13:13" s="60" customFormat="1" ht="15.75" hidden="1" x14ac:dyDescent="0.25">
      <c r="M32711" s="30"/>
    </row>
    <row r="32712" spans="13:13" s="60" customFormat="1" ht="15.75" hidden="1" x14ac:dyDescent="0.25">
      <c r="M32712" s="30"/>
    </row>
    <row r="32713" spans="13:13" s="60" customFormat="1" ht="15.75" hidden="1" x14ac:dyDescent="0.25">
      <c r="M32713" s="30"/>
    </row>
    <row r="32714" spans="13:13" s="60" customFormat="1" ht="15.75" hidden="1" x14ac:dyDescent="0.25">
      <c r="M32714" s="30"/>
    </row>
    <row r="32715" spans="13:13" s="60" customFormat="1" ht="15.75" hidden="1" x14ac:dyDescent="0.25">
      <c r="M32715" s="30"/>
    </row>
    <row r="32716" spans="13:13" s="60" customFormat="1" ht="15.75" hidden="1" x14ac:dyDescent="0.25">
      <c r="M32716" s="30"/>
    </row>
    <row r="32717" spans="13:13" s="60" customFormat="1" ht="15.75" hidden="1" x14ac:dyDescent="0.25">
      <c r="M32717" s="30"/>
    </row>
    <row r="32718" spans="13:13" s="60" customFormat="1" ht="15.75" hidden="1" x14ac:dyDescent="0.25">
      <c r="M32718" s="30"/>
    </row>
    <row r="32719" spans="13:13" s="60" customFormat="1" ht="15.75" hidden="1" x14ac:dyDescent="0.25">
      <c r="M32719" s="30"/>
    </row>
    <row r="32720" spans="13:13" s="60" customFormat="1" ht="15.75" hidden="1" x14ac:dyDescent="0.25">
      <c r="M32720" s="30"/>
    </row>
    <row r="32721" spans="13:13" s="60" customFormat="1" ht="15.75" hidden="1" x14ac:dyDescent="0.25">
      <c r="M32721" s="30"/>
    </row>
    <row r="32722" spans="13:13" s="60" customFormat="1" ht="15.75" hidden="1" x14ac:dyDescent="0.25">
      <c r="M32722" s="30"/>
    </row>
    <row r="32723" spans="13:13" s="60" customFormat="1" ht="15.75" hidden="1" x14ac:dyDescent="0.25">
      <c r="M32723" s="30"/>
    </row>
    <row r="32724" spans="13:13" s="60" customFormat="1" ht="15.75" hidden="1" x14ac:dyDescent="0.25">
      <c r="M32724" s="30"/>
    </row>
    <row r="32725" spans="13:13" s="60" customFormat="1" ht="15.75" hidden="1" x14ac:dyDescent="0.25">
      <c r="M32725" s="30"/>
    </row>
    <row r="32726" spans="13:13" s="60" customFormat="1" ht="15.75" hidden="1" x14ac:dyDescent="0.25">
      <c r="M32726" s="30"/>
    </row>
    <row r="32727" spans="13:13" s="60" customFormat="1" ht="15.75" hidden="1" x14ac:dyDescent="0.25">
      <c r="M32727" s="30"/>
    </row>
    <row r="32728" spans="13:13" s="60" customFormat="1" ht="15.75" hidden="1" x14ac:dyDescent="0.25">
      <c r="M32728" s="30"/>
    </row>
    <row r="32729" spans="13:13" s="60" customFormat="1" ht="15.75" hidden="1" x14ac:dyDescent="0.25">
      <c r="M32729" s="30"/>
    </row>
    <row r="32730" spans="13:13" s="60" customFormat="1" ht="15.75" hidden="1" x14ac:dyDescent="0.25">
      <c r="M32730" s="30"/>
    </row>
    <row r="32731" spans="13:13" s="60" customFormat="1" ht="15.75" hidden="1" x14ac:dyDescent="0.25">
      <c r="M32731" s="30"/>
    </row>
    <row r="32732" spans="13:13" s="60" customFormat="1" ht="15.75" hidden="1" x14ac:dyDescent="0.25">
      <c r="M32732" s="30"/>
    </row>
    <row r="32733" spans="13:13" s="60" customFormat="1" ht="15.75" hidden="1" x14ac:dyDescent="0.25">
      <c r="M32733" s="30"/>
    </row>
    <row r="32734" spans="13:13" s="60" customFormat="1" ht="15.75" hidden="1" x14ac:dyDescent="0.25">
      <c r="M32734" s="30"/>
    </row>
    <row r="32735" spans="13:13" s="60" customFormat="1" ht="15.75" hidden="1" x14ac:dyDescent="0.25">
      <c r="M32735" s="30"/>
    </row>
    <row r="32736" spans="13:13" s="60" customFormat="1" ht="15.75" hidden="1" x14ac:dyDescent="0.25">
      <c r="M32736" s="30"/>
    </row>
    <row r="32737" spans="13:13" s="60" customFormat="1" ht="15.75" hidden="1" x14ac:dyDescent="0.25">
      <c r="M32737" s="30"/>
    </row>
    <row r="32738" spans="13:13" s="60" customFormat="1" ht="15.75" hidden="1" x14ac:dyDescent="0.25">
      <c r="M32738" s="30"/>
    </row>
    <row r="32739" spans="13:13" s="60" customFormat="1" ht="15.75" hidden="1" x14ac:dyDescent="0.25">
      <c r="M32739" s="30"/>
    </row>
    <row r="32740" spans="13:13" s="60" customFormat="1" ht="15.75" hidden="1" x14ac:dyDescent="0.25">
      <c r="M32740" s="30"/>
    </row>
    <row r="32741" spans="13:13" s="60" customFormat="1" ht="15.75" hidden="1" x14ac:dyDescent="0.25">
      <c r="M32741" s="30"/>
    </row>
    <row r="32742" spans="13:13" s="60" customFormat="1" ht="15.75" hidden="1" x14ac:dyDescent="0.25">
      <c r="M32742" s="30"/>
    </row>
    <row r="32743" spans="13:13" s="60" customFormat="1" ht="15.75" hidden="1" x14ac:dyDescent="0.25">
      <c r="M32743" s="30"/>
    </row>
    <row r="32744" spans="13:13" s="60" customFormat="1" ht="15.75" hidden="1" x14ac:dyDescent="0.25">
      <c r="M32744" s="30"/>
    </row>
    <row r="32745" spans="13:13" s="60" customFormat="1" ht="15.75" hidden="1" x14ac:dyDescent="0.25">
      <c r="M32745" s="30"/>
    </row>
    <row r="32746" spans="13:13" s="60" customFormat="1" ht="15.75" hidden="1" x14ac:dyDescent="0.25">
      <c r="M32746" s="30"/>
    </row>
    <row r="32747" spans="13:13" s="60" customFormat="1" ht="15.75" hidden="1" x14ac:dyDescent="0.25">
      <c r="M32747" s="30"/>
    </row>
    <row r="32748" spans="13:13" s="60" customFormat="1" ht="15.75" hidden="1" x14ac:dyDescent="0.25">
      <c r="M32748" s="30"/>
    </row>
    <row r="32749" spans="13:13" s="60" customFormat="1" ht="15.75" hidden="1" x14ac:dyDescent="0.25">
      <c r="M32749" s="30"/>
    </row>
    <row r="32750" spans="13:13" s="60" customFormat="1" ht="15.75" hidden="1" x14ac:dyDescent="0.25">
      <c r="M32750" s="30"/>
    </row>
    <row r="32751" spans="13:13" s="60" customFormat="1" ht="15.75" hidden="1" x14ac:dyDescent="0.25">
      <c r="M32751" s="30"/>
    </row>
    <row r="32752" spans="13:13" s="60" customFormat="1" ht="15.75" hidden="1" x14ac:dyDescent="0.25">
      <c r="M32752" s="30"/>
    </row>
    <row r="32753" spans="13:13" s="60" customFormat="1" ht="15.75" hidden="1" x14ac:dyDescent="0.25">
      <c r="M32753" s="30"/>
    </row>
    <row r="32754" spans="13:13" s="60" customFormat="1" ht="15.75" hidden="1" x14ac:dyDescent="0.25">
      <c r="M32754" s="30"/>
    </row>
    <row r="32755" spans="13:13" s="60" customFormat="1" ht="15.75" hidden="1" x14ac:dyDescent="0.25">
      <c r="M32755" s="30"/>
    </row>
    <row r="32756" spans="13:13" s="60" customFormat="1" ht="15.75" hidden="1" x14ac:dyDescent="0.25">
      <c r="M32756" s="30"/>
    </row>
    <row r="32757" spans="13:13" s="60" customFormat="1" ht="15.75" hidden="1" x14ac:dyDescent="0.25">
      <c r="M32757" s="30"/>
    </row>
    <row r="32758" spans="13:13" s="60" customFormat="1" ht="15.75" hidden="1" x14ac:dyDescent="0.25">
      <c r="M32758" s="30"/>
    </row>
    <row r="32759" spans="13:13" s="60" customFormat="1" ht="15.75" hidden="1" x14ac:dyDescent="0.25">
      <c r="M32759" s="30"/>
    </row>
    <row r="32760" spans="13:13" s="60" customFormat="1" ht="15.75" hidden="1" x14ac:dyDescent="0.25">
      <c r="M32760" s="30"/>
    </row>
    <row r="32761" spans="13:13" s="60" customFormat="1" ht="15.75" hidden="1" x14ac:dyDescent="0.25">
      <c r="M32761" s="30"/>
    </row>
    <row r="32762" spans="13:13" s="60" customFormat="1" ht="15.75" hidden="1" x14ac:dyDescent="0.25">
      <c r="M32762" s="30"/>
    </row>
    <row r="32763" spans="13:13" s="60" customFormat="1" ht="15.75" hidden="1" x14ac:dyDescent="0.25">
      <c r="M32763" s="30"/>
    </row>
    <row r="32764" spans="13:13" s="60" customFormat="1" ht="15.75" hidden="1" x14ac:dyDescent="0.25">
      <c r="M32764" s="30"/>
    </row>
    <row r="32765" spans="13:13" s="60" customFormat="1" ht="15.75" hidden="1" x14ac:dyDescent="0.25">
      <c r="M32765" s="30"/>
    </row>
    <row r="32766" spans="13:13" s="60" customFormat="1" ht="15.75" hidden="1" x14ac:dyDescent="0.25">
      <c r="M32766" s="30"/>
    </row>
    <row r="32767" spans="13:13" s="60" customFormat="1" ht="15.75" hidden="1" x14ac:dyDescent="0.25">
      <c r="M32767" s="30"/>
    </row>
    <row r="32768" spans="13:13" s="60" customFormat="1" ht="15.75" hidden="1" x14ac:dyDescent="0.25">
      <c r="M32768" s="30"/>
    </row>
    <row r="32769" spans="13:13" s="60" customFormat="1" ht="15.75" hidden="1" x14ac:dyDescent="0.25">
      <c r="M32769" s="30"/>
    </row>
    <row r="32770" spans="13:13" s="60" customFormat="1" ht="15.75" hidden="1" x14ac:dyDescent="0.25">
      <c r="M32770" s="30"/>
    </row>
    <row r="32771" spans="13:13" s="60" customFormat="1" ht="15.75" hidden="1" x14ac:dyDescent="0.25">
      <c r="M32771" s="30"/>
    </row>
    <row r="32772" spans="13:13" s="60" customFormat="1" ht="15.75" hidden="1" x14ac:dyDescent="0.25">
      <c r="M32772" s="30"/>
    </row>
    <row r="32773" spans="13:13" s="60" customFormat="1" ht="15.75" hidden="1" x14ac:dyDescent="0.25">
      <c r="M32773" s="30"/>
    </row>
    <row r="32774" spans="13:13" s="60" customFormat="1" ht="15.75" hidden="1" x14ac:dyDescent="0.25">
      <c r="M32774" s="30"/>
    </row>
    <row r="32775" spans="13:13" s="60" customFormat="1" ht="15.75" hidden="1" x14ac:dyDescent="0.25">
      <c r="M32775" s="30"/>
    </row>
    <row r="32776" spans="13:13" s="60" customFormat="1" ht="15.75" hidden="1" x14ac:dyDescent="0.25">
      <c r="M32776" s="30"/>
    </row>
    <row r="32777" spans="13:13" s="60" customFormat="1" ht="15.75" hidden="1" x14ac:dyDescent="0.25">
      <c r="M32777" s="30"/>
    </row>
    <row r="32778" spans="13:13" s="60" customFormat="1" ht="15.75" hidden="1" x14ac:dyDescent="0.25">
      <c r="M32778" s="30"/>
    </row>
    <row r="32779" spans="13:13" s="60" customFormat="1" ht="15.75" hidden="1" x14ac:dyDescent="0.25">
      <c r="M32779" s="30"/>
    </row>
    <row r="32780" spans="13:13" s="60" customFormat="1" ht="15.75" hidden="1" x14ac:dyDescent="0.25">
      <c r="M32780" s="30"/>
    </row>
    <row r="32781" spans="13:13" s="60" customFormat="1" ht="15.75" hidden="1" x14ac:dyDescent="0.25">
      <c r="M32781" s="30"/>
    </row>
    <row r="32782" spans="13:13" s="60" customFormat="1" ht="15.75" hidden="1" x14ac:dyDescent="0.25">
      <c r="M32782" s="30"/>
    </row>
    <row r="32783" spans="13:13" s="60" customFormat="1" ht="15.75" hidden="1" x14ac:dyDescent="0.25">
      <c r="M32783" s="30"/>
    </row>
    <row r="32784" spans="13:13" s="60" customFormat="1" ht="15.75" hidden="1" x14ac:dyDescent="0.25">
      <c r="M32784" s="30"/>
    </row>
    <row r="32785" spans="13:13" s="60" customFormat="1" ht="15.75" hidden="1" x14ac:dyDescent="0.25">
      <c r="M32785" s="30"/>
    </row>
    <row r="32786" spans="13:13" s="60" customFormat="1" ht="15.75" hidden="1" x14ac:dyDescent="0.25">
      <c r="M32786" s="30"/>
    </row>
    <row r="32787" spans="13:13" s="60" customFormat="1" ht="15.75" hidden="1" x14ac:dyDescent="0.25">
      <c r="M32787" s="30"/>
    </row>
    <row r="32788" spans="13:13" s="60" customFormat="1" ht="15.75" hidden="1" x14ac:dyDescent="0.25">
      <c r="M32788" s="30"/>
    </row>
    <row r="32789" spans="13:13" s="60" customFormat="1" ht="15.75" hidden="1" x14ac:dyDescent="0.25">
      <c r="M32789" s="30"/>
    </row>
    <row r="32790" spans="13:13" s="60" customFormat="1" ht="15.75" hidden="1" x14ac:dyDescent="0.25">
      <c r="M32790" s="30"/>
    </row>
    <row r="32791" spans="13:13" s="60" customFormat="1" ht="15.75" hidden="1" x14ac:dyDescent="0.25">
      <c r="M32791" s="30"/>
    </row>
    <row r="32792" spans="13:13" s="60" customFormat="1" ht="15.75" hidden="1" x14ac:dyDescent="0.25">
      <c r="M32792" s="30"/>
    </row>
    <row r="32793" spans="13:13" s="60" customFormat="1" ht="15.75" hidden="1" x14ac:dyDescent="0.25">
      <c r="M32793" s="30"/>
    </row>
    <row r="32794" spans="13:13" s="60" customFormat="1" ht="15.75" hidden="1" x14ac:dyDescent="0.25">
      <c r="M32794" s="30"/>
    </row>
    <row r="32795" spans="13:13" s="60" customFormat="1" ht="15.75" hidden="1" x14ac:dyDescent="0.25">
      <c r="M32795" s="30"/>
    </row>
    <row r="32796" spans="13:13" s="60" customFormat="1" ht="15.75" hidden="1" x14ac:dyDescent="0.25">
      <c r="M32796" s="30"/>
    </row>
    <row r="32797" spans="13:13" s="60" customFormat="1" ht="15.75" hidden="1" x14ac:dyDescent="0.25">
      <c r="M32797" s="30"/>
    </row>
    <row r="32798" spans="13:13" s="60" customFormat="1" ht="15.75" hidden="1" x14ac:dyDescent="0.25">
      <c r="M32798" s="30"/>
    </row>
    <row r="32799" spans="13:13" s="60" customFormat="1" ht="15.75" hidden="1" x14ac:dyDescent="0.25">
      <c r="M32799" s="30"/>
    </row>
    <row r="32800" spans="13:13" s="60" customFormat="1" ht="15.75" hidden="1" x14ac:dyDescent="0.25">
      <c r="M32800" s="30"/>
    </row>
    <row r="32801" spans="13:13" s="60" customFormat="1" ht="15.75" hidden="1" x14ac:dyDescent="0.25">
      <c r="M32801" s="30"/>
    </row>
    <row r="32802" spans="13:13" s="60" customFormat="1" ht="15.75" hidden="1" x14ac:dyDescent="0.25">
      <c r="M32802" s="30"/>
    </row>
    <row r="32803" spans="13:13" s="60" customFormat="1" ht="15.75" hidden="1" x14ac:dyDescent="0.25">
      <c r="M32803" s="30"/>
    </row>
    <row r="32804" spans="13:13" s="60" customFormat="1" ht="15.75" hidden="1" x14ac:dyDescent="0.25">
      <c r="M32804" s="30"/>
    </row>
    <row r="32805" spans="13:13" s="60" customFormat="1" ht="15.75" hidden="1" x14ac:dyDescent="0.25">
      <c r="M32805" s="30"/>
    </row>
    <row r="32806" spans="13:13" s="60" customFormat="1" ht="15.75" hidden="1" x14ac:dyDescent="0.25">
      <c r="M32806" s="30"/>
    </row>
    <row r="32807" spans="13:13" s="60" customFormat="1" ht="15.75" hidden="1" x14ac:dyDescent="0.25">
      <c r="M32807" s="30"/>
    </row>
    <row r="32808" spans="13:13" s="60" customFormat="1" ht="15.75" hidden="1" x14ac:dyDescent="0.25">
      <c r="M32808" s="30"/>
    </row>
    <row r="32809" spans="13:13" s="60" customFormat="1" ht="15.75" hidden="1" x14ac:dyDescent="0.25">
      <c r="M32809" s="30"/>
    </row>
    <row r="32810" spans="13:13" s="60" customFormat="1" ht="15.75" hidden="1" x14ac:dyDescent="0.25">
      <c r="M32810" s="30"/>
    </row>
    <row r="32811" spans="13:13" s="60" customFormat="1" ht="15.75" hidden="1" x14ac:dyDescent="0.25">
      <c r="M32811" s="30"/>
    </row>
    <row r="32812" spans="13:13" s="60" customFormat="1" ht="15.75" hidden="1" x14ac:dyDescent="0.25">
      <c r="M32812" s="30"/>
    </row>
    <row r="32813" spans="13:13" s="60" customFormat="1" ht="15.75" hidden="1" x14ac:dyDescent="0.25">
      <c r="M32813" s="30"/>
    </row>
    <row r="32814" spans="13:13" s="60" customFormat="1" ht="15.75" hidden="1" x14ac:dyDescent="0.25">
      <c r="M32814" s="30"/>
    </row>
    <row r="32815" spans="13:13" s="60" customFormat="1" ht="15.75" hidden="1" x14ac:dyDescent="0.25">
      <c r="M32815" s="30"/>
    </row>
    <row r="32816" spans="13:13" s="60" customFormat="1" ht="15.75" hidden="1" x14ac:dyDescent="0.25">
      <c r="M32816" s="30"/>
    </row>
    <row r="32817" spans="13:13" s="60" customFormat="1" ht="15.75" hidden="1" x14ac:dyDescent="0.25">
      <c r="M32817" s="30"/>
    </row>
    <row r="32818" spans="13:13" s="60" customFormat="1" ht="15.75" hidden="1" x14ac:dyDescent="0.25">
      <c r="M32818" s="30"/>
    </row>
    <row r="32819" spans="13:13" s="60" customFormat="1" ht="15.75" hidden="1" x14ac:dyDescent="0.25">
      <c r="M32819" s="30"/>
    </row>
    <row r="32820" spans="13:13" s="60" customFormat="1" ht="15.75" hidden="1" x14ac:dyDescent="0.25">
      <c r="M32820" s="30"/>
    </row>
    <row r="32821" spans="13:13" s="60" customFormat="1" ht="15.75" hidden="1" x14ac:dyDescent="0.25">
      <c r="M32821" s="30"/>
    </row>
    <row r="32822" spans="13:13" s="60" customFormat="1" ht="15.75" hidden="1" x14ac:dyDescent="0.25">
      <c r="M32822" s="30"/>
    </row>
    <row r="32823" spans="13:13" s="60" customFormat="1" ht="15.75" hidden="1" x14ac:dyDescent="0.25">
      <c r="M32823" s="30"/>
    </row>
    <row r="32824" spans="13:13" s="60" customFormat="1" ht="15.75" hidden="1" x14ac:dyDescent="0.25">
      <c r="M32824" s="30"/>
    </row>
    <row r="32825" spans="13:13" s="60" customFormat="1" ht="15.75" hidden="1" x14ac:dyDescent="0.25">
      <c r="M32825" s="30"/>
    </row>
    <row r="32826" spans="13:13" s="60" customFormat="1" ht="15.75" hidden="1" x14ac:dyDescent="0.25">
      <c r="M32826" s="30"/>
    </row>
    <row r="32827" spans="13:13" s="60" customFormat="1" ht="15.75" hidden="1" x14ac:dyDescent="0.25">
      <c r="M32827" s="30"/>
    </row>
    <row r="32828" spans="13:13" s="60" customFormat="1" ht="15.75" hidden="1" x14ac:dyDescent="0.25">
      <c r="M32828" s="30"/>
    </row>
    <row r="32829" spans="13:13" s="60" customFormat="1" ht="15.75" hidden="1" x14ac:dyDescent="0.25">
      <c r="M32829" s="30"/>
    </row>
    <row r="32830" spans="13:13" s="60" customFormat="1" ht="15.75" hidden="1" x14ac:dyDescent="0.25">
      <c r="M32830" s="30"/>
    </row>
    <row r="32831" spans="13:13" s="60" customFormat="1" ht="15.75" hidden="1" x14ac:dyDescent="0.25">
      <c r="M32831" s="30"/>
    </row>
    <row r="32832" spans="13:13" s="60" customFormat="1" ht="15.75" hidden="1" x14ac:dyDescent="0.25">
      <c r="M32832" s="30"/>
    </row>
    <row r="32833" spans="13:13" s="60" customFormat="1" ht="15.75" hidden="1" x14ac:dyDescent="0.25">
      <c r="M32833" s="30"/>
    </row>
    <row r="32834" spans="13:13" s="60" customFormat="1" ht="15.75" hidden="1" x14ac:dyDescent="0.25">
      <c r="M32834" s="30"/>
    </row>
    <row r="32835" spans="13:13" s="60" customFormat="1" ht="15.75" hidden="1" x14ac:dyDescent="0.25">
      <c r="M32835" s="30"/>
    </row>
    <row r="32836" spans="13:13" s="60" customFormat="1" ht="15.75" hidden="1" x14ac:dyDescent="0.25">
      <c r="M32836" s="30"/>
    </row>
    <row r="32837" spans="13:13" s="60" customFormat="1" ht="15.75" hidden="1" x14ac:dyDescent="0.25">
      <c r="M32837" s="30"/>
    </row>
    <row r="32838" spans="13:13" s="60" customFormat="1" ht="15.75" hidden="1" x14ac:dyDescent="0.25">
      <c r="M32838" s="30"/>
    </row>
    <row r="32839" spans="13:13" s="60" customFormat="1" ht="15.75" hidden="1" x14ac:dyDescent="0.25">
      <c r="M32839" s="30"/>
    </row>
    <row r="32840" spans="13:13" s="60" customFormat="1" ht="15.75" hidden="1" x14ac:dyDescent="0.25">
      <c r="M32840" s="30"/>
    </row>
    <row r="32841" spans="13:13" s="60" customFormat="1" ht="15.75" hidden="1" x14ac:dyDescent="0.25">
      <c r="M32841" s="30"/>
    </row>
    <row r="32842" spans="13:13" s="60" customFormat="1" ht="15.75" hidden="1" x14ac:dyDescent="0.25">
      <c r="M32842" s="30"/>
    </row>
    <row r="32843" spans="13:13" s="60" customFormat="1" ht="15.75" hidden="1" x14ac:dyDescent="0.25">
      <c r="M32843" s="30"/>
    </row>
    <row r="32844" spans="13:13" s="60" customFormat="1" ht="15.75" hidden="1" x14ac:dyDescent="0.25">
      <c r="M32844" s="30"/>
    </row>
    <row r="32845" spans="13:13" s="60" customFormat="1" ht="15.75" hidden="1" x14ac:dyDescent="0.25">
      <c r="M32845" s="30"/>
    </row>
    <row r="32846" spans="13:13" s="60" customFormat="1" ht="15.75" hidden="1" x14ac:dyDescent="0.25">
      <c r="M32846" s="30"/>
    </row>
    <row r="32847" spans="13:13" s="60" customFormat="1" ht="15.75" hidden="1" x14ac:dyDescent="0.25">
      <c r="M32847" s="30"/>
    </row>
    <row r="32848" spans="13:13" s="60" customFormat="1" ht="15.75" hidden="1" x14ac:dyDescent="0.25">
      <c r="M32848" s="30"/>
    </row>
    <row r="32849" spans="13:13" s="60" customFormat="1" ht="15.75" hidden="1" x14ac:dyDescent="0.25">
      <c r="M32849" s="30"/>
    </row>
    <row r="32850" spans="13:13" s="60" customFormat="1" ht="15.75" hidden="1" x14ac:dyDescent="0.25">
      <c r="M32850" s="30"/>
    </row>
    <row r="32851" spans="13:13" s="60" customFormat="1" ht="15.75" hidden="1" x14ac:dyDescent="0.25">
      <c r="M32851" s="30"/>
    </row>
    <row r="32852" spans="13:13" s="60" customFormat="1" ht="15.75" hidden="1" x14ac:dyDescent="0.25">
      <c r="M32852" s="30"/>
    </row>
    <row r="32853" spans="13:13" s="60" customFormat="1" ht="15.75" hidden="1" x14ac:dyDescent="0.25">
      <c r="M32853" s="30"/>
    </row>
    <row r="32854" spans="13:13" s="60" customFormat="1" ht="15.75" hidden="1" x14ac:dyDescent="0.25">
      <c r="M32854" s="30"/>
    </row>
    <row r="32855" spans="13:13" s="60" customFormat="1" ht="15.75" hidden="1" x14ac:dyDescent="0.25">
      <c r="M32855" s="30"/>
    </row>
    <row r="32856" spans="13:13" s="60" customFormat="1" ht="15.75" hidden="1" x14ac:dyDescent="0.25">
      <c r="M32856" s="30"/>
    </row>
    <row r="32857" spans="13:13" s="60" customFormat="1" ht="15.75" hidden="1" x14ac:dyDescent="0.25">
      <c r="M32857" s="30"/>
    </row>
    <row r="32858" spans="13:13" s="60" customFormat="1" ht="15.75" hidden="1" x14ac:dyDescent="0.25">
      <c r="M32858" s="30"/>
    </row>
    <row r="32859" spans="13:13" s="60" customFormat="1" ht="15.75" hidden="1" x14ac:dyDescent="0.25">
      <c r="M32859" s="30"/>
    </row>
    <row r="32860" spans="13:13" s="60" customFormat="1" ht="15.75" hidden="1" x14ac:dyDescent="0.25">
      <c r="M32860" s="30"/>
    </row>
    <row r="32861" spans="13:13" s="60" customFormat="1" ht="15.75" hidden="1" x14ac:dyDescent="0.25">
      <c r="M32861" s="30"/>
    </row>
    <row r="32862" spans="13:13" s="60" customFormat="1" ht="15.75" hidden="1" x14ac:dyDescent="0.25">
      <c r="M32862" s="30"/>
    </row>
    <row r="32863" spans="13:13" s="60" customFormat="1" ht="15.75" hidden="1" x14ac:dyDescent="0.25">
      <c r="M32863" s="30"/>
    </row>
    <row r="32864" spans="13:13" s="60" customFormat="1" ht="15.75" hidden="1" x14ac:dyDescent="0.25">
      <c r="M32864" s="30"/>
    </row>
    <row r="32865" spans="13:13" s="60" customFormat="1" ht="15.75" hidden="1" x14ac:dyDescent="0.25">
      <c r="M32865" s="30"/>
    </row>
    <row r="32866" spans="13:13" s="60" customFormat="1" ht="15.75" hidden="1" x14ac:dyDescent="0.25">
      <c r="M32866" s="30"/>
    </row>
    <row r="32867" spans="13:13" s="60" customFormat="1" ht="15.75" hidden="1" x14ac:dyDescent="0.25">
      <c r="M32867" s="30"/>
    </row>
    <row r="32868" spans="13:13" s="60" customFormat="1" ht="15.75" hidden="1" x14ac:dyDescent="0.25">
      <c r="M32868" s="30"/>
    </row>
    <row r="32869" spans="13:13" s="60" customFormat="1" ht="15.75" hidden="1" x14ac:dyDescent="0.25">
      <c r="M32869" s="30"/>
    </row>
    <row r="32870" spans="13:13" s="60" customFormat="1" ht="15.75" hidden="1" x14ac:dyDescent="0.25">
      <c r="M32870" s="30"/>
    </row>
    <row r="32871" spans="13:13" s="60" customFormat="1" ht="15.75" hidden="1" x14ac:dyDescent="0.25">
      <c r="M32871" s="30"/>
    </row>
    <row r="32872" spans="13:13" s="60" customFormat="1" ht="15.75" hidden="1" x14ac:dyDescent="0.25">
      <c r="M32872" s="30"/>
    </row>
    <row r="32873" spans="13:13" s="60" customFormat="1" ht="15.75" hidden="1" x14ac:dyDescent="0.25">
      <c r="M32873" s="30"/>
    </row>
    <row r="32874" spans="13:13" s="60" customFormat="1" ht="15.75" hidden="1" x14ac:dyDescent="0.25">
      <c r="M32874" s="30"/>
    </row>
    <row r="32875" spans="13:13" s="60" customFormat="1" ht="15.75" hidden="1" x14ac:dyDescent="0.25">
      <c r="M32875" s="30"/>
    </row>
    <row r="32876" spans="13:13" s="60" customFormat="1" ht="15.75" hidden="1" x14ac:dyDescent="0.25">
      <c r="M32876" s="30"/>
    </row>
    <row r="32877" spans="13:13" s="60" customFormat="1" ht="15.75" hidden="1" x14ac:dyDescent="0.25">
      <c r="M32877" s="30"/>
    </row>
    <row r="32878" spans="13:13" s="60" customFormat="1" ht="15.75" hidden="1" x14ac:dyDescent="0.25">
      <c r="M32878" s="30"/>
    </row>
    <row r="32879" spans="13:13" s="60" customFormat="1" ht="15.75" hidden="1" x14ac:dyDescent="0.25">
      <c r="M32879" s="30"/>
    </row>
    <row r="32880" spans="13:13" s="60" customFormat="1" ht="15.75" hidden="1" x14ac:dyDescent="0.25">
      <c r="M32880" s="30"/>
    </row>
    <row r="32881" spans="13:13" s="60" customFormat="1" ht="15.75" hidden="1" x14ac:dyDescent="0.25">
      <c r="M32881" s="30"/>
    </row>
    <row r="32882" spans="13:13" s="60" customFormat="1" ht="15.75" hidden="1" x14ac:dyDescent="0.25">
      <c r="M32882" s="30"/>
    </row>
    <row r="32883" spans="13:13" s="60" customFormat="1" ht="15.75" hidden="1" x14ac:dyDescent="0.25">
      <c r="M32883" s="30"/>
    </row>
    <row r="32884" spans="13:13" s="60" customFormat="1" ht="15.75" hidden="1" x14ac:dyDescent="0.25">
      <c r="M32884" s="30"/>
    </row>
    <row r="32885" spans="13:13" s="60" customFormat="1" ht="15.75" hidden="1" x14ac:dyDescent="0.25">
      <c r="M32885" s="30"/>
    </row>
    <row r="32886" spans="13:13" s="60" customFormat="1" ht="15.75" hidden="1" x14ac:dyDescent="0.25">
      <c r="M32886" s="30"/>
    </row>
    <row r="32887" spans="13:13" s="60" customFormat="1" ht="15.75" hidden="1" x14ac:dyDescent="0.25">
      <c r="M32887" s="30"/>
    </row>
    <row r="32888" spans="13:13" s="60" customFormat="1" ht="15.75" hidden="1" x14ac:dyDescent="0.25">
      <c r="M32888" s="30"/>
    </row>
    <row r="32889" spans="13:13" s="60" customFormat="1" ht="15.75" hidden="1" x14ac:dyDescent="0.25">
      <c r="M32889" s="30"/>
    </row>
    <row r="32890" spans="13:13" s="60" customFormat="1" ht="15.75" hidden="1" x14ac:dyDescent="0.25">
      <c r="M32890" s="30"/>
    </row>
    <row r="32891" spans="13:13" s="60" customFormat="1" ht="15.75" hidden="1" x14ac:dyDescent="0.25">
      <c r="M32891" s="30"/>
    </row>
    <row r="32892" spans="13:13" s="60" customFormat="1" ht="15.75" hidden="1" x14ac:dyDescent="0.25">
      <c r="M32892" s="30"/>
    </row>
    <row r="32893" spans="13:13" s="60" customFormat="1" ht="15.75" hidden="1" x14ac:dyDescent="0.25">
      <c r="M32893" s="30"/>
    </row>
    <row r="32894" spans="13:13" s="60" customFormat="1" ht="15.75" hidden="1" x14ac:dyDescent="0.25">
      <c r="M32894" s="30"/>
    </row>
    <row r="32895" spans="13:13" s="60" customFormat="1" ht="15.75" hidden="1" x14ac:dyDescent="0.25">
      <c r="M32895" s="30"/>
    </row>
    <row r="32896" spans="13:13" s="60" customFormat="1" ht="15.75" hidden="1" x14ac:dyDescent="0.25">
      <c r="M32896" s="30"/>
    </row>
    <row r="32897" spans="13:13" s="60" customFormat="1" ht="15.75" hidden="1" x14ac:dyDescent="0.25">
      <c r="M32897" s="30"/>
    </row>
    <row r="32898" spans="13:13" s="60" customFormat="1" ht="15.75" hidden="1" x14ac:dyDescent="0.25">
      <c r="M32898" s="30"/>
    </row>
    <row r="32899" spans="13:13" s="60" customFormat="1" ht="15.75" hidden="1" x14ac:dyDescent="0.25">
      <c r="M32899" s="30"/>
    </row>
    <row r="32900" spans="13:13" s="60" customFormat="1" ht="15.75" hidden="1" x14ac:dyDescent="0.25">
      <c r="M32900" s="30"/>
    </row>
    <row r="32901" spans="13:13" s="60" customFormat="1" ht="15.75" hidden="1" x14ac:dyDescent="0.25">
      <c r="M32901" s="30"/>
    </row>
    <row r="32902" spans="13:13" s="60" customFormat="1" ht="15.75" hidden="1" x14ac:dyDescent="0.25">
      <c r="M32902" s="30"/>
    </row>
    <row r="32903" spans="13:13" s="60" customFormat="1" ht="15.75" hidden="1" x14ac:dyDescent="0.25">
      <c r="M32903" s="30"/>
    </row>
    <row r="32904" spans="13:13" s="60" customFormat="1" ht="15.75" hidden="1" x14ac:dyDescent="0.25">
      <c r="M32904" s="30"/>
    </row>
    <row r="32905" spans="13:13" s="60" customFormat="1" ht="15.75" hidden="1" x14ac:dyDescent="0.25">
      <c r="M32905" s="30"/>
    </row>
    <row r="32906" spans="13:13" s="60" customFormat="1" ht="15.75" hidden="1" x14ac:dyDescent="0.25">
      <c r="M32906" s="30"/>
    </row>
    <row r="32907" spans="13:13" s="60" customFormat="1" ht="15.75" hidden="1" x14ac:dyDescent="0.25">
      <c r="M32907" s="30"/>
    </row>
    <row r="32908" spans="13:13" s="60" customFormat="1" ht="15.75" hidden="1" x14ac:dyDescent="0.25">
      <c r="M32908" s="30"/>
    </row>
    <row r="32909" spans="13:13" s="60" customFormat="1" ht="15.75" hidden="1" x14ac:dyDescent="0.25">
      <c r="M32909" s="30"/>
    </row>
    <row r="32910" spans="13:13" s="60" customFormat="1" ht="15.75" hidden="1" x14ac:dyDescent="0.25">
      <c r="M32910" s="30"/>
    </row>
    <row r="32911" spans="13:13" s="60" customFormat="1" ht="15.75" hidden="1" x14ac:dyDescent="0.25">
      <c r="M32911" s="30"/>
    </row>
    <row r="32912" spans="13:13" s="60" customFormat="1" ht="15.75" hidden="1" x14ac:dyDescent="0.25">
      <c r="M32912" s="30"/>
    </row>
    <row r="32913" spans="13:13" s="60" customFormat="1" ht="15.75" hidden="1" x14ac:dyDescent="0.25">
      <c r="M32913" s="30"/>
    </row>
    <row r="32914" spans="13:13" s="60" customFormat="1" ht="15.75" hidden="1" x14ac:dyDescent="0.25">
      <c r="M32914" s="30"/>
    </row>
    <row r="32915" spans="13:13" s="60" customFormat="1" ht="15.75" hidden="1" x14ac:dyDescent="0.25">
      <c r="M32915" s="30"/>
    </row>
    <row r="32916" spans="13:13" s="60" customFormat="1" ht="15.75" hidden="1" x14ac:dyDescent="0.25">
      <c r="M32916" s="30"/>
    </row>
    <row r="32917" spans="13:13" s="60" customFormat="1" ht="15.75" hidden="1" x14ac:dyDescent="0.25">
      <c r="M32917" s="30"/>
    </row>
    <row r="32918" spans="13:13" s="60" customFormat="1" ht="15.75" hidden="1" x14ac:dyDescent="0.25">
      <c r="M32918" s="30"/>
    </row>
    <row r="32919" spans="13:13" s="60" customFormat="1" ht="15.75" hidden="1" x14ac:dyDescent="0.25">
      <c r="M32919" s="30"/>
    </row>
    <row r="32920" spans="13:13" s="60" customFormat="1" ht="15.75" hidden="1" x14ac:dyDescent="0.25">
      <c r="M32920" s="30"/>
    </row>
    <row r="32921" spans="13:13" s="60" customFormat="1" ht="15.75" hidden="1" x14ac:dyDescent="0.25">
      <c r="M32921" s="30"/>
    </row>
    <row r="32922" spans="13:13" s="60" customFormat="1" ht="15.75" hidden="1" x14ac:dyDescent="0.25">
      <c r="M32922" s="30"/>
    </row>
    <row r="32923" spans="13:13" s="60" customFormat="1" ht="15.75" hidden="1" x14ac:dyDescent="0.25">
      <c r="M32923" s="30"/>
    </row>
    <row r="32924" spans="13:13" s="60" customFormat="1" ht="15.75" hidden="1" x14ac:dyDescent="0.25">
      <c r="M32924" s="30"/>
    </row>
    <row r="32925" spans="13:13" s="60" customFormat="1" ht="15.75" hidden="1" x14ac:dyDescent="0.25">
      <c r="M32925" s="30"/>
    </row>
    <row r="32926" spans="13:13" s="60" customFormat="1" ht="15.75" hidden="1" x14ac:dyDescent="0.25">
      <c r="M32926" s="30"/>
    </row>
    <row r="32927" spans="13:13" s="60" customFormat="1" ht="15.75" hidden="1" x14ac:dyDescent="0.25">
      <c r="M32927" s="30"/>
    </row>
    <row r="32928" spans="13:13" s="60" customFormat="1" ht="15.75" hidden="1" x14ac:dyDescent="0.25">
      <c r="M32928" s="30"/>
    </row>
    <row r="32929" spans="13:13" s="60" customFormat="1" ht="15.75" hidden="1" x14ac:dyDescent="0.25">
      <c r="M32929" s="30"/>
    </row>
    <row r="32930" spans="13:13" s="60" customFormat="1" ht="15.75" hidden="1" x14ac:dyDescent="0.25">
      <c r="M32930" s="30"/>
    </row>
    <row r="32931" spans="13:13" s="60" customFormat="1" ht="15.75" hidden="1" x14ac:dyDescent="0.25">
      <c r="M32931" s="30"/>
    </row>
    <row r="32932" spans="13:13" s="60" customFormat="1" ht="15.75" hidden="1" x14ac:dyDescent="0.25">
      <c r="M32932" s="30"/>
    </row>
    <row r="32933" spans="13:13" s="60" customFormat="1" ht="15.75" hidden="1" x14ac:dyDescent="0.25">
      <c r="M32933" s="30"/>
    </row>
    <row r="32934" spans="13:13" s="60" customFormat="1" ht="15.75" hidden="1" x14ac:dyDescent="0.25">
      <c r="M32934" s="30"/>
    </row>
    <row r="32935" spans="13:13" s="60" customFormat="1" ht="15.75" hidden="1" x14ac:dyDescent="0.25">
      <c r="M32935" s="30"/>
    </row>
    <row r="32936" spans="13:13" s="60" customFormat="1" ht="15.75" hidden="1" x14ac:dyDescent="0.25">
      <c r="M32936" s="30"/>
    </row>
    <row r="32937" spans="13:13" s="60" customFormat="1" ht="15.75" hidden="1" x14ac:dyDescent="0.25">
      <c r="M32937" s="30"/>
    </row>
    <row r="32938" spans="13:13" s="60" customFormat="1" ht="15.75" hidden="1" x14ac:dyDescent="0.25">
      <c r="M32938" s="30"/>
    </row>
    <row r="32939" spans="13:13" s="60" customFormat="1" ht="15.75" hidden="1" x14ac:dyDescent="0.25">
      <c r="M32939" s="30"/>
    </row>
    <row r="32940" spans="13:13" s="60" customFormat="1" ht="15.75" hidden="1" x14ac:dyDescent="0.25">
      <c r="M32940" s="30"/>
    </row>
    <row r="32941" spans="13:13" s="60" customFormat="1" ht="15.75" hidden="1" x14ac:dyDescent="0.25">
      <c r="M32941" s="30"/>
    </row>
    <row r="32942" spans="13:13" s="60" customFormat="1" ht="15.75" hidden="1" x14ac:dyDescent="0.25">
      <c r="M32942" s="30"/>
    </row>
    <row r="32943" spans="13:13" s="60" customFormat="1" ht="15.75" hidden="1" x14ac:dyDescent="0.25">
      <c r="M32943" s="30"/>
    </row>
    <row r="32944" spans="13:13" s="60" customFormat="1" ht="15.75" hidden="1" x14ac:dyDescent="0.25">
      <c r="M32944" s="30"/>
    </row>
    <row r="32945" spans="13:13" s="60" customFormat="1" ht="15.75" hidden="1" x14ac:dyDescent="0.25">
      <c r="M32945" s="30"/>
    </row>
    <row r="32946" spans="13:13" s="60" customFormat="1" ht="15.75" hidden="1" x14ac:dyDescent="0.25">
      <c r="M32946" s="30"/>
    </row>
    <row r="32947" spans="13:13" s="60" customFormat="1" ht="15.75" hidden="1" x14ac:dyDescent="0.25">
      <c r="M32947" s="30"/>
    </row>
    <row r="32948" spans="13:13" s="60" customFormat="1" ht="15.75" hidden="1" x14ac:dyDescent="0.25">
      <c r="M32948" s="30"/>
    </row>
    <row r="32949" spans="13:13" s="60" customFormat="1" ht="15.75" hidden="1" x14ac:dyDescent="0.25">
      <c r="M32949" s="30"/>
    </row>
    <row r="32950" spans="13:13" s="60" customFormat="1" ht="15.75" hidden="1" x14ac:dyDescent="0.25">
      <c r="M32950" s="30"/>
    </row>
    <row r="32951" spans="13:13" s="60" customFormat="1" ht="15.75" hidden="1" x14ac:dyDescent="0.25">
      <c r="M32951" s="30"/>
    </row>
    <row r="32952" spans="13:13" s="60" customFormat="1" ht="15.75" hidden="1" x14ac:dyDescent="0.25">
      <c r="M32952" s="30"/>
    </row>
    <row r="32953" spans="13:13" s="60" customFormat="1" ht="15.75" hidden="1" x14ac:dyDescent="0.25">
      <c r="M32953" s="30"/>
    </row>
    <row r="32954" spans="13:13" s="60" customFormat="1" ht="15.75" hidden="1" x14ac:dyDescent="0.25">
      <c r="M32954" s="30"/>
    </row>
    <row r="32955" spans="13:13" s="60" customFormat="1" ht="15.75" hidden="1" x14ac:dyDescent="0.25">
      <c r="M32955" s="30"/>
    </row>
    <row r="32956" spans="13:13" s="60" customFormat="1" ht="15.75" hidden="1" x14ac:dyDescent="0.25">
      <c r="M32956" s="30"/>
    </row>
    <row r="32957" spans="13:13" s="60" customFormat="1" ht="15.75" hidden="1" x14ac:dyDescent="0.25">
      <c r="M32957" s="30"/>
    </row>
    <row r="32958" spans="13:13" s="60" customFormat="1" ht="15.75" hidden="1" x14ac:dyDescent="0.25">
      <c r="M32958" s="30"/>
    </row>
    <row r="32959" spans="13:13" s="60" customFormat="1" ht="15.75" hidden="1" x14ac:dyDescent="0.25">
      <c r="M32959" s="30"/>
    </row>
    <row r="32960" spans="13:13" s="60" customFormat="1" ht="15.75" hidden="1" x14ac:dyDescent="0.25">
      <c r="M32960" s="30"/>
    </row>
    <row r="32961" spans="13:13" s="60" customFormat="1" ht="15.75" hidden="1" x14ac:dyDescent="0.25">
      <c r="M32961" s="30"/>
    </row>
    <row r="32962" spans="13:13" s="60" customFormat="1" ht="15.75" hidden="1" x14ac:dyDescent="0.25">
      <c r="M32962" s="30"/>
    </row>
    <row r="32963" spans="13:13" s="60" customFormat="1" ht="15.75" hidden="1" x14ac:dyDescent="0.25">
      <c r="M32963" s="30"/>
    </row>
    <row r="32964" spans="13:13" s="60" customFormat="1" ht="15.75" hidden="1" x14ac:dyDescent="0.25">
      <c r="M32964" s="30"/>
    </row>
    <row r="32965" spans="13:13" s="60" customFormat="1" ht="15.75" hidden="1" x14ac:dyDescent="0.25">
      <c r="M32965" s="30"/>
    </row>
    <row r="32966" spans="13:13" s="60" customFormat="1" ht="15.75" hidden="1" x14ac:dyDescent="0.25">
      <c r="M32966" s="30"/>
    </row>
    <row r="32967" spans="13:13" s="60" customFormat="1" ht="15.75" hidden="1" x14ac:dyDescent="0.25">
      <c r="M32967" s="30"/>
    </row>
    <row r="32968" spans="13:13" s="60" customFormat="1" ht="15.75" hidden="1" x14ac:dyDescent="0.25">
      <c r="M32968" s="30"/>
    </row>
    <row r="32969" spans="13:13" s="60" customFormat="1" ht="15.75" hidden="1" x14ac:dyDescent="0.25">
      <c r="M32969" s="30"/>
    </row>
    <row r="32970" spans="13:13" s="60" customFormat="1" ht="15.75" hidden="1" x14ac:dyDescent="0.25">
      <c r="M32970" s="30"/>
    </row>
    <row r="32971" spans="13:13" s="60" customFormat="1" ht="15.75" hidden="1" x14ac:dyDescent="0.25">
      <c r="M32971" s="30"/>
    </row>
    <row r="32972" spans="13:13" s="60" customFormat="1" ht="15.75" hidden="1" x14ac:dyDescent="0.25">
      <c r="M32972" s="30"/>
    </row>
    <row r="32973" spans="13:13" s="60" customFormat="1" ht="15.75" hidden="1" x14ac:dyDescent="0.25">
      <c r="M32973" s="30"/>
    </row>
    <row r="32974" spans="13:13" s="60" customFormat="1" ht="15.75" hidden="1" x14ac:dyDescent="0.25">
      <c r="M32974" s="30"/>
    </row>
    <row r="32975" spans="13:13" s="60" customFormat="1" ht="15.75" hidden="1" x14ac:dyDescent="0.25">
      <c r="M32975" s="30"/>
    </row>
    <row r="32976" spans="13:13" s="60" customFormat="1" ht="15.75" hidden="1" x14ac:dyDescent="0.25">
      <c r="M32976" s="30"/>
    </row>
    <row r="32977" spans="13:13" s="60" customFormat="1" ht="15.75" hidden="1" x14ac:dyDescent="0.25">
      <c r="M32977" s="30"/>
    </row>
    <row r="32978" spans="13:13" s="60" customFormat="1" ht="15.75" hidden="1" x14ac:dyDescent="0.25">
      <c r="M32978" s="30"/>
    </row>
    <row r="32979" spans="13:13" s="60" customFormat="1" ht="15.75" hidden="1" x14ac:dyDescent="0.25">
      <c r="M32979" s="30"/>
    </row>
    <row r="32980" spans="13:13" s="60" customFormat="1" ht="15.75" hidden="1" x14ac:dyDescent="0.25">
      <c r="M32980" s="30"/>
    </row>
    <row r="32981" spans="13:13" s="60" customFormat="1" ht="15.75" hidden="1" x14ac:dyDescent="0.25">
      <c r="M32981" s="30"/>
    </row>
    <row r="32982" spans="13:13" s="60" customFormat="1" ht="15.75" hidden="1" x14ac:dyDescent="0.25">
      <c r="M32982" s="30"/>
    </row>
    <row r="32983" spans="13:13" s="60" customFormat="1" ht="15.75" hidden="1" x14ac:dyDescent="0.25">
      <c r="M32983" s="30"/>
    </row>
    <row r="32984" spans="13:13" s="60" customFormat="1" ht="15.75" hidden="1" x14ac:dyDescent="0.25">
      <c r="M32984" s="30"/>
    </row>
    <row r="32985" spans="13:13" s="60" customFormat="1" ht="15.75" hidden="1" x14ac:dyDescent="0.25">
      <c r="M32985" s="30"/>
    </row>
    <row r="32986" spans="13:13" s="60" customFormat="1" ht="15.75" hidden="1" x14ac:dyDescent="0.25">
      <c r="M32986" s="30"/>
    </row>
    <row r="32987" spans="13:13" s="60" customFormat="1" ht="15.75" hidden="1" x14ac:dyDescent="0.25">
      <c r="M32987" s="30"/>
    </row>
    <row r="32988" spans="13:13" s="60" customFormat="1" ht="15.75" hidden="1" x14ac:dyDescent="0.25">
      <c r="M32988" s="30"/>
    </row>
    <row r="32989" spans="13:13" s="60" customFormat="1" ht="15.75" hidden="1" x14ac:dyDescent="0.25">
      <c r="M32989" s="30"/>
    </row>
    <row r="32990" spans="13:13" s="60" customFormat="1" ht="15.75" hidden="1" x14ac:dyDescent="0.25">
      <c r="M32990" s="30"/>
    </row>
    <row r="32991" spans="13:13" s="60" customFormat="1" ht="15.75" hidden="1" x14ac:dyDescent="0.25">
      <c r="M32991" s="30"/>
    </row>
    <row r="32992" spans="13:13" s="60" customFormat="1" ht="15.75" hidden="1" x14ac:dyDescent="0.25">
      <c r="M32992" s="30"/>
    </row>
    <row r="32993" spans="13:13" s="60" customFormat="1" ht="15.75" hidden="1" x14ac:dyDescent="0.25">
      <c r="M32993" s="30"/>
    </row>
    <row r="32994" spans="13:13" s="60" customFormat="1" ht="15.75" hidden="1" x14ac:dyDescent="0.25">
      <c r="M32994" s="30"/>
    </row>
    <row r="32995" spans="13:13" s="60" customFormat="1" ht="15.75" hidden="1" x14ac:dyDescent="0.25">
      <c r="M32995" s="30"/>
    </row>
    <row r="32996" spans="13:13" s="60" customFormat="1" ht="15.75" hidden="1" x14ac:dyDescent="0.25">
      <c r="M32996" s="30"/>
    </row>
    <row r="32997" spans="13:13" s="60" customFormat="1" ht="15.75" hidden="1" x14ac:dyDescent="0.25">
      <c r="M32997" s="30"/>
    </row>
    <row r="32998" spans="13:13" s="60" customFormat="1" ht="15.75" hidden="1" x14ac:dyDescent="0.25">
      <c r="M32998" s="30"/>
    </row>
    <row r="32999" spans="13:13" s="60" customFormat="1" ht="15.75" hidden="1" x14ac:dyDescent="0.25">
      <c r="M32999" s="30"/>
    </row>
    <row r="33000" spans="13:13" s="60" customFormat="1" ht="15.75" hidden="1" x14ac:dyDescent="0.25">
      <c r="M33000" s="30"/>
    </row>
    <row r="33001" spans="13:13" s="60" customFormat="1" ht="15.75" hidden="1" x14ac:dyDescent="0.25">
      <c r="M33001" s="30"/>
    </row>
    <row r="33002" spans="13:13" s="60" customFormat="1" ht="15.75" hidden="1" x14ac:dyDescent="0.25">
      <c r="M33002" s="30"/>
    </row>
    <row r="33003" spans="13:13" s="60" customFormat="1" ht="15.75" hidden="1" x14ac:dyDescent="0.25">
      <c r="M33003" s="30"/>
    </row>
    <row r="33004" spans="13:13" s="60" customFormat="1" ht="15.75" hidden="1" x14ac:dyDescent="0.25">
      <c r="M33004" s="30"/>
    </row>
    <row r="33005" spans="13:13" s="60" customFormat="1" ht="15.75" hidden="1" x14ac:dyDescent="0.25">
      <c r="M33005" s="30"/>
    </row>
    <row r="33006" spans="13:13" s="60" customFormat="1" ht="15.75" hidden="1" x14ac:dyDescent="0.25">
      <c r="M33006" s="30"/>
    </row>
    <row r="33007" spans="13:13" s="60" customFormat="1" ht="15.75" hidden="1" x14ac:dyDescent="0.25">
      <c r="M33007" s="30"/>
    </row>
    <row r="33008" spans="13:13" s="60" customFormat="1" ht="15.75" hidden="1" x14ac:dyDescent="0.25">
      <c r="M33008" s="30"/>
    </row>
    <row r="33009" spans="13:13" s="60" customFormat="1" ht="15.75" hidden="1" x14ac:dyDescent="0.25">
      <c r="M33009" s="30"/>
    </row>
    <row r="33010" spans="13:13" s="60" customFormat="1" ht="15.75" hidden="1" x14ac:dyDescent="0.25">
      <c r="M33010" s="30"/>
    </row>
    <row r="33011" spans="13:13" s="60" customFormat="1" ht="15.75" hidden="1" x14ac:dyDescent="0.25">
      <c r="M33011" s="30"/>
    </row>
    <row r="33012" spans="13:13" s="60" customFormat="1" ht="15.75" hidden="1" x14ac:dyDescent="0.25">
      <c r="M33012" s="30"/>
    </row>
    <row r="33013" spans="13:13" s="60" customFormat="1" ht="15.75" hidden="1" x14ac:dyDescent="0.25">
      <c r="M33013" s="30"/>
    </row>
    <row r="33014" spans="13:13" s="60" customFormat="1" ht="15.75" hidden="1" x14ac:dyDescent="0.25">
      <c r="M33014" s="30"/>
    </row>
    <row r="33015" spans="13:13" s="60" customFormat="1" ht="15.75" hidden="1" x14ac:dyDescent="0.25">
      <c r="M33015" s="30"/>
    </row>
    <row r="33016" spans="13:13" s="60" customFormat="1" ht="15.75" hidden="1" x14ac:dyDescent="0.25">
      <c r="M33016" s="30"/>
    </row>
    <row r="33017" spans="13:13" s="60" customFormat="1" ht="15.75" hidden="1" x14ac:dyDescent="0.25">
      <c r="M33017" s="30"/>
    </row>
    <row r="33018" spans="13:13" s="60" customFormat="1" ht="15.75" hidden="1" x14ac:dyDescent="0.25">
      <c r="M33018" s="30"/>
    </row>
    <row r="33019" spans="13:13" s="60" customFormat="1" ht="15.75" hidden="1" x14ac:dyDescent="0.25">
      <c r="M33019" s="30"/>
    </row>
    <row r="33020" spans="13:13" s="60" customFormat="1" ht="15.75" hidden="1" x14ac:dyDescent="0.25">
      <c r="M33020" s="30"/>
    </row>
    <row r="33021" spans="13:13" s="60" customFormat="1" ht="15.75" hidden="1" x14ac:dyDescent="0.25">
      <c r="M33021" s="30"/>
    </row>
    <row r="33022" spans="13:13" s="60" customFormat="1" ht="15.75" hidden="1" x14ac:dyDescent="0.25">
      <c r="M33022" s="30"/>
    </row>
    <row r="33023" spans="13:13" s="60" customFormat="1" ht="15.75" hidden="1" x14ac:dyDescent="0.25">
      <c r="M33023" s="30"/>
    </row>
    <row r="33024" spans="13:13" s="60" customFormat="1" ht="15.75" hidden="1" x14ac:dyDescent="0.25">
      <c r="M33024" s="30"/>
    </row>
    <row r="33025" spans="13:13" s="60" customFormat="1" ht="15.75" hidden="1" x14ac:dyDescent="0.25">
      <c r="M33025" s="30"/>
    </row>
    <row r="33026" spans="13:13" s="60" customFormat="1" ht="15.75" hidden="1" x14ac:dyDescent="0.25">
      <c r="M33026" s="30"/>
    </row>
    <row r="33027" spans="13:13" s="60" customFormat="1" ht="15.75" hidden="1" x14ac:dyDescent="0.25">
      <c r="M33027" s="30"/>
    </row>
    <row r="33028" spans="13:13" s="60" customFormat="1" ht="15.75" hidden="1" x14ac:dyDescent="0.25">
      <c r="M33028" s="30"/>
    </row>
    <row r="33029" spans="13:13" s="60" customFormat="1" ht="15.75" hidden="1" x14ac:dyDescent="0.25">
      <c r="M33029" s="30"/>
    </row>
    <row r="33030" spans="13:13" s="60" customFormat="1" ht="15.75" hidden="1" x14ac:dyDescent="0.25">
      <c r="M33030" s="30"/>
    </row>
    <row r="33031" spans="13:13" s="60" customFormat="1" ht="15.75" hidden="1" x14ac:dyDescent="0.25">
      <c r="M33031" s="30"/>
    </row>
    <row r="33032" spans="13:13" s="60" customFormat="1" ht="15.75" hidden="1" x14ac:dyDescent="0.25">
      <c r="M33032" s="30"/>
    </row>
    <row r="33033" spans="13:13" s="60" customFormat="1" ht="15.75" hidden="1" x14ac:dyDescent="0.25">
      <c r="M33033" s="30"/>
    </row>
    <row r="33034" spans="13:13" s="60" customFormat="1" ht="15.75" hidden="1" x14ac:dyDescent="0.25">
      <c r="M33034" s="30"/>
    </row>
    <row r="33035" spans="13:13" s="60" customFormat="1" ht="15.75" hidden="1" x14ac:dyDescent="0.25">
      <c r="M33035" s="30"/>
    </row>
    <row r="33036" spans="13:13" s="60" customFormat="1" ht="15.75" hidden="1" x14ac:dyDescent="0.25">
      <c r="M33036" s="30"/>
    </row>
    <row r="33037" spans="13:13" s="60" customFormat="1" ht="15.75" hidden="1" x14ac:dyDescent="0.25">
      <c r="M33037" s="30"/>
    </row>
    <row r="33038" spans="13:13" s="60" customFormat="1" ht="15.75" hidden="1" x14ac:dyDescent="0.25">
      <c r="M33038" s="30"/>
    </row>
    <row r="33039" spans="13:13" s="60" customFormat="1" ht="15.75" hidden="1" x14ac:dyDescent="0.25">
      <c r="M33039" s="30"/>
    </row>
    <row r="33040" spans="13:13" s="60" customFormat="1" ht="15.75" hidden="1" x14ac:dyDescent="0.25">
      <c r="M33040" s="30"/>
    </row>
    <row r="33041" spans="13:13" s="60" customFormat="1" ht="15.75" hidden="1" x14ac:dyDescent="0.25">
      <c r="M33041" s="30"/>
    </row>
    <row r="33042" spans="13:13" s="60" customFormat="1" ht="15.75" hidden="1" x14ac:dyDescent="0.25">
      <c r="M33042" s="30"/>
    </row>
    <row r="33043" spans="13:13" s="60" customFormat="1" ht="15.75" hidden="1" x14ac:dyDescent="0.25">
      <c r="M33043" s="30"/>
    </row>
    <row r="33044" spans="13:13" s="60" customFormat="1" ht="15.75" hidden="1" x14ac:dyDescent="0.25">
      <c r="M33044" s="30"/>
    </row>
    <row r="33045" spans="13:13" s="60" customFormat="1" ht="15.75" hidden="1" x14ac:dyDescent="0.25">
      <c r="M33045" s="30"/>
    </row>
    <row r="33046" spans="13:13" s="60" customFormat="1" ht="15.75" hidden="1" x14ac:dyDescent="0.25">
      <c r="M33046" s="30"/>
    </row>
    <row r="33047" spans="13:13" s="60" customFormat="1" ht="15.75" hidden="1" x14ac:dyDescent="0.25">
      <c r="M33047" s="30"/>
    </row>
    <row r="33048" spans="13:13" s="60" customFormat="1" ht="15.75" hidden="1" x14ac:dyDescent="0.25">
      <c r="M33048" s="30"/>
    </row>
    <row r="33049" spans="13:13" s="60" customFormat="1" ht="15.75" hidden="1" x14ac:dyDescent="0.25">
      <c r="M33049" s="30"/>
    </row>
    <row r="33050" spans="13:13" s="60" customFormat="1" ht="15.75" hidden="1" x14ac:dyDescent="0.25">
      <c r="M33050" s="30"/>
    </row>
    <row r="33051" spans="13:13" s="60" customFormat="1" ht="15.75" hidden="1" x14ac:dyDescent="0.25">
      <c r="M33051" s="30"/>
    </row>
    <row r="33052" spans="13:13" s="60" customFormat="1" ht="15.75" hidden="1" x14ac:dyDescent="0.25">
      <c r="M33052" s="30"/>
    </row>
    <row r="33053" spans="13:13" s="60" customFormat="1" ht="15.75" hidden="1" x14ac:dyDescent="0.25">
      <c r="M33053" s="30"/>
    </row>
    <row r="33054" spans="13:13" s="60" customFormat="1" ht="15.75" hidden="1" x14ac:dyDescent="0.25">
      <c r="M33054" s="30"/>
    </row>
    <row r="33055" spans="13:13" s="60" customFormat="1" ht="15.75" hidden="1" x14ac:dyDescent="0.25">
      <c r="M33055" s="30"/>
    </row>
    <row r="33056" spans="13:13" s="60" customFormat="1" ht="15.75" hidden="1" x14ac:dyDescent="0.25">
      <c r="M33056" s="30"/>
    </row>
    <row r="33057" spans="13:13" s="60" customFormat="1" ht="15.75" hidden="1" x14ac:dyDescent="0.25">
      <c r="M33057" s="30"/>
    </row>
    <row r="33058" spans="13:13" s="60" customFormat="1" ht="15.75" hidden="1" x14ac:dyDescent="0.25">
      <c r="M33058" s="30"/>
    </row>
    <row r="33059" spans="13:13" s="60" customFormat="1" ht="15.75" hidden="1" x14ac:dyDescent="0.25">
      <c r="M33059" s="30"/>
    </row>
    <row r="33060" spans="13:13" s="60" customFormat="1" ht="15.75" hidden="1" x14ac:dyDescent="0.25">
      <c r="M33060" s="30"/>
    </row>
    <row r="33061" spans="13:13" s="60" customFormat="1" ht="15.75" hidden="1" x14ac:dyDescent="0.25">
      <c r="M33061" s="30"/>
    </row>
    <row r="33062" spans="13:13" s="60" customFormat="1" ht="15.75" hidden="1" x14ac:dyDescent="0.25">
      <c r="M33062" s="30"/>
    </row>
    <row r="33063" spans="13:13" s="60" customFormat="1" ht="15.75" hidden="1" x14ac:dyDescent="0.25">
      <c r="M33063" s="30"/>
    </row>
    <row r="33064" spans="13:13" s="60" customFormat="1" ht="15.75" hidden="1" x14ac:dyDescent="0.25">
      <c r="M33064" s="30"/>
    </row>
    <row r="33065" spans="13:13" s="60" customFormat="1" ht="15.75" hidden="1" x14ac:dyDescent="0.25">
      <c r="M33065" s="30"/>
    </row>
    <row r="33066" spans="13:13" s="60" customFormat="1" ht="15.75" hidden="1" x14ac:dyDescent="0.25">
      <c r="M33066" s="30"/>
    </row>
    <row r="33067" spans="13:13" s="60" customFormat="1" ht="15.75" hidden="1" x14ac:dyDescent="0.25">
      <c r="M33067" s="30"/>
    </row>
    <row r="33068" spans="13:13" s="60" customFormat="1" ht="15.75" hidden="1" x14ac:dyDescent="0.25">
      <c r="M33068" s="30"/>
    </row>
    <row r="33069" spans="13:13" s="60" customFormat="1" ht="15.75" hidden="1" x14ac:dyDescent="0.25">
      <c r="M33069" s="30"/>
    </row>
    <row r="33070" spans="13:13" s="60" customFormat="1" ht="15.75" hidden="1" x14ac:dyDescent="0.25">
      <c r="M33070" s="30"/>
    </row>
    <row r="33071" spans="13:13" s="60" customFormat="1" ht="15.75" hidden="1" x14ac:dyDescent="0.25">
      <c r="M33071" s="30"/>
    </row>
    <row r="33072" spans="13:13" s="60" customFormat="1" ht="15.75" hidden="1" x14ac:dyDescent="0.25">
      <c r="M33072" s="30"/>
    </row>
    <row r="33073" spans="13:13" s="60" customFormat="1" ht="15.75" hidden="1" x14ac:dyDescent="0.25">
      <c r="M33073" s="30"/>
    </row>
    <row r="33074" spans="13:13" s="60" customFormat="1" ht="15.75" hidden="1" x14ac:dyDescent="0.25">
      <c r="M33074" s="30"/>
    </row>
    <row r="33075" spans="13:13" s="60" customFormat="1" ht="15.75" hidden="1" x14ac:dyDescent="0.25">
      <c r="M33075" s="30"/>
    </row>
    <row r="33076" spans="13:13" s="60" customFormat="1" ht="15.75" hidden="1" x14ac:dyDescent="0.25">
      <c r="M33076" s="30"/>
    </row>
    <row r="33077" spans="13:13" s="60" customFormat="1" ht="15.75" hidden="1" x14ac:dyDescent="0.25">
      <c r="M33077" s="30"/>
    </row>
    <row r="33078" spans="13:13" s="60" customFormat="1" ht="15.75" hidden="1" x14ac:dyDescent="0.25">
      <c r="M33078" s="30"/>
    </row>
    <row r="33079" spans="13:13" s="60" customFormat="1" ht="15.75" hidden="1" x14ac:dyDescent="0.25">
      <c r="M33079" s="30"/>
    </row>
    <row r="33080" spans="13:13" s="60" customFormat="1" ht="15.75" hidden="1" x14ac:dyDescent="0.25">
      <c r="M33080" s="30"/>
    </row>
    <row r="33081" spans="13:13" s="60" customFormat="1" ht="15.75" hidden="1" x14ac:dyDescent="0.25">
      <c r="M33081" s="30"/>
    </row>
    <row r="33082" spans="13:13" s="60" customFormat="1" ht="15.75" hidden="1" x14ac:dyDescent="0.25">
      <c r="M33082" s="30"/>
    </row>
    <row r="33083" spans="13:13" s="60" customFormat="1" ht="15.75" hidden="1" x14ac:dyDescent="0.25">
      <c r="M33083" s="30"/>
    </row>
    <row r="33084" spans="13:13" s="60" customFormat="1" ht="15.75" hidden="1" x14ac:dyDescent="0.25">
      <c r="M33084" s="30"/>
    </row>
    <row r="33085" spans="13:13" s="60" customFormat="1" ht="15.75" hidden="1" x14ac:dyDescent="0.25">
      <c r="M33085" s="30"/>
    </row>
    <row r="33086" spans="13:13" s="60" customFormat="1" ht="15.75" hidden="1" x14ac:dyDescent="0.25">
      <c r="M33086" s="30"/>
    </row>
    <row r="33087" spans="13:13" s="60" customFormat="1" ht="15.75" hidden="1" x14ac:dyDescent="0.25">
      <c r="M33087" s="30"/>
    </row>
    <row r="33088" spans="13:13" s="60" customFormat="1" ht="15.75" hidden="1" x14ac:dyDescent="0.25">
      <c r="M33088" s="30"/>
    </row>
    <row r="33089" spans="13:13" s="60" customFormat="1" ht="15.75" hidden="1" x14ac:dyDescent="0.25">
      <c r="M33089" s="30"/>
    </row>
    <row r="33090" spans="13:13" s="60" customFormat="1" ht="15.75" hidden="1" x14ac:dyDescent="0.25">
      <c r="M33090" s="30"/>
    </row>
    <row r="33091" spans="13:13" s="60" customFormat="1" ht="15.75" hidden="1" x14ac:dyDescent="0.25">
      <c r="M33091" s="30"/>
    </row>
    <row r="33092" spans="13:13" s="60" customFormat="1" ht="15.75" hidden="1" x14ac:dyDescent="0.25">
      <c r="M33092" s="30"/>
    </row>
    <row r="33093" spans="13:13" s="60" customFormat="1" ht="15.75" hidden="1" x14ac:dyDescent="0.25">
      <c r="M33093" s="30"/>
    </row>
    <row r="33094" spans="13:13" s="60" customFormat="1" ht="15.75" hidden="1" x14ac:dyDescent="0.25">
      <c r="M33094" s="30"/>
    </row>
    <row r="33095" spans="13:13" s="60" customFormat="1" ht="15.75" hidden="1" x14ac:dyDescent="0.25">
      <c r="M33095" s="30"/>
    </row>
    <row r="33096" spans="13:13" s="60" customFormat="1" ht="15.75" hidden="1" x14ac:dyDescent="0.25">
      <c r="M33096" s="30"/>
    </row>
    <row r="33097" spans="13:13" s="60" customFormat="1" ht="15.75" hidden="1" x14ac:dyDescent="0.25">
      <c r="M33097" s="30"/>
    </row>
    <row r="33098" spans="13:13" s="60" customFormat="1" ht="15.75" hidden="1" x14ac:dyDescent="0.25">
      <c r="M33098" s="30"/>
    </row>
    <row r="33099" spans="13:13" s="60" customFormat="1" ht="15.75" hidden="1" x14ac:dyDescent="0.25">
      <c r="M33099" s="30"/>
    </row>
    <row r="33100" spans="13:13" s="60" customFormat="1" ht="15.75" hidden="1" x14ac:dyDescent="0.25">
      <c r="M33100" s="30"/>
    </row>
    <row r="33101" spans="13:13" s="60" customFormat="1" ht="15.75" hidden="1" x14ac:dyDescent="0.25">
      <c r="M33101" s="30"/>
    </row>
    <row r="33102" spans="13:13" s="60" customFormat="1" ht="15.75" hidden="1" x14ac:dyDescent="0.25">
      <c r="M33102" s="30"/>
    </row>
    <row r="33103" spans="13:13" s="60" customFormat="1" ht="15.75" hidden="1" x14ac:dyDescent="0.25">
      <c r="M33103" s="30"/>
    </row>
    <row r="33104" spans="13:13" s="60" customFormat="1" ht="15.75" hidden="1" x14ac:dyDescent="0.25">
      <c r="M33104" s="30"/>
    </row>
    <row r="33105" spans="13:13" s="60" customFormat="1" ht="15.75" hidden="1" x14ac:dyDescent="0.25">
      <c r="M33105" s="30"/>
    </row>
    <row r="33106" spans="13:13" s="60" customFormat="1" ht="15.75" hidden="1" x14ac:dyDescent="0.25">
      <c r="M33106" s="30"/>
    </row>
    <row r="33107" spans="13:13" s="60" customFormat="1" ht="15.75" hidden="1" x14ac:dyDescent="0.25">
      <c r="M33107" s="30"/>
    </row>
    <row r="33108" spans="13:13" s="60" customFormat="1" ht="15.75" hidden="1" x14ac:dyDescent="0.25">
      <c r="M33108" s="30"/>
    </row>
    <row r="33109" spans="13:13" s="60" customFormat="1" ht="15.75" hidden="1" x14ac:dyDescent="0.25">
      <c r="M33109" s="30"/>
    </row>
    <row r="33110" spans="13:13" s="60" customFormat="1" ht="15.75" hidden="1" x14ac:dyDescent="0.25">
      <c r="M33110" s="30"/>
    </row>
    <row r="33111" spans="13:13" s="60" customFormat="1" ht="15.75" hidden="1" x14ac:dyDescent="0.25">
      <c r="M33111" s="30"/>
    </row>
    <row r="33112" spans="13:13" s="60" customFormat="1" ht="15.75" hidden="1" x14ac:dyDescent="0.25">
      <c r="M33112" s="30"/>
    </row>
    <row r="33113" spans="13:13" s="60" customFormat="1" ht="15.75" hidden="1" x14ac:dyDescent="0.25">
      <c r="M33113" s="30"/>
    </row>
    <row r="33114" spans="13:13" s="60" customFormat="1" ht="15.75" hidden="1" x14ac:dyDescent="0.25">
      <c r="M33114" s="30"/>
    </row>
    <row r="33115" spans="13:13" s="60" customFormat="1" ht="15.75" hidden="1" x14ac:dyDescent="0.25">
      <c r="M33115" s="30"/>
    </row>
    <row r="33116" spans="13:13" s="60" customFormat="1" ht="15.75" hidden="1" x14ac:dyDescent="0.25">
      <c r="M33116" s="30"/>
    </row>
    <row r="33117" spans="13:13" s="60" customFormat="1" ht="15.75" hidden="1" x14ac:dyDescent="0.25">
      <c r="M33117" s="30"/>
    </row>
    <row r="33118" spans="13:13" s="60" customFormat="1" ht="15.75" hidden="1" x14ac:dyDescent="0.25">
      <c r="M33118" s="30"/>
    </row>
    <row r="33119" spans="13:13" s="60" customFormat="1" ht="15.75" hidden="1" x14ac:dyDescent="0.25">
      <c r="M33119" s="30"/>
    </row>
    <row r="33120" spans="13:13" s="60" customFormat="1" ht="15.75" hidden="1" x14ac:dyDescent="0.25">
      <c r="M33120" s="30"/>
    </row>
    <row r="33121" spans="13:13" s="60" customFormat="1" ht="15.75" hidden="1" x14ac:dyDescent="0.25">
      <c r="M33121" s="30"/>
    </row>
    <row r="33122" spans="13:13" s="60" customFormat="1" ht="15.75" hidden="1" x14ac:dyDescent="0.25">
      <c r="M33122" s="30"/>
    </row>
    <row r="33123" spans="13:13" s="60" customFormat="1" ht="15.75" hidden="1" x14ac:dyDescent="0.25">
      <c r="M33123" s="30"/>
    </row>
    <row r="33124" spans="13:13" s="60" customFormat="1" ht="15.75" hidden="1" x14ac:dyDescent="0.25">
      <c r="M33124" s="30"/>
    </row>
    <row r="33125" spans="13:13" s="60" customFormat="1" ht="15.75" hidden="1" x14ac:dyDescent="0.25">
      <c r="M33125" s="30"/>
    </row>
    <row r="33126" spans="13:13" s="60" customFormat="1" ht="15.75" hidden="1" x14ac:dyDescent="0.25">
      <c r="M33126" s="30"/>
    </row>
    <row r="33127" spans="13:13" s="60" customFormat="1" ht="15.75" hidden="1" x14ac:dyDescent="0.25">
      <c r="M33127" s="30"/>
    </row>
    <row r="33128" spans="13:13" s="60" customFormat="1" ht="15.75" hidden="1" x14ac:dyDescent="0.25">
      <c r="M33128" s="30"/>
    </row>
    <row r="33129" spans="13:13" s="60" customFormat="1" ht="15.75" hidden="1" x14ac:dyDescent="0.25">
      <c r="M33129" s="30"/>
    </row>
    <row r="33130" spans="13:13" s="60" customFormat="1" ht="15.75" hidden="1" x14ac:dyDescent="0.25">
      <c r="M33130" s="30"/>
    </row>
    <row r="33131" spans="13:13" s="60" customFormat="1" ht="15.75" hidden="1" x14ac:dyDescent="0.25">
      <c r="M33131" s="30"/>
    </row>
    <row r="33132" spans="13:13" s="60" customFormat="1" ht="15.75" hidden="1" x14ac:dyDescent="0.25">
      <c r="M33132" s="30"/>
    </row>
    <row r="33133" spans="13:13" s="60" customFormat="1" ht="15.75" hidden="1" x14ac:dyDescent="0.25">
      <c r="M33133" s="30"/>
    </row>
    <row r="33134" spans="13:13" s="60" customFormat="1" ht="15.75" hidden="1" x14ac:dyDescent="0.25">
      <c r="M33134" s="30"/>
    </row>
    <row r="33135" spans="13:13" s="60" customFormat="1" ht="15.75" hidden="1" x14ac:dyDescent="0.25">
      <c r="M33135" s="30"/>
    </row>
    <row r="33136" spans="13:13" s="60" customFormat="1" ht="15.75" hidden="1" x14ac:dyDescent="0.25">
      <c r="M33136" s="30"/>
    </row>
    <row r="33137" spans="13:13" s="60" customFormat="1" ht="15.75" hidden="1" x14ac:dyDescent="0.25">
      <c r="M33137" s="30"/>
    </row>
    <row r="33138" spans="13:13" s="60" customFormat="1" ht="15.75" hidden="1" x14ac:dyDescent="0.25">
      <c r="M33138" s="30"/>
    </row>
    <row r="33139" spans="13:13" s="60" customFormat="1" ht="15.75" hidden="1" x14ac:dyDescent="0.25">
      <c r="M33139" s="30"/>
    </row>
    <row r="33140" spans="13:13" s="60" customFormat="1" ht="15.75" hidden="1" x14ac:dyDescent="0.25">
      <c r="M33140" s="30"/>
    </row>
    <row r="33141" spans="13:13" s="60" customFormat="1" ht="15.75" hidden="1" x14ac:dyDescent="0.25">
      <c r="M33141" s="30"/>
    </row>
    <row r="33142" spans="13:13" s="60" customFormat="1" ht="15.75" hidden="1" x14ac:dyDescent="0.25">
      <c r="M33142" s="30"/>
    </row>
    <row r="33143" spans="13:13" s="60" customFormat="1" ht="15.75" hidden="1" x14ac:dyDescent="0.25">
      <c r="M33143" s="30"/>
    </row>
    <row r="33144" spans="13:13" s="60" customFormat="1" ht="15.75" hidden="1" x14ac:dyDescent="0.25">
      <c r="M33144" s="30"/>
    </row>
    <row r="33145" spans="13:13" s="60" customFormat="1" ht="15.75" hidden="1" x14ac:dyDescent="0.25">
      <c r="M33145" s="30"/>
    </row>
    <row r="33146" spans="13:13" s="60" customFormat="1" ht="15.75" hidden="1" x14ac:dyDescent="0.25">
      <c r="M33146" s="30"/>
    </row>
    <row r="33147" spans="13:13" s="60" customFormat="1" ht="15.75" hidden="1" x14ac:dyDescent="0.25">
      <c r="M33147" s="30"/>
    </row>
    <row r="33148" spans="13:13" s="60" customFormat="1" ht="15.75" hidden="1" x14ac:dyDescent="0.25">
      <c r="M33148" s="30"/>
    </row>
    <row r="33149" spans="13:13" s="60" customFormat="1" ht="15.75" hidden="1" x14ac:dyDescent="0.25">
      <c r="M33149" s="30"/>
    </row>
    <row r="33150" spans="13:13" s="60" customFormat="1" ht="15.75" hidden="1" x14ac:dyDescent="0.25">
      <c r="M33150" s="30"/>
    </row>
    <row r="33151" spans="13:13" s="60" customFormat="1" ht="15.75" hidden="1" x14ac:dyDescent="0.25">
      <c r="M33151" s="30"/>
    </row>
    <row r="33152" spans="13:13" s="60" customFormat="1" ht="15.75" hidden="1" x14ac:dyDescent="0.25">
      <c r="M33152" s="30"/>
    </row>
    <row r="33153" spans="13:13" s="60" customFormat="1" ht="15.75" hidden="1" x14ac:dyDescent="0.25">
      <c r="M33153" s="30"/>
    </row>
    <row r="33154" spans="13:13" s="60" customFormat="1" ht="15.75" hidden="1" x14ac:dyDescent="0.25">
      <c r="M33154" s="30"/>
    </row>
    <row r="33155" spans="13:13" s="60" customFormat="1" ht="15.75" hidden="1" x14ac:dyDescent="0.25">
      <c r="M33155" s="30"/>
    </row>
    <row r="33156" spans="13:13" s="60" customFormat="1" ht="15.75" hidden="1" x14ac:dyDescent="0.25">
      <c r="M33156" s="30"/>
    </row>
    <row r="33157" spans="13:13" s="60" customFormat="1" ht="15.75" hidden="1" x14ac:dyDescent="0.25">
      <c r="M33157" s="30"/>
    </row>
    <row r="33158" spans="13:13" s="60" customFormat="1" ht="15.75" hidden="1" x14ac:dyDescent="0.25">
      <c r="M33158" s="30"/>
    </row>
    <row r="33159" spans="13:13" s="60" customFormat="1" ht="15.75" hidden="1" x14ac:dyDescent="0.25">
      <c r="M33159" s="30"/>
    </row>
    <row r="33160" spans="13:13" s="60" customFormat="1" ht="15.75" hidden="1" x14ac:dyDescent="0.25">
      <c r="M33160" s="30"/>
    </row>
    <row r="33161" spans="13:13" s="60" customFormat="1" ht="15.75" hidden="1" x14ac:dyDescent="0.25">
      <c r="M33161" s="30"/>
    </row>
    <row r="33162" spans="13:13" s="60" customFormat="1" ht="15.75" hidden="1" x14ac:dyDescent="0.25">
      <c r="M33162" s="30"/>
    </row>
    <row r="33163" spans="13:13" s="60" customFormat="1" ht="15.75" hidden="1" x14ac:dyDescent="0.25">
      <c r="M33163" s="30"/>
    </row>
    <row r="33164" spans="13:13" s="60" customFormat="1" ht="15.75" hidden="1" x14ac:dyDescent="0.25">
      <c r="M33164" s="30"/>
    </row>
    <row r="33165" spans="13:13" s="60" customFormat="1" ht="15.75" hidden="1" x14ac:dyDescent="0.25">
      <c r="M33165" s="30"/>
    </row>
    <row r="33166" spans="13:13" s="60" customFormat="1" ht="15.75" hidden="1" x14ac:dyDescent="0.25">
      <c r="M33166" s="30"/>
    </row>
    <row r="33167" spans="13:13" s="60" customFormat="1" ht="15.75" hidden="1" x14ac:dyDescent="0.25">
      <c r="M33167" s="30"/>
    </row>
    <row r="33168" spans="13:13" s="60" customFormat="1" ht="15.75" hidden="1" x14ac:dyDescent="0.25">
      <c r="M33168" s="30"/>
    </row>
    <row r="33169" spans="13:13" s="60" customFormat="1" ht="15.75" hidden="1" x14ac:dyDescent="0.25">
      <c r="M33169" s="30"/>
    </row>
    <row r="33170" spans="13:13" s="60" customFormat="1" ht="15.75" hidden="1" x14ac:dyDescent="0.25">
      <c r="M33170" s="30"/>
    </row>
    <row r="33171" spans="13:13" s="60" customFormat="1" ht="15.75" hidden="1" x14ac:dyDescent="0.25">
      <c r="M33171" s="30"/>
    </row>
    <row r="33172" spans="13:13" s="60" customFormat="1" ht="15.75" hidden="1" x14ac:dyDescent="0.25">
      <c r="M33172" s="30"/>
    </row>
    <row r="33173" spans="13:13" s="60" customFormat="1" ht="15.75" hidden="1" x14ac:dyDescent="0.25">
      <c r="M33173" s="30"/>
    </row>
    <row r="33174" spans="13:13" s="60" customFormat="1" ht="15.75" hidden="1" x14ac:dyDescent="0.25">
      <c r="M33174" s="30"/>
    </row>
    <row r="33175" spans="13:13" s="60" customFormat="1" ht="15.75" hidden="1" x14ac:dyDescent="0.25">
      <c r="M33175" s="30"/>
    </row>
    <row r="33176" spans="13:13" s="60" customFormat="1" ht="15.75" hidden="1" x14ac:dyDescent="0.25">
      <c r="M33176" s="30"/>
    </row>
    <row r="33177" spans="13:13" s="60" customFormat="1" ht="15.75" hidden="1" x14ac:dyDescent="0.25">
      <c r="M33177" s="30"/>
    </row>
    <row r="33178" spans="13:13" s="60" customFormat="1" ht="15.75" hidden="1" x14ac:dyDescent="0.25">
      <c r="M33178" s="30"/>
    </row>
    <row r="33179" spans="13:13" s="60" customFormat="1" ht="15.75" hidden="1" x14ac:dyDescent="0.25">
      <c r="M33179" s="30"/>
    </row>
    <row r="33180" spans="13:13" s="60" customFormat="1" ht="15.75" hidden="1" x14ac:dyDescent="0.25">
      <c r="M33180" s="30"/>
    </row>
    <row r="33181" spans="13:13" s="60" customFormat="1" ht="15.75" hidden="1" x14ac:dyDescent="0.25">
      <c r="M33181" s="30"/>
    </row>
    <row r="33182" spans="13:13" s="60" customFormat="1" ht="15.75" hidden="1" x14ac:dyDescent="0.25">
      <c r="M33182" s="30"/>
    </row>
    <row r="33183" spans="13:13" s="60" customFormat="1" ht="15.75" hidden="1" x14ac:dyDescent="0.25">
      <c r="M33183" s="30"/>
    </row>
    <row r="33184" spans="13:13" s="60" customFormat="1" ht="15.75" hidden="1" x14ac:dyDescent="0.25">
      <c r="M33184" s="30"/>
    </row>
    <row r="33185" spans="13:13" s="60" customFormat="1" ht="15.75" hidden="1" x14ac:dyDescent="0.25">
      <c r="M33185" s="30"/>
    </row>
    <row r="33186" spans="13:13" s="60" customFormat="1" ht="15.75" hidden="1" x14ac:dyDescent="0.25">
      <c r="M33186" s="30"/>
    </row>
    <row r="33187" spans="13:13" s="60" customFormat="1" ht="15.75" hidden="1" x14ac:dyDescent="0.25">
      <c r="M33187" s="30"/>
    </row>
    <row r="33188" spans="13:13" s="60" customFormat="1" ht="15.75" hidden="1" x14ac:dyDescent="0.25">
      <c r="M33188" s="30"/>
    </row>
    <row r="33189" spans="13:13" s="60" customFormat="1" ht="15.75" hidden="1" x14ac:dyDescent="0.25">
      <c r="M33189" s="30"/>
    </row>
    <row r="33190" spans="13:13" s="60" customFormat="1" ht="15.75" hidden="1" x14ac:dyDescent="0.25">
      <c r="M33190" s="30"/>
    </row>
    <row r="33191" spans="13:13" s="60" customFormat="1" ht="15.75" hidden="1" x14ac:dyDescent="0.25">
      <c r="M33191" s="30"/>
    </row>
    <row r="33192" spans="13:13" s="60" customFormat="1" ht="15.75" hidden="1" x14ac:dyDescent="0.25">
      <c r="M33192" s="30"/>
    </row>
    <row r="33193" spans="13:13" s="60" customFormat="1" ht="15.75" hidden="1" x14ac:dyDescent="0.25">
      <c r="M33193" s="30"/>
    </row>
    <row r="33194" spans="13:13" s="60" customFormat="1" ht="15.75" hidden="1" x14ac:dyDescent="0.25">
      <c r="M33194" s="30"/>
    </row>
    <row r="33195" spans="13:13" s="60" customFormat="1" ht="15.75" hidden="1" x14ac:dyDescent="0.25">
      <c r="M33195" s="30"/>
    </row>
    <row r="33196" spans="13:13" s="60" customFormat="1" ht="15.75" hidden="1" x14ac:dyDescent="0.25">
      <c r="M33196" s="30"/>
    </row>
    <row r="33197" spans="13:13" s="60" customFormat="1" ht="15.75" hidden="1" x14ac:dyDescent="0.25">
      <c r="M33197" s="30"/>
    </row>
    <row r="33198" spans="13:13" s="60" customFormat="1" ht="15.75" hidden="1" x14ac:dyDescent="0.25">
      <c r="M33198" s="30"/>
    </row>
    <row r="33199" spans="13:13" s="60" customFormat="1" ht="15.75" hidden="1" x14ac:dyDescent="0.25">
      <c r="M33199" s="30"/>
    </row>
    <row r="33200" spans="13:13" s="60" customFormat="1" ht="15.75" hidden="1" x14ac:dyDescent="0.25">
      <c r="M33200" s="30"/>
    </row>
    <row r="33201" spans="13:13" s="60" customFormat="1" ht="15.75" hidden="1" x14ac:dyDescent="0.25">
      <c r="M33201" s="30"/>
    </row>
    <row r="33202" spans="13:13" s="60" customFormat="1" ht="15.75" hidden="1" x14ac:dyDescent="0.25">
      <c r="M33202" s="30"/>
    </row>
    <row r="33203" spans="13:13" s="60" customFormat="1" ht="15.75" hidden="1" x14ac:dyDescent="0.25">
      <c r="M33203" s="30"/>
    </row>
    <row r="33204" spans="13:13" s="60" customFormat="1" ht="15.75" hidden="1" x14ac:dyDescent="0.25">
      <c r="M33204" s="30"/>
    </row>
    <row r="33205" spans="13:13" s="60" customFormat="1" ht="15.75" hidden="1" x14ac:dyDescent="0.25">
      <c r="M33205" s="30"/>
    </row>
    <row r="33206" spans="13:13" s="60" customFormat="1" ht="15.75" hidden="1" x14ac:dyDescent="0.25">
      <c r="M33206" s="30"/>
    </row>
    <row r="33207" spans="13:13" s="60" customFormat="1" ht="15.75" hidden="1" x14ac:dyDescent="0.25">
      <c r="M33207" s="30"/>
    </row>
    <row r="33208" spans="13:13" s="60" customFormat="1" ht="15.75" hidden="1" x14ac:dyDescent="0.25">
      <c r="M33208" s="30"/>
    </row>
    <row r="33209" spans="13:13" s="60" customFormat="1" ht="15.75" hidden="1" x14ac:dyDescent="0.25">
      <c r="M33209" s="30"/>
    </row>
    <row r="33210" spans="13:13" s="60" customFormat="1" ht="15.75" hidden="1" x14ac:dyDescent="0.25">
      <c r="M33210" s="30"/>
    </row>
    <row r="33211" spans="13:13" s="60" customFormat="1" ht="15.75" hidden="1" x14ac:dyDescent="0.25">
      <c r="M33211" s="30"/>
    </row>
    <row r="33212" spans="13:13" s="60" customFormat="1" ht="15.75" hidden="1" x14ac:dyDescent="0.25">
      <c r="M33212" s="30"/>
    </row>
    <row r="33213" spans="13:13" s="60" customFormat="1" ht="15.75" hidden="1" x14ac:dyDescent="0.25">
      <c r="M33213" s="30"/>
    </row>
    <row r="33214" spans="13:13" s="60" customFormat="1" ht="15.75" hidden="1" x14ac:dyDescent="0.25">
      <c r="M33214" s="30"/>
    </row>
    <row r="33215" spans="13:13" s="60" customFormat="1" ht="15.75" hidden="1" x14ac:dyDescent="0.25">
      <c r="M33215" s="30"/>
    </row>
    <row r="33216" spans="13:13" s="60" customFormat="1" ht="15.75" hidden="1" x14ac:dyDescent="0.25">
      <c r="M33216" s="30"/>
    </row>
    <row r="33217" spans="13:13" s="60" customFormat="1" ht="15.75" hidden="1" x14ac:dyDescent="0.25">
      <c r="M33217" s="30"/>
    </row>
    <row r="33218" spans="13:13" s="60" customFormat="1" ht="15.75" hidden="1" x14ac:dyDescent="0.25">
      <c r="M33218" s="30"/>
    </row>
    <row r="33219" spans="13:13" s="60" customFormat="1" ht="15.75" hidden="1" x14ac:dyDescent="0.25">
      <c r="M33219" s="30"/>
    </row>
    <row r="33220" spans="13:13" s="60" customFormat="1" ht="15.75" hidden="1" x14ac:dyDescent="0.25">
      <c r="M33220" s="30"/>
    </row>
    <row r="33221" spans="13:13" s="60" customFormat="1" ht="15.75" hidden="1" x14ac:dyDescent="0.25">
      <c r="M33221" s="30"/>
    </row>
    <row r="33222" spans="13:13" s="60" customFormat="1" ht="15.75" hidden="1" x14ac:dyDescent="0.25">
      <c r="M33222" s="30"/>
    </row>
    <row r="33223" spans="13:13" s="60" customFormat="1" ht="15.75" hidden="1" x14ac:dyDescent="0.25">
      <c r="M33223" s="30"/>
    </row>
    <row r="33224" spans="13:13" s="60" customFormat="1" ht="15.75" hidden="1" x14ac:dyDescent="0.25">
      <c r="M33224" s="30"/>
    </row>
    <row r="33225" spans="13:13" s="60" customFormat="1" ht="15.75" hidden="1" x14ac:dyDescent="0.25">
      <c r="M33225" s="30"/>
    </row>
    <row r="33226" spans="13:13" s="60" customFormat="1" ht="15.75" hidden="1" x14ac:dyDescent="0.25">
      <c r="M33226" s="30"/>
    </row>
    <row r="33227" spans="13:13" s="60" customFormat="1" ht="15.75" hidden="1" x14ac:dyDescent="0.25">
      <c r="M33227" s="30"/>
    </row>
    <row r="33228" spans="13:13" s="60" customFormat="1" ht="15.75" hidden="1" x14ac:dyDescent="0.25">
      <c r="M33228" s="30"/>
    </row>
    <row r="33229" spans="13:13" s="60" customFormat="1" ht="15.75" hidden="1" x14ac:dyDescent="0.25">
      <c r="M33229" s="30"/>
    </row>
    <row r="33230" spans="13:13" s="60" customFormat="1" ht="15.75" hidden="1" x14ac:dyDescent="0.25">
      <c r="M33230" s="30"/>
    </row>
    <row r="33231" spans="13:13" s="60" customFormat="1" ht="15.75" hidden="1" x14ac:dyDescent="0.25">
      <c r="M33231" s="30"/>
    </row>
    <row r="33232" spans="13:13" s="60" customFormat="1" ht="15.75" hidden="1" x14ac:dyDescent="0.25">
      <c r="M33232" s="30"/>
    </row>
    <row r="33233" spans="13:13" s="60" customFormat="1" ht="15.75" hidden="1" x14ac:dyDescent="0.25">
      <c r="M33233" s="30"/>
    </row>
    <row r="33234" spans="13:13" s="60" customFormat="1" ht="15.75" hidden="1" x14ac:dyDescent="0.25">
      <c r="M33234" s="30"/>
    </row>
    <row r="33235" spans="13:13" s="60" customFormat="1" ht="15.75" hidden="1" x14ac:dyDescent="0.25">
      <c r="M33235" s="30"/>
    </row>
    <row r="33236" spans="13:13" s="60" customFormat="1" ht="15.75" hidden="1" x14ac:dyDescent="0.25">
      <c r="M33236" s="30"/>
    </row>
    <row r="33237" spans="13:13" s="60" customFormat="1" ht="15.75" hidden="1" x14ac:dyDescent="0.25">
      <c r="M33237" s="30"/>
    </row>
    <row r="33238" spans="13:13" s="60" customFormat="1" ht="15.75" hidden="1" x14ac:dyDescent="0.25">
      <c r="M33238" s="30"/>
    </row>
    <row r="33239" spans="13:13" s="60" customFormat="1" ht="15.75" hidden="1" x14ac:dyDescent="0.25">
      <c r="M33239" s="30"/>
    </row>
    <row r="33240" spans="13:13" s="60" customFormat="1" ht="15.75" hidden="1" x14ac:dyDescent="0.25">
      <c r="M33240" s="30"/>
    </row>
    <row r="33241" spans="13:13" s="60" customFormat="1" ht="15.75" hidden="1" x14ac:dyDescent="0.25">
      <c r="M33241" s="30"/>
    </row>
    <row r="33242" spans="13:13" s="60" customFormat="1" ht="15.75" hidden="1" x14ac:dyDescent="0.25">
      <c r="M33242" s="30"/>
    </row>
    <row r="33243" spans="13:13" s="60" customFormat="1" ht="15.75" hidden="1" x14ac:dyDescent="0.25">
      <c r="M33243" s="30"/>
    </row>
    <row r="33244" spans="13:13" s="60" customFormat="1" ht="15.75" hidden="1" x14ac:dyDescent="0.25">
      <c r="M33244" s="30"/>
    </row>
    <row r="33245" spans="13:13" s="60" customFormat="1" ht="15.75" hidden="1" x14ac:dyDescent="0.25">
      <c r="M33245" s="30"/>
    </row>
    <row r="33246" spans="13:13" s="60" customFormat="1" ht="15.75" hidden="1" x14ac:dyDescent="0.25">
      <c r="M33246" s="30"/>
    </row>
    <row r="33247" spans="13:13" s="60" customFormat="1" ht="15.75" hidden="1" x14ac:dyDescent="0.25">
      <c r="M33247" s="30"/>
    </row>
    <row r="33248" spans="13:13" s="60" customFormat="1" ht="15.75" hidden="1" x14ac:dyDescent="0.25">
      <c r="M33248" s="30"/>
    </row>
    <row r="33249" spans="13:13" s="60" customFormat="1" ht="15.75" hidden="1" x14ac:dyDescent="0.25">
      <c r="M33249" s="30"/>
    </row>
    <row r="33250" spans="13:13" s="60" customFormat="1" ht="15.75" hidden="1" x14ac:dyDescent="0.25">
      <c r="M33250" s="30"/>
    </row>
    <row r="33251" spans="13:13" s="60" customFormat="1" ht="15.75" hidden="1" x14ac:dyDescent="0.25">
      <c r="M33251" s="30"/>
    </row>
    <row r="33252" spans="13:13" s="60" customFormat="1" ht="15.75" hidden="1" x14ac:dyDescent="0.25">
      <c r="M33252" s="30"/>
    </row>
    <row r="33253" spans="13:13" s="60" customFormat="1" ht="15.75" hidden="1" x14ac:dyDescent="0.25">
      <c r="M33253" s="30"/>
    </row>
    <row r="33254" spans="13:13" s="60" customFormat="1" ht="15.75" hidden="1" x14ac:dyDescent="0.25">
      <c r="M33254" s="30"/>
    </row>
    <row r="33255" spans="13:13" s="60" customFormat="1" ht="15.75" hidden="1" x14ac:dyDescent="0.25">
      <c r="M33255" s="30"/>
    </row>
    <row r="33256" spans="13:13" s="60" customFormat="1" ht="15.75" hidden="1" x14ac:dyDescent="0.25">
      <c r="M33256" s="30"/>
    </row>
    <row r="33257" spans="13:13" s="60" customFormat="1" ht="15.75" hidden="1" x14ac:dyDescent="0.25">
      <c r="M33257" s="30"/>
    </row>
    <row r="33258" spans="13:13" s="60" customFormat="1" ht="15.75" hidden="1" x14ac:dyDescent="0.25">
      <c r="M33258" s="30"/>
    </row>
    <row r="33259" spans="13:13" s="60" customFormat="1" ht="15.75" hidden="1" x14ac:dyDescent="0.25">
      <c r="M33259" s="30"/>
    </row>
    <row r="33260" spans="13:13" s="60" customFormat="1" ht="15.75" hidden="1" x14ac:dyDescent="0.25">
      <c r="M33260" s="30"/>
    </row>
    <row r="33261" spans="13:13" s="60" customFormat="1" ht="15.75" hidden="1" x14ac:dyDescent="0.25">
      <c r="M33261" s="30"/>
    </row>
    <row r="33262" spans="13:13" s="60" customFormat="1" ht="15.75" hidden="1" x14ac:dyDescent="0.25">
      <c r="M33262" s="30"/>
    </row>
    <row r="33263" spans="13:13" s="60" customFormat="1" ht="15.75" hidden="1" x14ac:dyDescent="0.25">
      <c r="M33263" s="30"/>
    </row>
    <row r="33264" spans="13:13" s="60" customFormat="1" ht="15.75" hidden="1" x14ac:dyDescent="0.25">
      <c r="M33264" s="30"/>
    </row>
    <row r="33265" spans="13:13" s="60" customFormat="1" ht="15.75" hidden="1" x14ac:dyDescent="0.25">
      <c r="M33265" s="30"/>
    </row>
    <row r="33266" spans="13:13" s="60" customFormat="1" ht="15.75" hidden="1" x14ac:dyDescent="0.25">
      <c r="M33266" s="30"/>
    </row>
    <row r="33267" spans="13:13" s="60" customFormat="1" ht="15.75" hidden="1" x14ac:dyDescent="0.25">
      <c r="M33267" s="30"/>
    </row>
    <row r="33268" spans="13:13" s="60" customFormat="1" ht="15.75" hidden="1" x14ac:dyDescent="0.25">
      <c r="M33268" s="30"/>
    </row>
    <row r="33269" spans="13:13" s="60" customFormat="1" ht="15.75" hidden="1" x14ac:dyDescent="0.25">
      <c r="M33269" s="30"/>
    </row>
    <row r="33270" spans="13:13" s="60" customFormat="1" ht="15.75" hidden="1" x14ac:dyDescent="0.25">
      <c r="M33270" s="30"/>
    </row>
    <row r="33271" spans="13:13" s="60" customFormat="1" ht="15.75" hidden="1" x14ac:dyDescent="0.25">
      <c r="M33271" s="30"/>
    </row>
    <row r="33272" spans="13:13" s="60" customFormat="1" ht="15.75" hidden="1" x14ac:dyDescent="0.25">
      <c r="M33272" s="30"/>
    </row>
    <row r="33273" spans="13:13" s="60" customFormat="1" ht="15.75" hidden="1" x14ac:dyDescent="0.25">
      <c r="M33273" s="30"/>
    </row>
    <row r="33274" spans="13:13" s="60" customFormat="1" ht="15.75" hidden="1" x14ac:dyDescent="0.25">
      <c r="M33274" s="30"/>
    </row>
    <row r="33275" spans="13:13" s="60" customFormat="1" ht="15.75" hidden="1" x14ac:dyDescent="0.25">
      <c r="M33275" s="30"/>
    </row>
    <row r="33276" spans="13:13" s="60" customFormat="1" ht="15.75" hidden="1" x14ac:dyDescent="0.25">
      <c r="M33276" s="30"/>
    </row>
    <row r="33277" spans="13:13" s="60" customFormat="1" ht="15.75" hidden="1" x14ac:dyDescent="0.25">
      <c r="M33277" s="30"/>
    </row>
    <row r="33278" spans="13:13" s="60" customFormat="1" ht="15.75" hidden="1" x14ac:dyDescent="0.25">
      <c r="M33278" s="30"/>
    </row>
    <row r="33279" spans="13:13" s="60" customFormat="1" ht="15.75" hidden="1" x14ac:dyDescent="0.25">
      <c r="M33279" s="30"/>
    </row>
    <row r="33280" spans="13:13" s="60" customFormat="1" ht="15.75" hidden="1" x14ac:dyDescent="0.25">
      <c r="M33280" s="30"/>
    </row>
    <row r="33281" spans="13:13" s="60" customFormat="1" ht="15.75" hidden="1" x14ac:dyDescent="0.25">
      <c r="M33281" s="30"/>
    </row>
    <row r="33282" spans="13:13" s="60" customFormat="1" ht="15.75" hidden="1" x14ac:dyDescent="0.25">
      <c r="M33282" s="30"/>
    </row>
    <row r="33283" spans="13:13" s="60" customFormat="1" ht="15.75" hidden="1" x14ac:dyDescent="0.25">
      <c r="M33283" s="30"/>
    </row>
    <row r="33284" spans="13:13" s="60" customFormat="1" ht="15.75" hidden="1" x14ac:dyDescent="0.25">
      <c r="M33284" s="30"/>
    </row>
    <row r="33285" spans="13:13" s="60" customFormat="1" ht="15.75" hidden="1" x14ac:dyDescent="0.25">
      <c r="M33285" s="30"/>
    </row>
    <row r="33286" spans="13:13" s="60" customFormat="1" ht="15.75" hidden="1" x14ac:dyDescent="0.25">
      <c r="M33286" s="30"/>
    </row>
    <row r="33287" spans="13:13" s="60" customFormat="1" ht="15.75" hidden="1" x14ac:dyDescent="0.25">
      <c r="M33287" s="30"/>
    </row>
    <row r="33288" spans="13:13" s="60" customFormat="1" ht="15.75" hidden="1" x14ac:dyDescent="0.25">
      <c r="M33288" s="30"/>
    </row>
    <row r="33289" spans="13:13" s="60" customFormat="1" ht="15.75" hidden="1" x14ac:dyDescent="0.25">
      <c r="M33289" s="30"/>
    </row>
    <row r="33290" spans="13:13" s="60" customFormat="1" ht="15.75" hidden="1" x14ac:dyDescent="0.25">
      <c r="M33290" s="30"/>
    </row>
    <row r="33291" spans="13:13" s="60" customFormat="1" ht="15.75" hidden="1" x14ac:dyDescent="0.25">
      <c r="M33291" s="30"/>
    </row>
    <row r="33292" spans="13:13" s="60" customFormat="1" ht="15.75" hidden="1" x14ac:dyDescent="0.25">
      <c r="M33292" s="30"/>
    </row>
    <row r="33293" spans="13:13" s="60" customFormat="1" ht="15.75" hidden="1" x14ac:dyDescent="0.25">
      <c r="M33293" s="30"/>
    </row>
    <row r="33294" spans="13:13" s="60" customFormat="1" ht="15.75" hidden="1" x14ac:dyDescent="0.25">
      <c r="M33294" s="30"/>
    </row>
    <row r="33295" spans="13:13" s="60" customFormat="1" ht="15.75" hidden="1" x14ac:dyDescent="0.25">
      <c r="M33295" s="30"/>
    </row>
    <row r="33296" spans="13:13" s="60" customFormat="1" ht="15.75" hidden="1" x14ac:dyDescent="0.25">
      <c r="M33296" s="30"/>
    </row>
    <row r="33297" spans="13:13" s="60" customFormat="1" ht="15.75" hidden="1" x14ac:dyDescent="0.25">
      <c r="M33297" s="30"/>
    </row>
    <row r="33298" spans="13:13" s="60" customFormat="1" ht="15.75" hidden="1" x14ac:dyDescent="0.25">
      <c r="M33298" s="30"/>
    </row>
    <row r="33299" spans="13:13" s="60" customFormat="1" ht="15.75" hidden="1" x14ac:dyDescent="0.25">
      <c r="M33299" s="30"/>
    </row>
    <row r="33300" spans="13:13" s="60" customFormat="1" ht="15.75" hidden="1" x14ac:dyDescent="0.25">
      <c r="M33300" s="30"/>
    </row>
    <row r="33301" spans="13:13" s="60" customFormat="1" ht="15.75" hidden="1" x14ac:dyDescent="0.25">
      <c r="M33301" s="30"/>
    </row>
    <row r="33302" spans="13:13" s="60" customFormat="1" ht="15.75" hidden="1" x14ac:dyDescent="0.25">
      <c r="M33302" s="30"/>
    </row>
    <row r="33303" spans="13:13" s="60" customFormat="1" ht="15.75" hidden="1" x14ac:dyDescent="0.25">
      <c r="M33303" s="30"/>
    </row>
    <row r="33304" spans="13:13" s="60" customFormat="1" ht="15.75" hidden="1" x14ac:dyDescent="0.25">
      <c r="M33304" s="30"/>
    </row>
    <row r="33305" spans="13:13" s="60" customFormat="1" ht="15.75" hidden="1" x14ac:dyDescent="0.25">
      <c r="M33305" s="30"/>
    </row>
    <row r="33306" spans="13:13" s="60" customFormat="1" ht="15.75" hidden="1" x14ac:dyDescent="0.25">
      <c r="M33306" s="30"/>
    </row>
    <row r="33307" spans="13:13" s="60" customFormat="1" ht="15.75" hidden="1" x14ac:dyDescent="0.25">
      <c r="M33307" s="30"/>
    </row>
    <row r="33308" spans="13:13" s="60" customFormat="1" ht="15.75" hidden="1" x14ac:dyDescent="0.25">
      <c r="M33308" s="30"/>
    </row>
    <row r="33309" spans="13:13" s="60" customFormat="1" ht="15.75" hidden="1" x14ac:dyDescent="0.25">
      <c r="M33309" s="30"/>
    </row>
    <row r="33310" spans="13:13" s="60" customFormat="1" ht="15.75" hidden="1" x14ac:dyDescent="0.25">
      <c r="M33310" s="30"/>
    </row>
    <row r="33311" spans="13:13" s="60" customFormat="1" ht="15.75" hidden="1" x14ac:dyDescent="0.25">
      <c r="M33311" s="30"/>
    </row>
    <row r="33312" spans="13:13" s="60" customFormat="1" ht="15.75" hidden="1" x14ac:dyDescent="0.25">
      <c r="M33312" s="30"/>
    </row>
    <row r="33313" spans="13:13" s="60" customFormat="1" ht="15.75" hidden="1" x14ac:dyDescent="0.25">
      <c r="M33313" s="30"/>
    </row>
    <row r="33314" spans="13:13" s="60" customFormat="1" ht="15.75" hidden="1" x14ac:dyDescent="0.25">
      <c r="M33314" s="30"/>
    </row>
    <row r="33315" spans="13:13" s="60" customFormat="1" ht="15.75" hidden="1" x14ac:dyDescent="0.25">
      <c r="M33315" s="30"/>
    </row>
    <row r="33316" spans="13:13" s="60" customFormat="1" ht="15.75" hidden="1" x14ac:dyDescent="0.25">
      <c r="M33316" s="30"/>
    </row>
    <row r="33317" spans="13:13" s="60" customFormat="1" ht="15.75" hidden="1" x14ac:dyDescent="0.25">
      <c r="M33317" s="30"/>
    </row>
    <row r="33318" spans="13:13" s="60" customFormat="1" ht="15.75" hidden="1" x14ac:dyDescent="0.25">
      <c r="M33318" s="30"/>
    </row>
    <row r="33319" spans="13:13" s="60" customFormat="1" ht="15.75" hidden="1" x14ac:dyDescent="0.25">
      <c r="M33319" s="30"/>
    </row>
    <row r="33320" spans="13:13" s="60" customFormat="1" ht="15.75" hidden="1" x14ac:dyDescent="0.25">
      <c r="M33320" s="30"/>
    </row>
    <row r="33321" spans="13:13" s="60" customFormat="1" ht="15.75" hidden="1" x14ac:dyDescent="0.25">
      <c r="M33321" s="30"/>
    </row>
    <row r="33322" spans="13:13" s="60" customFormat="1" ht="15.75" hidden="1" x14ac:dyDescent="0.25">
      <c r="M33322" s="30"/>
    </row>
    <row r="33323" spans="13:13" s="60" customFormat="1" ht="15.75" hidden="1" x14ac:dyDescent="0.25">
      <c r="M33323" s="30"/>
    </row>
    <row r="33324" spans="13:13" s="60" customFormat="1" ht="15.75" hidden="1" x14ac:dyDescent="0.25">
      <c r="M33324" s="30"/>
    </row>
    <row r="33325" spans="13:13" s="60" customFormat="1" ht="15.75" hidden="1" x14ac:dyDescent="0.25">
      <c r="M33325" s="30"/>
    </row>
    <row r="33326" spans="13:13" s="60" customFormat="1" ht="15.75" hidden="1" x14ac:dyDescent="0.25">
      <c r="M33326" s="30"/>
    </row>
    <row r="33327" spans="13:13" s="60" customFormat="1" ht="15.75" hidden="1" x14ac:dyDescent="0.25">
      <c r="M33327" s="30"/>
    </row>
    <row r="33328" spans="13:13" s="60" customFormat="1" ht="15.75" hidden="1" x14ac:dyDescent="0.25">
      <c r="M33328" s="30"/>
    </row>
    <row r="33329" spans="13:13" s="60" customFormat="1" ht="15.75" hidden="1" x14ac:dyDescent="0.25">
      <c r="M33329" s="30"/>
    </row>
    <row r="33330" spans="13:13" s="60" customFormat="1" ht="15.75" hidden="1" x14ac:dyDescent="0.25">
      <c r="M33330" s="30"/>
    </row>
    <row r="33331" spans="13:13" s="60" customFormat="1" ht="15.75" hidden="1" x14ac:dyDescent="0.25">
      <c r="M33331" s="30"/>
    </row>
    <row r="33332" spans="13:13" s="60" customFormat="1" ht="15.75" hidden="1" x14ac:dyDescent="0.25">
      <c r="M33332" s="30"/>
    </row>
    <row r="33333" spans="13:13" s="60" customFormat="1" ht="15.75" hidden="1" x14ac:dyDescent="0.25">
      <c r="M33333" s="30"/>
    </row>
    <row r="33334" spans="13:13" s="60" customFormat="1" ht="15.75" hidden="1" x14ac:dyDescent="0.25">
      <c r="M33334" s="30"/>
    </row>
    <row r="33335" spans="13:13" s="60" customFormat="1" ht="15.75" hidden="1" x14ac:dyDescent="0.25">
      <c r="M33335" s="30"/>
    </row>
    <row r="33336" spans="13:13" s="60" customFormat="1" ht="15.75" hidden="1" x14ac:dyDescent="0.25">
      <c r="M33336" s="30"/>
    </row>
    <row r="33337" spans="13:13" s="60" customFormat="1" ht="15.75" hidden="1" x14ac:dyDescent="0.25">
      <c r="M33337" s="30"/>
    </row>
    <row r="33338" spans="13:13" s="60" customFormat="1" ht="15.75" hidden="1" x14ac:dyDescent="0.25">
      <c r="M33338" s="30"/>
    </row>
    <row r="33339" spans="13:13" s="60" customFormat="1" ht="15.75" hidden="1" x14ac:dyDescent="0.25">
      <c r="M33339" s="30"/>
    </row>
    <row r="33340" spans="13:13" s="60" customFormat="1" ht="15.75" hidden="1" x14ac:dyDescent="0.25">
      <c r="M33340" s="30"/>
    </row>
    <row r="33341" spans="13:13" s="60" customFormat="1" ht="15.75" hidden="1" x14ac:dyDescent="0.25">
      <c r="M33341" s="30"/>
    </row>
    <row r="33342" spans="13:13" s="60" customFormat="1" ht="15.75" hidden="1" x14ac:dyDescent="0.25">
      <c r="M33342" s="30"/>
    </row>
    <row r="33343" spans="13:13" s="60" customFormat="1" ht="15.75" hidden="1" x14ac:dyDescent="0.25">
      <c r="M33343" s="30"/>
    </row>
    <row r="33344" spans="13:13" s="60" customFormat="1" ht="15.75" hidden="1" x14ac:dyDescent="0.25">
      <c r="M33344" s="30"/>
    </row>
    <row r="33345" spans="13:13" s="60" customFormat="1" ht="15.75" hidden="1" x14ac:dyDescent="0.25">
      <c r="M33345" s="30"/>
    </row>
    <row r="33346" spans="13:13" s="60" customFormat="1" ht="15.75" hidden="1" x14ac:dyDescent="0.25">
      <c r="M33346" s="30"/>
    </row>
    <row r="33347" spans="13:13" s="60" customFormat="1" ht="15.75" hidden="1" x14ac:dyDescent="0.25">
      <c r="M33347" s="30"/>
    </row>
    <row r="33348" spans="13:13" s="60" customFormat="1" ht="15.75" hidden="1" x14ac:dyDescent="0.25">
      <c r="M33348" s="30"/>
    </row>
    <row r="33349" spans="13:13" s="60" customFormat="1" ht="15.75" hidden="1" x14ac:dyDescent="0.25">
      <c r="M33349" s="30"/>
    </row>
    <row r="33350" spans="13:13" s="60" customFormat="1" ht="15.75" hidden="1" x14ac:dyDescent="0.25">
      <c r="M33350" s="30"/>
    </row>
    <row r="33351" spans="13:13" s="60" customFormat="1" ht="15.75" hidden="1" x14ac:dyDescent="0.25">
      <c r="M33351" s="30"/>
    </row>
    <row r="33352" spans="13:13" s="60" customFormat="1" ht="15.75" hidden="1" x14ac:dyDescent="0.25">
      <c r="M33352" s="30"/>
    </row>
    <row r="33353" spans="13:13" s="60" customFormat="1" ht="15.75" hidden="1" x14ac:dyDescent="0.25">
      <c r="M33353" s="30"/>
    </row>
    <row r="33354" spans="13:13" s="60" customFormat="1" ht="15.75" hidden="1" x14ac:dyDescent="0.25">
      <c r="M33354" s="30"/>
    </row>
    <row r="33355" spans="13:13" s="60" customFormat="1" ht="15.75" hidden="1" x14ac:dyDescent="0.25">
      <c r="M33355" s="30"/>
    </row>
    <row r="33356" spans="13:13" s="60" customFormat="1" ht="15.75" hidden="1" x14ac:dyDescent="0.25">
      <c r="M33356" s="30"/>
    </row>
    <row r="33357" spans="13:13" s="60" customFormat="1" ht="15.75" hidden="1" x14ac:dyDescent="0.25">
      <c r="M33357" s="30"/>
    </row>
    <row r="33358" spans="13:13" s="60" customFormat="1" ht="15.75" hidden="1" x14ac:dyDescent="0.25">
      <c r="M33358" s="30"/>
    </row>
    <row r="33359" spans="13:13" s="60" customFormat="1" ht="15.75" hidden="1" x14ac:dyDescent="0.25">
      <c r="M33359" s="30"/>
    </row>
    <row r="33360" spans="13:13" s="60" customFormat="1" ht="15.75" hidden="1" x14ac:dyDescent="0.25">
      <c r="M33360" s="30"/>
    </row>
    <row r="33361" spans="13:13" s="60" customFormat="1" ht="15.75" hidden="1" x14ac:dyDescent="0.25">
      <c r="M33361" s="30"/>
    </row>
    <row r="33362" spans="13:13" s="60" customFormat="1" ht="15.75" hidden="1" x14ac:dyDescent="0.25">
      <c r="M33362" s="30"/>
    </row>
    <row r="33363" spans="13:13" s="60" customFormat="1" ht="15.75" hidden="1" x14ac:dyDescent="0.25">
      <c r="M33363" s="30"/>
    </row>
    <row r="33364" spans="13:13" s="60" customFormat="1" ht="15.75" hidden="1" x14ac:dyDescent="0.25">
      <c r="M33364" s="30"/>
    </row>
    <row r="33365" spans="13:13" s="60" customFormat="1" ht="15.75" hidden="1" x14ac:dyDescent="0.25">
      <c r="M33365" s="30"/>
    </row>
    <row r="33366" spans="13:13" s="60" customFormat="1" ht="15.75" hidden="1" x14ac:dyDescent="0.25">
      <c r="M33366" s="30"/>
    </row>
    <row r="33367" spans="13:13" s="60" customFormat="1" ht="15.75" hidden="1" x14ac:dyDescent="0.25">
      <c r="M33367" s="30"/>
    </row>
    <row r="33368" spans="13:13" s="60" customFormat="1" ht="15.75" hidden="1" x14ac:dyDescent="0.25">
      <c r="M33368" s="30"/>
    </row>
    <row r="33369" spans="13:13" s="60" customFormat="1" ht="15.75" hidden="1" x14ac:dyDescent="0.25">
      <c r="M33369" s="30"/>
    </row>
    <row r="33370" spans="13:13" s="60" customFormat="1" ht="15.75" hidden="1" x14ac:dyDescent="0.25">
      <c r="M33370" s="30"/>
    </row>
    <row r="33371" spans="13:13" s="60" customFormat="1" ht="15.75" hidden="1" x14ac:dyDescent="0.25">
      <c r="M33371" s="30"/>
    </row>
    <row r="33372" spans="13:13" s="60" customFormat="1" ht="15.75" hidden="1" x14ac:dyDescent="0.25">
      <c r="M33372" s="30"/>
    </row>
    <row r="33373" spans="13:13" s="60" customFormat="1" ht="15.75" hidden="1" x14ac:dyDescent="0.25">
      <c r="M33373" s="30"/>
    </row>
    <row r="33374" spans="13:13" s="60" customFormat="1" ht="15.75" hidden="1" x14ac:dyDescent="0.25">
      <c r="M33374" s="30"/>
    </row>
    <row r="33375" spans="13:13" s="60" customFormat="1" ht="15.75" hidden="1" x14ac:dyDescent="0.25">
      <c r="M33375" s="30"/>
    </row>
    <row r="33376" spans="13:13" s="60" customFormat="1" ht="15.75" hidden="1" x14ac:dyDescent="0.25">
      <c r="M33376" s="30"/>
    </row>
    <row r="33377" spans="13:13" s="60" customFormat="1" ht="15.75" hidden="1" x14ac:dyDescent="0.25">
      <c r="M33377" s="30"/>
    </row>
    <row r="33378" spans="13:13" s="60" customFormat="1" ht="15.75" hidden="1" x14ac:dyDescent="0.25">
      <c r="M33378" s="30"/>
    </row>
    <row r="33379" spans="13:13" s="60" customFormat="1" ht="15.75" hidden="1" x14ac:dyDescent="0.25">
      <c r="M33379" s="30"/>
    </row>
    <row r="33380" spans="13:13" s="60" customFormat="1" ht="15.75" hidden="1" x14ac:dyDescent="0.25">
      <c r="M33380" s="30"/>
    </row>
    <row r="33381" spans="13:13" s="60" customFormat="1" ht="15.75" hidden="1" x14ac:dyDescent="0.25">
      <c r="M33381" s="30"/>
    </row>
    <row r="33382" spans="13:13" s="60" customFormat="1" ht="15.75" hidden="1" x14ac:dyDescent="0.25">
      <c r="M33382" s="30"/>
    </row>
    <row r="33383" spans="13:13" s="60" customFormat="1" ht="15.75" hidden="1" x14ac:dyDescent="0.25">
      <c r="M33383" s="30"/>
    </row>
    <row r="33384" spans="13:13" s="60" customFormat="1" ht="15.75" hidden="1" x14ac:dyDescent="0.25">
      <c r="M33384" s="30"/>
    </row>
    <row r="33385" spans="13:13" s="60" customFormat="1" ht="15.75" hidden="1" x14ac:dyDescent="0.25">
      <c r="M33385" s="30"/>
    </row>
    <row r="33386" spans="13:13" s="60" customFormat="1" ht="15.75" hidden="1" x14ac:dyDescent="0.25">
      <c r="M33386" s="30"/>
    </row>
    <row r="33387" spans="13:13" s="60" customFormat="1" ht="15.75" hidden="1" x14ac:dyDescent="0.25">
      <c r="M33387" s="30"/>
    </row>
    <row r="33388" spans="13:13" s="60" customFormat="1" ht="15.75" hidden="1" x14ac:dyDescent="0.25">
      <c r="M33388" s="30"/>
    </row>
    <row r="33389" spans="13:13" s="60" customFormat="1" ht="15.75" hidden="1" x14ac:dyDescent="0.25">
      <c r="M33389" s="30"/>
    </row>
    <row r="33390" spans="13:13" s="60" customFormat="1" ht="15.75" hidden="1" x14ac:dyDescent="0.25">
      <c r="M33390" s="30"/>
    </row>
    <row r="33391" spans="13:13" s="60" customFormat="1" ht="15.75" hidden="1" x14ac:dyDescent="0.25">
      <c r="M33391" s="30"/>
    </row>
    <row r="33392" spans="13:13" s="60" customFormat="1" ht="15.75" hidden="1" x14ac:dyDescent="0.25">
      <c r="M33392" s="30"/>
    </row>
    <row r="33393" spans="13:13" s="60" customFormat="1" ht="15.75" hidden="1" x14ac:dyDescent="0.25">
      <c r="M33393" s="30"/>
    </row>
    <row r="33394" spans="13:13" s="60" customFormat="1" ht="15.75" hidden="1" x14ac:dyDescent="0.25">
      <c r="M33394" s="30"/>
    </row>
    <row r="33395" spans="13:13" s="60" customFormat="1" ht="15.75" hidden="1" x14ac:dyDescent="0.25">
      <c r="M33395" s="30"/>
    </row>
    <row r="33396" spans="13:13" s="60" customFormat="1" ht="15.75" hidden="1" x14ac:dyDescent="0.25">
      <c r="M33396" s="30"/>
    </row>
    <row r="33397" spans="13:13" s="60" customFormat="1" ht="15.75" hidden="1" x14ac:dyDescent="0.25">
      <c r="M33397" s="30"/>
    </row>
    <row r="33398" spans="13:13" s="60" customFormat="1" ht="15.75" hidden="1" x14ac:dyDescent="0.25">
      <c r="M33398" s="30"/>
    </row>
    <row r="33399" spans="13:13" s="60" customFormat="1" ht="15.75" hidden="1" x14ac:dyDescent="0.25">
      <c r="M33399" s="30"/>
    </row>
    <row r="33400" spans="13:13" s="60" customFormat="1" ht="15.75" hidden="1" x14ac:dyDescent="0.25">
      <c r="M33400" s="30"/>
    </row>
    <row r="33401" spans="13:13" s="60" customFormat="1" ht="15.75" hidden="1" x14ac:dyDescent="0.25">
      <c r="M33401" s="30"/>
    </row>
    <row r="33402" spans="13:13" s="60" customFormat="1" ht="15.75" hidden="1" x14ac:dyDescent="0.25">
      <c r="M33402" s="30"/>
    </row>
    <row r="33403" spans="13:13" s="60" customFormat="1" ht="15.75" hidden="1" x14ac:dyDescent="0.25">
      <c r="M33403" s="30"/>
    </row>
    <row r="33404" spans="13:13" s="60" customFormat="1" ht="15.75" hidden="1" x14ac:dyDescent="0.25">
      <c r="M33404" s="30"/>
    </row>
    <row r="33405" spans="13:13" s="60" customFormat="1" ht="15.75" hidden="1" x14ac:dyDescent="0.25">
      <c r="M33405" s="30"/>
    </row>
    <row r="33406" spans="13:13" s="60" customFormat="1" ht="15.75" hidden="1" x14ac:dyDescent="0.25">
      <c r="M33406" s="30"/>
    </row>
    <row r="33407" spans="13:13" s="60" customFormat="1" ht="15.75" hidden="1" x14ac:dyDescent="0.25">
      <c r="M33407" s="30"/>
    </row>
    <row r="33408" spans="13:13" s="60" customFormat="1" ht="15.75" hidden="1" x14ac:dyDescent="0.25">
      <c r="M33408" s="30"/>
    </row>
    <row r="33409" spans="13:13" s="60" customFormat="1" ht="15.75" hidden="1" x14ac:dyDescent="0.25">
      <c r="M33409" s="30"/>
    </row>
    <row r="33410" spans="13:13" s="60" customFormat="1" ht="15.75" hidden="1" x14ac:dyDescent="0.25">
      <c r="M33410" s="30"/>
    </row>
    <row r="33411" spans="13:13" s="60" customFormat="1" ht="15.75" hidden="1" x14ac:dyDescent="0.25">
      <c r="M33411" s="30"/>
    </row>
    <row r="33412" spans="13:13" s="60" customFormat="1" ht="15.75" hidden="1" x14ac:dyDescent="0.25">
      <c r="M33412" s="30"/>
    </row>
    <row r="33413" spans="13:13" s="60" customFormat="1" ht="15.75" hidden="1" x14ac:dyDescent="0.25">
      <c r="M33413" s="30"/>
    </row>
    <row r="33414" spans="13:13" s="60" customFormat="1" ht="15.75" hidden="1" x14ac:dyDescent="0.25">
      <c r="M33414" s="30"/>
    </row>
    <row r="33415" spans="13:13" s="60" customFormat="1" ht="15.75" hidden="1" x14ac:dyDescent="0.25">
      <c r="M33415" s="30"/>
    </row>
    <row r="33416" spans="13:13" s="60" customFormat="1" ht="15.75" hidden="1" x14ac:dyDescent="0.25">
      <c r="M33416" s="30"/>
    </row>
    <row r="33417" spans="13:13" s="60" customFormat="1" ht="15.75" hidden="1" x14ac:dyDescent="0.25">
      <c r="M33417" s="30"/>
    </row>
    <row r="33418" spans="13:13" s="60" customFormat="1" ht="15.75" hidden="1" x14ac:dyDescent="0.25">
      <c r="M33418" s="30"/>
    </row>
    <row r="33419" spans="13:13" s="60" customFormat="1" ht="15.75" hidden="1" x14ac:dyDescent="0.25">
      <c r="M33419" s="30"/>
    </row>
    <row r="33420" spans="13:13" s="60" customFormat="1" ht="15.75" hidden="1" x14ac:dyDescent="0.25">
      <c r="M33420" s="30"/>
    </row>
    <row r="33421" spans="13:13" s="60" customFormat="1" ht="15.75" hidden="1" x14ac:dyDescent="0.25">
      <c r="M33421" s="30"/>
    </row>
    <row r="33422" spans="13:13" s="60" customFormat="1" ht="15.75" hidden="1" x14ac:dyDescent="0.25">
      <c r="M33422" s="30"/>
    </row>
    <row r="33423" spans="13:13" s="60" customFormat="1" ht="15.75" hidden="1" x14ac:dyDescent="0.25">
      <c r="M33423" s="30"/>
    </row>
    <row r="33424" spans="13:13" s="60" customFormat="1" ht="15.75" hidden="1" x14ac:dyDescent="0.25">
      <c r="M33424" s="30"/>
    </row>
    <row r="33425" spans="13:13" s="60" customFormat="1" ht="15.75" hidden="1" x14ac:dyDescent="0.25">
      <c r="M33425" s="30"/>
    </row>
    <row r="33426" spans="13:13" s="60" customFormat="1" ht="15.75" hidden="1" x14ac:dyDescent="0.25">
      <c r="M33426" s="30"/>
    </row>
    <row r="33427" spans="13:13" s="60" customFormat="1" ht="15.75" hidden="1" x14ac:dyDescent="0.25">
      <c r="M33427" s="30"/>
    </row>
    <row r="33428" spans="13:13" s="60" customFormat="1" ht="15.75" hidden="1" x14ac:dyDescent="0.25">
      <c r="M33428" s="30"/>
    </row>
    <row r="33429" spans="13:13" s="60" customFormat="1" ht="15.75" hidden="1" x14ac:dyDescent="0.25">
      <c r="M33429" s="30"/>
    </row>
    <row r="33430" spans="13:13" s="60" customFormat="1" ht="15.75" hidden="1" x14ac:dyDescent="0.25">
      <c r="M33430" s="30"/>
    </row>
    <row r="33431" spans="13:13" s="60" customFormat="1" ht="15.75" hidden="1" x14ac:dyDescent="0.25">
      <c r="M33431" s="30"/>
    </row>
    <row r="33432" spans="13:13" s="60" customFormat="1" ht="15.75" hidden="1" x14ac:dyDescent="0.25">
      <c r="M33432" s="30"/>
    </row>
    <row r="33433" spans="13:13" s="60" customFormat="1" ht="15.75" hidden="1" x14ac:dyDescent="0.25">
      <c r="M33433" s="30"/>
    </row>
    <row r="33434" spans="13:13" s="60" customFormat="1" ht="15.75" hidden="1" x14ac:dyDescent="0.25">
      <c r="M33434" s="30"/>
    </row>
    <row r="33435" spans="13:13" s="60" customFormat="1" ht="15.75" hidden="1" x14ac:dyDescent="0.25">
      <c r="M33435" s="30"/>
    </row>
    <row r="33436" spans="13:13" s="60" customFormat="1" ht="15.75" hidden="1" x14ac:dyDescent="0.25">
      <c r="M33436" s="30"/>
    </row>
    <row r="33437" spans="13:13" s="60" customFormat="1" ht="15.75" hidden="1" x14ac:dyDescent="0.25">
      <c r="M33437" s="30"/>
    </row>
    <row r="33438" spans="13:13" s="60" customFormat="1" ht="15.75" hidden="1" x14ac:dyDescent="0.25">
      <c r="M33438" s="30"/>
    </row>
    <row r="33439" spans="13:13" s="60" customFormat="1" ht="15.75" hidden="1" x14ac:dyDescent="0.25">
      <c r="M33439" s="30"/>
    </row>
    <row r="33440" spans="13:13" s="60" customFormat="1" ht="15.75" hidden="1" x14ac:dyDescent="0.25">
      <c r="M33440" s="30"/>
    </row>
    <row r="33441" spans="13:13" s="60" customFormat="1" ht="15.75" hidden="1" x14ac:dyDescent="0.25">
      <c r="M33441" s="30"/>
    </row>
    <row r="33442" spans="13:13" s="60" customFormat="1" ht="15.75" hidden="1" x14ac:dyDescent="0.25">
      <c r="M33442" s="30"/>
    </row>
    <row r="33443" spans="13:13" s="60" customFormat="1" ht="15.75" hidden="1" x14ac:dyDescent="0.25">
      <c r="M33443" s="30"/>
    </row>
    <row r="33444" spans="13:13" s="60" customFormat="1" ht="15.75" hidden="1" x14ac:dyDescent="0.25">
      <c r="M33444" s="30"/>
    </row>
    <row r="33445" spans="13:13" s="60" customFormat="1" ht="15.75" hidden="1" x14ac:dyDescent="0.25">
      <c r="M33445" s="30"/>
    </row>
    <row r="33446" spans="13:13" s="60" customFormat="1" ht="15.75" hidden="1" x14ac:dyDescent="0.25">
      <c r="M33446" s="30"/>
    </row>
    <row r="33447" spans="13:13" s="60" customFormat="1" ht="15.75" hidden="1" x14ac:dyDescent="0.25">
      <c r="M33447" s="30"/>
    </row>
    <row r="33448" spans="13:13" s="60" customFormat="1" ht="15.75" hidden="1" x14ac:dyDescent="0.25">
      <c r="M33448" s="30"/>
    </row>
    <row r="33449" spans="13:13" s="60" customFormat="1" ht="15.75" hidden="1" x14ac:dyDescent="0.25">
      <c r="M33449" s="30"/>
    </row>
    <row r="33450" spans="13:13" s="60" customFormat="1" ht="15.75" hidden="1" x14ac:dyDescent="0.25">
      <c r="M33450" s="30"/>
    </row>
    <row r="33451" spans="13:13" s="60" customFormat="1" ht="15.75" hidden="1" x14ac:dyDescent="0.25">
      <c r="M33451" s="30"/>
    </row>
    <row r="33452" spans="13:13" s="60" customFormat="1" ht="15.75" hidden="1" x14ac:dyDescent="0.25">
      <c r="M33452" s="30"/>
    </row>
    <row r="33453" spans="13:13" s="60" customFormat="1" ht="15.75" hidden="1" x14ac:dyDescent="0.25">
      <c r="M33453" s="30"/>
    </row>
    <row r="33454" spans="13:13" s="60" customFormat="1" ht="15.75" hidden="1" x14ac:dyDescent="0.25">
      <c r="M33454" s="30"/>
    </row>
    <row r="33455" spans="13:13" s="60" customFormat="1" ht="15.75" hidden="1" x14ac:dyDescent="0.25">
      <c r="M33455" s="30"/>
    </row>
    <row r="33456" spans="13:13" s="60" customFormat="1" ht="15.75" hidden="1" x14ac:dyDescent="0.25">
      <c r="M33456" s="30"/>
    </row>
    <row r="33457" spans="13:13" s="60" customFormat="1" ht="15.75" hidden="1" x14ac:dyDescent="0.25">
      <c r="M33457" s="30"/>
    </row>
    <row r="33458" spans="13:13" s="60" customFormat="1" ht="15.75" hidden="1" x14ac:dyDescent="0.25">
      <c r="M33458" s="30"/>
    </row>
    <row r="33459" spans="13:13" s="60" customFormat="1" ht="15.75" hidden="1" x14ac:dyDescent="0.25">
      <c r="M33459" s="30"/>
    </row>
    <row r="33460" spans="13:13" s="60" customFormat="1" ht="15.75" hidden="1" x14ac:dyDescent="0.25">
      <c r="M33460" s="30"/>
    </row>
    <row r="33461" spans="13:13" s="60" customFormat="1" ht="15.75" hidden="1" x14ac:dyDescent="0.25">
      <c r="M33461" s="30"/>
    </row>
    <row r="33462" spans="13:13" s="60" customFormat="1" ht="15.75" hidden="1" x14ac:dyDescent="0.25">
      <c r="M33462" s="30"/>
    </row>
    <row r="33463" spans="13:13" s="60" customFormat="1" ht="15.75" hidden="1" x14ac:dyDescent="0.25">
      <c r="M33463" s="30"/>
    </row>
    <row r="33464" spans="13:13" s="60" customFormat="1" ht="15.75" hidden="1" x14ac:dyDescent="0.25">
      <c r="M33464" s="30"/>
    </row>
    <row r="33465" spans="13:13" s="60" customFormat="1" ht="15.75" hidden="1" x14ac:dyDescent="0.25">
      <c r="M33465" s="30"/>
    </row>
    <row r="33466" spans="13:13" s="60" customFormat="1" ht="15.75" hidden="1" x14ac:dyDescent="0.25">
      <c r="M33466" s="30"/>
    </row>
    <row r="33467" spans="13:13" s="60" customFormat="1" ht="15.75" hidden="1" x14ac:dyDescent="0.25">
      <c r="M33467" s="30"/>
    </row>
    <row r="33468" spans="13:13" s="60" customFormat="1" ht="15.75" hidden="1" x14ac:dyDescent="0.25">
      <c r="M33468" s="30"/>
    </row>
    <row r="33469" spans="13:13" s="60" customFormat="1" ht="15.75" hidden="1" x14ac:dyDescent="0.25">
      <c r="M33469" s="30"/>
    </row>
    <row r="33470" spans="13:13" s="60" customFormat="1" ht="15.75" hidden="1" x14ac:dyDescent="0.25">
      <c r="M33470" s="30"/>
    </row>
    <row r="33471" spans="13:13" s="60" customFormat="1" ht="15.75" hidden="1" x14ac:dyDescent="0.25">
      <c r="M33471" s="30"/>
    </row>
    <row r="33472" spans="13:13" s="60" customFormat="1" ht="15.75" hidden="1" x14ac:dyDescent="0.25">
      <c r="M33472" s="30"/>
    </row>
    <row r="33473" spans="13:13" s="60" customFormat="1" ht="15.75" hidden="1" x14ac:dyDescent="0.25">
      <c r="M33473" s="30"/>
    </row>
    <row r="33474" spans="13:13" s="60" customFormat="1" ht="15.75" hidden="1" x14ac:dyDescent="0.25">
      <c r="M33474" s="30"/>
    </row>
    <row r="33475" spans="13:13" s="60" customFormat="1" ht="15.75" hidden="1" x14ac:dyDescent="0.25">
      <c r="M33475" s="30"/>
    </row>
    <row r="33476" spans="13:13" s="60" customFormat="1" ht="15.75" hidden="1" x14ac:dyDescent="0.25">
      <c r="M33476" s="30"/>
    </row>
    <row r="33477" spans="13:13" s="60" customFormat="1" ht="15.75" hidden="1" x14ac:dyDescent="0.25">
      <c r="M33477" s="30"/>
    </row>
    <row r="33478" spans="13:13" s="60" customFormat="1" ht="15.75" hidden="1" x14ac:dyDescent="0.25">
      <c r="M33478" s="30"/>
    </row>
    <row r="33479" spans="13:13" s="60" customFormat="1" ht="15.75" hidden="1" x14ac:dyDescent="0.25">
      <c r="M33479" s="30"/>
    </row>
    <row r="33480" spans="13:13" s="60" customFormat="1" ht="15.75" hidden="1" x14ac:dyDescent="0.25">
      <c r="M33480" s="30"/>
    </row>
    <row r="33481" spans="13:13" s="60" customFormat="1" ht="15.75" hidden="1" x14ac:dyDescent="0.25">
      <c r="M33481" s="30"/>
    </row>
    <row r="33482" spans="13:13" s="60" customFormat="1" ht="15.75" hidden="1" x14ac:dyDescent="0.25">
      <c r="M33482" s="30"/>
    </row>
    <row r="33483" spans="13:13" s="60" customFormat="1" ht="15.75" hidden="1" x14ac:dyDescent="0.25">
      <c r="M33483" s="30"/>
    </row>
    <row r="33484" spans="13:13" s="60" customFormat="1" ht="15.75" hidden="1" x14ac:dyDescent="0.25">
      <c r="M33484" s="30"/>
    </row>
    <row r="33485" spans="13:13" s="60" customFormat="1" ht="15.75" hidden="1" x14ac:dyDescent="0.25">
      <c r="M33485" s="30"/>
    </row>
    <row r="33486" spans="13:13" s="60" customFormat="1" ht="15.75" hidden="1" x14ac:dyDescent="0.25">
      <c r="M33486" s="30"/>
    </row>
    <row r="33487" spans="13:13" s="60" customFormat="1" ht="15.75" hidden="1" x14ac:dyDescent="0.25">
      <c r="M33487" s="30"/>
    </row>
    <row r="33488" spans="13:13" s="60" customFormat="1" ht="15.75" hidden="1" x14ac:dyDescent="0.25">
      <c r="M33488" s="30"/>
    </row>
    <row r="33489" spans="13:13" s="60" customFormat="1" ht="15.75" hidden="1" x14ac:dyDescent="0.25">
      <c r="M33489" s="30"/>
    </row>
    <row r="33490" spans="13:13" s="60" customFormat="1" ht="15.75" hidden="1" x14ac:dyDescent="0.25">
      <c r="M33490" s="30"/>
    </row>
    <row r="33491" spans="13:13" s="60" customFormat="1" ht="15.75" hidden="1" x14ac:dyDescent="0.25">
      <c r="M33491" s="30"/>
    </row>
    <row r="33492" spans="13:13" s="60" customFormat="1" ht="15.75" hidden="1" x14ac:dyDescent="0.25">
      <c r="M33492" s="30"/>
    </row>
    <row r="33493" spans="13:13" s="60" customFormat="1" ht="15.75" hidden="1" x14ac:dyDescent="0.25">
      <c r="M33493" s="30"/>
    </row>
    <row r="33494" spans="13:13" s="60" customFormat="1" ht="15.75" hidden="1" x14ac:dyDescent="0.25">
      <c r="M33494" s="30"/>
    </row>
    <row r="33495" spans="13:13" s="60" customFormat="1" ht="15.75" hidden="1" x14ac:dyDescent="0.25">
      <c r="M33495" s="30"/>
    </row>
    <row r="33496" spans="13:13" s="60" customFormat="1" ht="15.75" hidden="1" x14ac:dyDescent="0.25">
      <c r="M33496" s="30"/>
    </row>
    <row r="33497" spans="13:13" s="60" customFormat="1" ht="15.75" hidden="1" x14ac:dyDescent="0.25">
      <c r="M33497" s="30"/>
    </row>
    <row r="33498" spans="13:13" s="60" customFormat="1" ht="15.75" hidden="1" x14ac:dyDescent="0.25">
      <c r="M33498" s="30"/>
    </row>
    <row r="33499" spans="13:13" s="60" customFormat="1" ht="15.75" hidden="1" x14ac:dyDescent="0.25">
      <c r="M33499" s="30"/>
    </row>
    <row r="33500" spans="13:13" s="60" customFormat="1" ht="15.75" hidden="1" x14ac:dyDescent="0.25">
      <c r="M33500" s="30"/>
    </row>
    <row r="33501" spans="13:13" s="60" customFormat="1" ht="15.75" hidden="1" x14ac:dyDescent="0.25">
      <c r="M33501" s="30"/>
    </row>
    <row r="33502" spans="13:13" s="60" customFormat="1" ht="15.75" hidden="1" x14ac:dyDescent="0.25">
      <c r="M33502" s="30"/>
    </row>
    <row r="33503" spans="13:13" s="60" customFormat="1" ht="15.75" hidden="1" x14ac:dyDescent="0.25">
      <c r="M33503" s="30"/>
    </row>
    <row r="33504" spans="13:13" s="60" customFormat="1" ht="15.75" hidden="1" x14ac:dyDescent="0.25">
      <c r="M33504" s="30"/>
    </row>
    <row r="33505" spans="13:13" s="60" customFormat="1" ht="15.75" hidden="1" x14ac:dyDescent="0.25">
      <c r="M33505" s="30"/>
    </row>
    <row r="33506" spans="13:13" s="60" customFormat="1" ht="15.75" hidden="1" x14ac:dyDescent="0.25">
      <c r="M33506" s="30"/>
    </row>
    <row r="33507" spans="13:13" s="60" customFormat="1" ht="15.75" hidden="1" x14ac:dyDescent="0.25">
      <c r="M33507" s="30"/>
    </row>
    <row r="33508" spans="13:13" s="60" customFormat="1" ht="15.75" hidden="1" x14ac:dyDescent="0.25">
      <c r="M33508" s="30"/>
    </row>
    <row r="33509" spans="13:13" s="60" customFormat="1" ht="15.75" hidden="1" x14ac:dyDescent="0.25">
      <c r="M33509" s="30"/>
    </row>
    <row r="33510" spans="13:13" s="60" customFormat="1" ht="15.75" hidden="1" x14ac:dyDescent="0.25">
      <c r="M33510" s="30"/>
    </row>
    <row r="33511" spans="13:13" s="60" customFormat="1" ht="15.75" hidden="1" x14ac:dyDescent="0.25">
      <c r="M33511" s="30"/>
    </row>
    <row r="33512" spans="13:13" s="60" customFormat="1" ht="15.75" hidden="1" x14ac:dyDescent="0.25">
      <c r="M33512" s="30"/>
    </row>
    <row r="33513" spans="13:13" s="60" customFormat="1" ht="15.75" hidden="1" x14ac:dyDescent="0.25">
      <c r="M33513" s="30"/>
    </row>
    <row r="33514" spans="13:13" s="60" customFormat="1" ht="15.75" hidden="1" x14ac:dyDescent="0.25">
      <c r="M33514" s="30"/>
    </row>
    <row r="33515" spans="13:13" s="60" customFormat="1" ht="15.75" hidden="1" x14ac:dyDescent="0.25">
      <c r="M33515" s="30"/>
    </row>
    <row r="33516" spans="13:13" s="60" customFormat="1" ht="15.75" hidden="1" x14ac:dyDescent="0.25">
      <c r="M33516" s="30"/>
    </row>
    <row r="33517" spans="13:13" s="60" customFormat="1" ht="15.75" hidden="1" x14ac:dyDescent="0.25">
      <c r="M33517" s="30"/>
    </row>
    <row r="33518" spans="13:13" s="60" customFormat="1" ht="15.75" hidden="1" x14ac:dyDescent="0.25">
      <c r="M33518" s="30"/>
    </row>
    <row r="33519" spans="13:13" s="60" customFormat="1" ht="15.75" hidden="1" x14ac:dyDescent="0.25">
      <c r="M33519" s="30"/>
    </row>
    <row r="33520" spans="13:13" s="60" customFormat="1" ht="15.75" hidden="1" x14ac:dyDescent="0.25">
      <c r="M33520" s="30"/>
    </row>
    <row r="33521" spans="13:13" s="60" customFormat="1" ht="15.75" hidden="1" x14ac:dyDescent="0.25">
      <c r="M33521" s="30"/>
    </row>
    <row r="33522" spans="13:13" s="60" customFormat="1" ht="15.75" hidden="1" x14ac:dyDescent="0.25">
      <c r="M33522" s="30"/>
    </row>
    <row r="33523" spans="13:13" s="60" customFormat="1" ht="15.75" hidden="1" x14ac:dyDescent="0.25">
      <c r="M33523" s="30"/>
    </row>
    <row r="33524" spans="13:13" s="60" customFormat="1" ht="15.75" hidden="1" x14ac:dyDescent="0.25">
      <c r="M33524" s="30"/>
    </row>
    <row r="33525" spans="13:13" s="60" customFormat="1" ht="15.75" hidden="1" x14ac:dyDescent="0.25">
      <c r="M33525" s="30"/>
    </row>
    <row r="33526" spans="13:13" s="60" customFormat="1" ht="15.75" hidden="1" x14ac:dyDescent="0.25">
      <c r="M33526" s="30"/>
    </row>
    <row r="33527" spans="13:13" s="60" customFormat="1" ht="15.75" hidden="1" x14ac:dyDescent="0.25">
      <c r="M33527" s="30"/>
    </row>
    <row r="33528" spans="13:13" s="60" customFormat="1" ht="15.75" hidden="1" x14ac:dyDescent="0.25">
      <c r="M33528" s="30"/>
    </row>
    <row r="33529" spans="13:13" s="60" customFormat="1" ht="15.75" hidden="1" x14ac:dyDescent="0.25">
      <c r="M33529" s="30"/>
    </row>
    <row r="33530" spans="13:13" s="60" customFormat="1" ht="15.75" hidden="1" x14ac:dyDescent="0.25">
      <c r="M33530" s="30"/>
    </row>
    <row r="33531" spans="13:13" s="60" customFormat="1" ht="15.75" hidden="1" x14ac:dyDescent="0.25">
      <c r="M33531" s="30"/>
    </row>
    <row r="33532" spans="13:13" s="60" customFormat="1" ht="15.75" hidden="1" x14ac:dyDescent="0.25">
      <c r="M33532" s="30"/>
    </row>
    <row r="33533" spans="13:13" s="60" customFormat="1" ht="15.75" hidden="1" x14ac:dyDescent="0.25">
      <c r="M33533" s="30"/>
    </row>
    <row r="33534" spans="13:13" s="60" customFormat="1" ht="15.75" hidden="1" x14ac:dyDescent="0.25">
      <c r="M33534" s="30"/>
    </row>
    <row r="33535" spans="13:13" s="60" customFormat="1" ht="15.75" hidden="1" x14ac:dyDescent="0.25">
      <c r="M33535" s="30"/>
    </row>
    <row r="33536" spans="13:13" s="60" customFormat="1" ht="15.75" hidden="1" x14ac:dyDescent="0.25">
      <c r="M33536" s="30"/>
    </row>
    <row r="33537" spans="13:13" s="60" customFormat="1" ht="15.75" hidden="1" x14ac:dyDescent="0.25">
      <c r="M33537" s="30"/>
    </row>
    <row r="33538" spans="13:13" s="60" customFormat="1" ht="15.75" hidden="1" x14ac:dyDescent="0.25">
      <c r="M33538" s="30"/>
    </row>
    <row r="33539" spans="13:13" s="60" customFormat="1" ht="15.75" hidden="1" x14ac:dyDescent="0.25">
      <c r="M33539" s="30"/>
    </row>
    <row r="33540" spans="13:13" s="60" customFormat="1" ht="15.75" hidden="1" x14ac:dyDescent="0.25">
      <c r="M33540" s="30"/>
    </row>
    <row r="33541" spans="13:13" s="60" customFormat="1" ht="15.75" hidden="1" x14ac:dyDescent="0.25">
      <c r="M33541" s="30"/>
    </row>
    <row r="33542" spans="13:13" s="60" customFormat="1" ht="15.75" hidden="1" x14ac:dyDescent="0.25">
      <c r="M33542" s="30"/>
    </row>
    <row r="33543" spans="13:13" s="60" customFormat="1" ht="15.75" hidden="1" x14ac:dyDescent="0.25">
      <c r="M33543" s="30"/>
    </row>
    <row r="33544" spans="13:13" s="60" customFormat="1" ht="15.75" hidden="1" x14ac:dyDescent="0.25">
      <c r="M33544" s="30"/>
    </row>
    <row r="33545" spans="13:13" s="60" customFormat="1" ht="15.75" hidden="1" x14ac:dyDescent="0.25">
      <c r="M33545" s="30"/>
    </row>
    <row r="33546" spans="13:13" s="60" customFormat="1" ht="15.75" hidden="1" x14ac:dyDescent="0.25">
      <c r="M33546" s="30"/>
    </row>
    <row r="33547" spans="13:13" s="60" customFormat="1" ht="15.75" hidden="1" x14ac:dyDescent="0.25">
      <c r="M33547" s="30"/>
    </row>
    <row r="33548" spans="13:13" s="60" customFormat="1" ht="15.75" hidden="1" x14ac:dyDescent="0.25">
      <c r="M33548" s="30"/>
    </row>
    <row r="33549" spans="13:13" s="60" customFormat="1" ht="15.75" hidden="1" x14ac:dyDescent="0.25">
      <c r="M33549" s="30"/>
    </row>
    <row r="33550" spans="13:13" s="60" customFormat="1" ht="15.75" hidden="1" x14ac:dyDescent="0.25">
      <c r="M33550" s="30"/>
    </row>
    <row r="33551" spans="13:13" s="60" customFormat="1" ht="15.75" hidden="1" x14ac:dyDescent="0.25">
      <c r="M33551" s="30"/>
    </row>
    <row r="33552" spans="13:13" s="60" customFormat="1" ht="15.75" hidden="1" x14ac:dyDescent="0.25">
      <c r="M33552" s="30"/>
    </row>
    <row r="33553" spans="13:13" s="60" customFormat="1" ht="15.75" hidden="1" x14ac:dyDescent="0.25">
      <c r="M33553" s="30"/>
    </row>
    <row r="33554" spans="13:13" s="60" customFormat="1" ht="15.75" hidden="1" x14ac:dyDescent="0.25">
      <c r="M33554" s="30"/>
    </row>
    <row r="33555" spans="13:13" s="60" customFormat="1" ht="15.75" hidden="1" x14ac:dyDescent="0.25">
      <c r="M33555" s="30"/>
    </row>
    <row r="33556" spans="13:13" s="60" customFormat="1" ht="15.75" hidden="1" x14ac:dyDescent="0.25">
      <c r="M33556" s="30"/>
    </row>
    <row r="33557" spans="13:13" s="60" customFormat="1" ht="15.75" hidden="1" x14ac:dyDescent="0.25">
      <c r="M33557" s="30"/>
    </row>
    <row r="33558" spans="13:13" s="60" customFormat="1" ht="15.75" hidden="1" x14ac:dyDescent="0.25">
      <c r="M33558" s="30"/>
    </row>
    <row r="33559" spans="13:13" s="60" customFormat="1" ht="15.75" hidden="1" x14ac:dyDescent="0.25">
      <c r="M33559" s="30"/>
    </row>
    <row r="33560" spans="13:13" s="60" customFormat="1" ht="15.75" hidden="1" x14ac:dyDescent="0.25">
      <c r="M33560" s="30"/>
    </row>
    <row r="33561" spans="13:13" s="60" customFormat="1" ht="15.75" hidden="1" x14ac:dyDescent="0.25">
      <c r="M33561" s="30"/>
    </row>
    <row r="33562" spans="13:13" s="60" customFormat="1" ht="15.75" hidden="1" x14ac:dyDescent="0.25">
      <c r="M33562" s="30"/>
    </row>
    <row r="33563" spans="13:13" s="60" customFormat="1" ht="15.75" hidden="1" x14ac:dyDescent="0.25">
      <c r="M33563" s="30"/>
    </row>
    <row r="33564" spans="13:13" s="60" customFormat="1" ht="15.75" hidden="1" x14ac:dyDescent="0.25">
      <c r="M33564" s="30"/>
    </row>
    <row r="33565" spans="13:13" s="60" customFormat="1" ht="15.75" hidden="1" x14ac:dyDescent="0.25">
      <c r="M33565" s="30"/>
    </row>
    <row r="33566" spans="13:13" s="60" customFormat="1" ht="15.75" hidden="1" x14ac:dyDescent="0.25">
      <c r="M33566" s="30"/>
    </row>
    <row r="33567" spans="13:13" s="60" customFormat="1" ht="15.75" hidden="1" x14ac:dyDescent="0.25">
      <c r="M33567" s="30"/>
    </row>
    <row r="33568" spans="13:13" s="60" customFormat="1" ht="15.75" hidden="1" x14ac:dyDescent="0.25">
      <c r="M33568" s="30"/>
    </row>
    <row r="33569" spans="13:13" s="60" customFormat="1" ht="15.75" hidden="1" x14ac:dyDescent="0.25">
      <c r="M33569" s="30"/>
    </row>
    <row r="33570" spans="13:13" s="60" customFormat="1" ht="15.75" hidden="1" x14ac:dyDescent="0.25">
      <c r="M33570" s="30"/>
    </row>
    <row r="33571" spans="13:13" s="60" customFormat="1" ht="15.75" hidden="1" x14ac:dyDescent="0.25">
      <c r="M33571" s="30"/>
    </row>
    <row r="33572" spans="13:13" s="60" customFormat="1" ht="15.75" hidden="1" x14ac:dyDescent="0.25">
      <c r="M33572" s="30"/>
    </row>
    <row r="33573" spans="13:13" s="60" customFormat="1" ht="15.75" hidden="1" x14ac:dyDescent="0.25">
      <c r="M33573" s="30"/>
    </row>
    <row r="33574" spans="13:13" s="60" customFormat="1" ht="15.75" hidden="1" x14ac:dyDescent="0.25">
      <c r="M33574" s="30"/>
    </row>
    <row r="33575" spans="13:13" s="60" customFormat="1" ht="15.75" hidden="1" x14ac:dyDescent="0.25">
      <c r="M33575" s="30"/>
    </row>
    <row r="33576" spans="13:13" s="60" customFormat="1" ht="15.75" hidden="1" x14ac:dyDescent="0.25">
      <c r="M33576" s="30"/>
    </row>
    <row r="33577" spans="13:13" s="60" customFormat="1" ht="15.75" hidden="1" x14ac:dyDescent="0.25">
      <c r="M33577" s="30"/>
    </row>
    <row r="33578" spans="13:13" s="60" customFormat="1" ht="15.75" hidden="1" x14ac:dyDescent="0.25">
      <c r="M33578" s="30"/>
    </row>
    <row r="33579" spans="13:13" s="60" customFormat="1" ht="15.75" hidden="1" x14ac:dyDescent="0.25">
      <c r="M33579" s="30"/>
    </row>
    <row r="33580" spans="13:13" s="60" customFormat="1" ht="15.75" hidden="1" x14ac:dyDescent="0.25">
      <c r="M33580" s="30"/>
    </row>
    <row r="33581" spans="13:13" s="60" customFormat="1" ht="15.75" hidden="1" x14ac:dyDescent="0.25">
      <c r="M33581" s="30"/>
    </row>
    <row r="33582" spans="13:13" s="60" customFormat="1" ht="15.75" hidden="1" x14ac:dyDescent="0.25">
      <c r="M33582" s="30"/>
    </row>
    <row r="33583" spans="13:13" s="60" customFormat="1" ht="15.75" hidden="1" x14ac:dyDescent="0.25">
      <c r="M33583" s="30"/>
    </row>
    <row r="33584" spans="13:13" s="60" customFormat="1" ht="15.75" hidden="1" x14ac:dyDescent="0.25">
      <c r="M33584" s="30"/>
    </row>
    <row r="33585" spans="13:13" s="60" customFormat="1" ht="15.75" hidden="1" x14ac:dyDescent="0.25">
      <c r="M33585" s="30"/>
    </row>
    <row r="33586" spans="13:13" s="60" customFormat="1" ht="15.75" hidden="1" x14ac:dyDescent="0.25">
      <c r="M33586" s="30"/>
    </row>
    <row r="33587" spans="13:13" s="60" customFormat="1" ht="15.75" hidden="1" x14ac:dyDescent="0.25">
      <c r="M33587" s="30"/>
    </row>
    <row r="33588" spans="13:13" s="60" customFormat="1" ht="15.75" hidden="1" x14ac:dyDescent="0.25">
      <c r="M33588" s="30"/>
    </row>
    <row r="33589" spans="13:13" s="60" customFormat="1" ht="15.75" hidden="1" x14ac:dyDescent="0.25">
      <c r="M33589" s="30"/>
    </row>
    <row r="33590" spans="13:13" s="60" customFormat="1" ht="15.75" hidden="1" x14ac:dyDescent="0.25">
      <c r="M33590" s="30"/>
    </row>
    <row r="33591" spans="13:13" s="60" customFormat="1" ht="15.75" hidden="1" x14ac:dyDescent="0.25">
      <c r="M33591" s="30"/>
    </row>
    <row r="33592" spans="13:13" s="60" customFormat="1" ht="15.75" hidden="1" x14ac:dyDescent="0.25">
      <c r="M33592" s="30"/>
    </row>
    <row r="33593" spans="13:13" s="60" customFormat="1" ht="15.75" hidden="1" x14ac:dyDescent="0.25">
      <c r="M33593" s="30"/>
    </row>
    <row r="33594" spans="13:13" s="60" customFormat="1" ht="15.75" hidden="1" x14ac:dyDescent="0.25">
      <c r="M33594" s="30"/>
    </row>
    <row r="33595" spans="13:13" s="60" customFormat="1" ht="15.75" hidden="1" x14ac:dyDescent="0.25">
      <c r="M33595" s="30"/>
    </row>
    <row r="33596" spans="13:13" s="60" customFormat="1" ht="15.75" hidden="1" x14ac:dyDescent="0.25">
      <c r="M33596" s="30"/>
    </row>
    <row r="33597" spans="13:13" s="60" customFormat="1" ht="15.75" hidden="1" x14ac:dyDescent="0.25">
      <c r="M33597" s="30"/>
    </row>
    <row r="33598" spans="13:13" s="60" customFormat="1" ht="15.75" hidden="1" x14ac:dyDescent="0.25">
      <c r="M33598" s="30"/>
    </row>
    <row r="33599" spans="13:13" s="60" customFormat="1" ht="15.75" hidden="1" x14ac:dyDescent="0.25">
      <c r="M33599" s="30"/>
    </row>
    <row r="33600" spans="13:13" s="60" customFormat="1" ht="15.75" hidden="1" x14ac:dyDescent="0.25">
      <c r="M33600" s="30"/>
    </row>
    <row r="33601" spans="13:13" s="60" customFormat="1" ht="15.75" hidden="1" x14ac:dyDescent="0.25">
      <c r="M33601" s="30"/>
    </row>
    <row r="33602" spans="13:13" s="60" customFormat="1" ht="15.75" hidden="1" x14ac:dyDescent="0.25">
      <c r="M33602" s="30"/>
    </row>
    <row r="33603" spans="13:13" s="60" customFormat="1" ht="15.75" hidden="1" x14ac:dyDescent="0.25">
      <c r="M33603" s="30"/>
    </row>
    <row r="33604" spans="13:13" s="60" customFormat="1" ht="15.75" hidden="1" x14ac:dyDescent="0.25">
      <c r="M33604" s="30"/>
    </row>
    <row r="33605" spans="13:13" s="60" customFormat="1" ht="15.75" hidden="1" x14ac:dyDescent="0.25">
      <c r="M33605" s="30"/>
    </row>
    <row r="33606" spans="13:13" s="60" customFormat="1" ht="15.75" hidden="1" x14ac:dyDescent="0.25">
      <c r="M33606" s="30"/>
    </row>
    <row r="33607" spans="13:13" s="60" customFormat="1" ht="15.75" hidden="1" x14ac:dyDescent="0.25">
      <c r="M33607" s="30"/>
    </row>
    <row r="33608" spans="13:13" s="60" customFormat="1" ht="15.75" hidden="1" x14ac:dyDescent="0.25">
      <c r="M33608" s="30"/>
    </row>
    <row r="33609" spans="13:13" s="60" customFormat="1" ht="15.75" hidden="1" x14ac:dyDescent="0.25">
      <c r="M33609" s="30"/>
    </row>
    <row r="33610" spans="13:13" s="60" customFormat="1" ht="15.75" hidden="1" x14ac:dyDescent="0.25">
      <c r="M33610" s="30"/>
    </row>
    <row r="33611" spans="13:13" s="60" customFormat="1" ht="15.75" hidden="1" x14ac:dyDescent="0.25">
      <c r="M33611" s="30"/>
    </row>
    <row r="33612" spans="13:13" s="60" customFormat="1" ht="15.75" hidden="1" x14ac:dyDescent="0.25">
      <c r="M33612" s="30"/>
    </row>
    <row r="33613" spans="13:13" s="60" customFormat="1" ht="15.75" hidden="1" x14ac:dyDescent="0.25">
      <c r="M33613" s="30"/>
    </row>
    <row r="33614" spans="13:13" s="60" customFormat="1" ht="15.75" hidden="1" x14ac:dyDescent="0.25">
      <c r="M33614" s="30"/>
    </row>
    <row r="33615" spans="13:13" s="60" customFormat="1" ht="15.75" hidden="1" x14ac:dyDescent="0.25">
      <c r="M33615" s="30"/>
    </row>
    <row r="33616" spans="13:13" s="60" customFormat="1" ht="15.75" hidden="1" x14ac:dyDescent="0.25">
      <c r="M33616" s="30"/>
    </row>
    <row r="33617" spans="13:13" s="60" customFormat="1" ht="15.75" hidden="1" x14ac:dyDescent="0.25">
      <c r="M33617" s="30"/>
    </row>
    <row r="33618" spans="13:13" s="60" customFormat="1" ht="15.75" hidden="1" x14ac:dyDescent="0.25">
      <c r="M33618" s="30"/>
    </row>
    <row r="33619" spans="13:13" s="60" customFormat="1" ht="15.75" hidden="1" x14ac:dyDescent="0.25">
      <c r="M33619" s="30"/>
    </row>
    <row r="33620" spans="13:13" s="60" customFormat="1" ht="15.75" hidden="1" x14ac:dyDescent="0.25">
      <c r="M33620" s="30"/>
    </row>
    <row r="33621" spans="13:13" s="60" customFormat="1" ht="15.75" hidden="1" x14ac:dyDescent="0.25">
      <c r="M33621" s="30"/>
    </row>
    <row r="33622" spans="13:13" s="60" customFormat="1" ht="15.75" hidden="1" x14ac:dyDescent="0.25">
      <c r="M33622" s="30"/>
    </row>
    <row r="33623" spans="13:13" s="60" customFormat="1" ht="15.75" hidden="1" x14ac:dyDescent="0.25">
      <c r="M33623" s="30"/>
    </row>
    <row r="33624" spans="13:13" s="60" customFormat="1" ht="15.75" hidden="1" x14ac:dyDescent="0.25">
      <c r="M33624" s="30"/>
    </row>
    <row r="33625" spans="13:13" s="60" customFormat="1" ht="15.75" hidden="1" x14ac:dyDescent="0.25">
      <c r="M33625" s="30"/>
    </row>
    <row r="33626" spans="13:13" s="60" customFormat="1" ht="15.75" hidden="1" x14ac:dyDescent="0.25">
      <c r="M33626" s="30"/>
    </row>
    <row r="33627" spans="13:13" s="60" customFormat="1" ht="15.75" hidden="1" x14ac:dyDescent="0.25">
      <c r="M33627" s="30"/>
    </row>
    <row r="33628" spans="13:13" s="60" customFormat="1" ht="15.75" hidden="1" x14ac:dyDescent="0.25">
      <c r="M33628" s="30"/>
    </row>
    <row r="33629" spans="13:13" s="60" customFormat="1" ht="15.75" hidden="1" x14ac:dyDescent="0.25">
      <c r="M33629" s="30"/>
    </row>
    <row r="33630" spans="13:13" s="60" customFormat="1" ht="15.75" hidden="1" x14ac:dyDescent="0.25">
      <c r="M33630" s="30"/>
    </row>
    <row r="33631" spans="13:13" s="60" customFormat="1" ht="15.75" hidden="1" x14ac:dyDescent="0.25">
      <c r="M33631" s="30"/>
    </row>
    <row r="33632" spans="13:13" s="60" customFormat="1" ht="15.75" hidden="1" x14ac:dyDescent="0.25">
      <c r="M33632" s="30"/>
    </row>
    <row r="33633" spans="13:13" s="60" customFormat="1" ht="15.75" hidden="1" x14ac:dyDescent="0.25">
      <c r="M33633" s="30"/>
    </row>
    <row r="33634" spans="13:13" s="60" customFormat="1" ht="15.75" hidden="1" x14ac:dyDescent="0.25">
      <c r="M33634" s="30"/>
    </row>
    <row r="33635" spans="13:13" s="60" customFormat="1" ht="15.75" hidden="1" x14ac:dyDescent="0.25">
      <c r="M33635" s="30"/>
    </row>
    <row r="33636" spans="13:13" s="60" customFormat="1" ht="15.75" hidden="1" x14ac:dyDescent="0.25">
      <c r="M33636" s="30"/>
    </row>
    <row r="33637" spans="13:13" s="60" customFormat="1" ht="15.75" hidden="1" x14ac:dyDescent="0.25">
      <c r="M33637" s="30"/>
    </row>
    <row r="33638" spans="13:13" s="60" customFormat="1" ht="15.75" hidden="1" x14ac:dyDescent="0.25">
      <c r="M33638" s="30"/>
    </row>
    <row r="33639" spans="13:13" s="60" customFormat="1" ht="15.75" hidden="1" x14ac:dyDescent="0.25">
      <c r="M33639" s="30"/>
    </row>
    <row r="33640" spans="13:13" s="60" customFormat="1" ht="15.75" hidden="1" x14ac:dyDescent="0.25">
      <c r="M33640" s="30"/>
    </row>
    <row r="33641" spans="13:13" s="60" customFormat="1" ht="15.75" hidden="1" x14ac:dyDescent="0.25">
      <c r="M33641" s="30"/>
    </row>
    <row r="33642" spans="13:13" s="60" customFormat="1" ht="15.75" hidden="1" x14ac:dyDescent="0.25">
      <c r="M33642" s="30"/>
    </row>
    <row r="33643" spans="13:13" s="60" customFormat="1" ht="15.75" hidden="1" x14ac:dyDescent="0.25">
      <c r="M33643" s="30"/>
    </row>
    <row r="33644" spans="13:13" s="60" customFormat="1" ht="15.75" hidden="1" x14ac:dyDescent="0.25">
      <c r="M33644" s="30"/>
    </row>
    <row r="33645" spans="13:13" s="60" customFormat="1" ht="15.75" hidden="1" x14ac:dyDescent="0.25">
      <c r="M33645" s="30"/>
    </row>
    <row r="33646" spans="13:13" s="60" customFormat="1" ht="15.75" hidden="1" x14ac:dyDescent="0.25">
      <c r="M33646" s="30"/>
    </row>
    <row r="33647" spans="13:13" s="60" customFormat="1" ht="15.75" hidden="1" x14ac:dyDescent="0.25">
      <c r="M33647" s="30"/>
    </row>
    <row r="33648" spans="13:13" s="60" customFormat="1" ht="15.75" hidden="1" x14ac:dyDescent="0.25">
      <c r="M33648" s="30"/>
    </row>
    <row r="33649" spans="13:13" s="60" customFormat="1" ht="15.75" hidden="1" x14ac:dyDescent="0.25">
      <c r="M33649" s="30"/>
    </row>
    <row r="33650" spans="13:13" s="60" customFormat="1" ht="15.75" hidden="1" x14ac:dyDescent="0.25">
      <c r="M33650" s="30"/>
    </row>
    <row r="33651" spans="13:13" s="60" customFormat="1" ht="15.75" hidden="1" x14ac:dyDescent="0.25">
      <c r="M33651" s="30"/>
    </row>
    <row r="33652" spans="13:13" s="60" customFormat="1" ht="15.75" hidden="1" x14ac:dyDescent="0.25">
      <c r="M33652" s="30"/>
    </row>
    <row r="33653" spans="13:13" s="60" customFormat="1" ht="15.75" hidden="1" x14ac:dyDescent="0.25">
      <c r="M33653" s="30"/>
    </row>
    <row r="33654" spans="13:13" s="60" customFormat="1" ht="15.75" hidden="1" x14ac:dyDescent="0.25">
      <c r="M33654" s="30"/>
    </row>
    <row r="33655" spans="13:13" s="60" customFormat="1" ht="15.75" hidden="1" x14ac:dyDescent="0.25">
      <c r="M33655" s="30"/>
    </row>
    <row r="33656" spans="13:13" s="60" customFormat="1" ht="15.75" hidden="1" x14ac:dyDescent="0.25">
      <c r="M33656" s="30"/>
    </row>
    <row r="33657" spans="13:13" s="60" customFormat="1" ht="15.75" hidden="1" x14ac:dyDescent="0.25">
      <c r="M33657" s="30"/>
    </row>
    <row r="33658" spans="13:13" s="60" customFormat="1" ht="15.75" hidden="1" x14ac:dyDescent="0.25">
      <c r="M33658" s="30"/>
    </row>
    <row r="33659" spans="13:13" s="60" customFormat="1" ht="15.75" hidden="1" x14ac:dyDescent="0.25">
      <c r="M33659" s="30"/>
    </row>
    <row r="33660" spans="13:13" s="60" customFormat="1" ht="15.75" hidden="1" x14ac:dyDescent="0.25">
      <c r="M33660" s="30"/>
    </row>
    <row r="33661" spans="13:13" s="60" customFormat="1" ht="15.75" hidden="1" x14ac:dyDescent="0.25">
      <c r="M33661" s="30"/>
    </row>
    <row r="33662" spans="13:13" s="60" customFormat="1" ht="15.75" hidden="1" x14ac:dyDescent="0.25">
      <c r="M33662" s="30"/>
    </row>
    <row r="33663" spans="13:13" s="60" customFormat="1" ht="15.75" hidden="1" x14ac:dyDescent="0.25">
      <c r="M33663" s="30"/>
    </row>
    <row r="33664" spans="13:13" s="60" customFormat="1" ht="15.75" hidden="1" x14ac:dyDescent="0.25">
      <c r="M33664" s="30"/>
    </row>
    <row r="33665" spans="13:13" s="60" customFormat="1" ht="15.75" hidden="1" x14ac:dyDescent="0.25">
      <c r="M33665" s="30"/>
    </row>
    <row r="33666" spans="13:13" s="60" customFormat="1" ht="15.75" hidden="1" x14ac:dyDescent="0.25">
      <c r="M33666" s="30"/>
    </row>
    <row r="33667" spans="13:13" s="60" customFormat="1" ht="15.75" hidden="1" x14ac:dyDescent="0.25">
      <c r="M33667" s="30"/>
    </row>
    <row r="33668" spans="13:13" s="60" customFormat="1" ht="15.75" hidden="1" x14ac:dyDescent="0.25">
      <c r="M33668" s="30"/>
    </row>
    <row r="33669" spans="13:13" s="60" customFormat="1" ht="15.75" hidden="1" x14ac:dyDescent="0.25">
      <c r="M33669" s="30"/>
    </row>
    <row r="33670" spans="13:13" s="60" customFormat="1" ht="15.75" hidden="1" x14ac:dyDescent="0.25">
      <c r="M33670" s="30"/>
    </row>
    <row r="33671" spans="13:13" s="60" customFormat="1" ht="15.75" hidden="1" x14ac:dyDescent="0.25">
      <c r="M33671" s="30"/>
    </row>
    <row r="33672" spans="13:13" s="60" customFormat="1" ht="15.75" hidden="1" x14ac:dyDescent="0.25">
      <c r="M33672" s="30"/>
    </row>
    <row r="33673" spans="13:13" s="60" customFormat="1" ht="15.75" hidden="1" x14ac:dyDescent="0.25">
      <c r="M33673" s="30"/>
    </row>
    <row r="33674" spans="13:13" s="60" customFormat="1" ht="15.75" hidden="1" x14ac:dyDescent="0.25">
      <c r="M33674" s="30"/>
    </row>
    <row r="33675" spans="13:13" s="60" customFormat="1" ht="15.75" hidden="1" x14ac:dyDescent="0.25">
      <c r="M33675" s="30"/>
    </row>
    <row r="33676" spans="13:13" s="60" customFormat="1" ht="15.75" hidden="1" x14ac:dyDescent="0.25">
      <c r="M33676" s="30"/>
    </row>
    <row r="33677" spans="13:13" s="60" customFormat="1" ht="15.75" hidden="1" x14ac:dyDescent="0.25">
      <c r="M33677" s="30"/>
    </row>
    <row r="33678" spans="13:13" s="60" customFormat="1" ht="15.75" hidden="1" x14ac:dyDescent="0.25">
      <c r="M33678" s="30"/>
    </row>
    <row r="33679" spans="13:13" s="60" customFormat="1" ht="15.75" hidden="1" x14ac:dyDescent="0.25">
      <c r="M33679" s="30"/>
    </row>
    <row r="33680" spans="13:13" s="60" customFormat="1" ht="15.75" hidden="1" x14ac:dyDescent="0.25">
      <c r="M33680" s="30"/>
    </row>
    <row r="33681" spans="13:13" s="60" customFormat="1" ht="15.75" hidden="1" x14ac:dyDescent="0.25">
      <c r="M33681" s="30"/>
    </row>
    <row r="33682" spans="13:13" s="60" customFormat="1" ht="15.75" hidden="1" x14ac:dyDescent="0.25">
      <c r="M33682" s="30"/>
    </row>
    <row r="33683" spans="13:13" s="60" customFormat="1" ht="15.75" hidden="1" x14ac:dyDescent="0.25">
      <c r="M33683" s="30"/>
    </row>
    <row r="33684" spans="13:13" s="60" customFormat="1" ht="15.75" hidden="1" x14ac:dyDescent="0.25">
      <c r="M33684" s="30"/>
    </row>
    <row r="33685" spans="13:13" s="60" customFormat="1" ht="15.75" hidden="1" x14ac:dyDescent="0.25">
      <c r="M33685" s="30"/>
    </row>
    <row r="33686" spans="13:13" s="60" customFormat="1" ht="15.75" hidden="1" x14ac:dyDescent="0.25">
      <c r="M33686" s="30"/>
    </row>
    <row r="33687" spans="13:13" s="60" customFormat="1" ht="15.75" hidden="1" x14ac:dyDescent="0.25">
      <c r="M33687" s="30"/>
    </row>
    <row r="33688" spans="13:13" s="60" customFormat="1" ht="15.75" hidden="1" x14ac:dyDescent="0.25">
      <c r="M33688" s="30"/>
    </row>
    <row r="33689" spans="13:13" s="60" customFormat="1" ht="15.75" hidden="1" x14ac:dyDescent="0.25">
      <c r="M33689" s="30"/>
    </row>
    <row r="33690" spans="13:13" s="60" customFormat="1" ht="15.75" hidden="1" x14ac:dyDescent="0.25">
      <c r="M33690" s="30"/>
    </row>
    <row r="33691" spans="13:13" s="60" customFormat="1" ht="15.75" hidden="1" x14ac:dyDescent="0.25">
      <c r="M33691" s="30"/>
    </row>
    <row r="33692" spans="13:13" s="60" customFormat="1" ht="15.75" hidden="1" x14ac:dyDescent="0.25">
      <c r="M33692" s="30"/>
    </row>
    <row r="33693" spans="13:13" s="60" customFormat="1" ht="15.75" hidden="1" x14ac:dyDescent="0.25">
      <c r="M33693" s="30"/>
    </row>
    <row r="33694" spans="13:13" s="60" customFormat="1" ht="15.75" hidden="1" x14ac:dyDescent="0.25">
      <c r="M33694" s="30"/>
    </row>
    <row r="33695" spans="13:13" s="60" customFormat="1" ht="15.75" hidden="1" x14ac:dyDescent="0.25">
      <c r="M33695" s="30"/>
    </row>
    <row r="33696" spans="13:13" s="60" customFormat="1" ht="15.75" hidden="1" x14ac:dyDescent="0.25">
      <c r="M33696" s="30"/>
    </row>
    <row r="33697" spans="13:13" s="60" customFormat="1" ht="15.75" hidden="1" x14ac:dyDescent="0.25">
      <c r="M33697" s="30"/>
    </row>
    <row r="33698" spans="13:13" s="60" customFormat="1" ht="15.75" hidden="1" x14ac:dyDescent="0.25">
      <c r="M33698" s="30"/>
    </row>
    <row r="33699" spans="13:13" s="60" customFormat="1" ht="15.75" hidden="1" x14ac:dyDescent="0.25">
      <c r="M33699" s="30"/>
    </row>
    <row r="33700" spans="13:13" s="60" customFormat="1" ht="15.75" hidden="1" x14ac:dyDescent="0.25">
      <c r="M33700" s="30"/>
    </row>
    <row r="33701" spans="13:13" s="60" customFormat="1" ht="15.75" hidden="1" x14ac:dyDescent="0.25">
      <c r="M33701" s="30"/>
    </row>
    <row r="33702" spans="13:13" s="60" customFormat="1" ht="15.75" hidden="1" x14ac:dyDescent="0.25">
      <c r="M33702" s="30"/>
    </row>
    <row r="33703" spans="13:13" s="60" customFormat="1" ht="15.75" hidden="1" x14ac:dyDescent="0.25">
      <c r="M33703" s="30"/>
    </row>
    <row r="33704" spans="13:13" s="60" customFormat="1" ht="15.75" hidden="1" x14ac:dyDescent="0.25">
      <c r="M33704" s="30"/>
    </row>
    <row r="33705" spans="13:13" s="60" customFormat="1" ht="15.75" hidden="1" x14ac:dyDescent="0.25">
      <c r="M33705" s="30"/>
    </row>
    <row r="33706" spans="13:13" s="60" customFormat="1" ht="15.75" hidden="1" x14ac:dyDescent="0.25">
      <c r="M33706" s="30"/>
    </row>
    <row r="33707" spans="13:13" s="60" customFormat="1" ht="15.75" hidden="1" x14ac:dyDescent="0.25">
      <c r="M33707" s="30"/>
    </row>
    <row r="33708" spans="13:13" s="60" customFormat="1" ht="15.75" hidden="1" x14ac:dyDescent="0.25">
      <c r="M33708" s="30"/>
    </row>
    <row r="33709" spans="13:13" s="60" customFormat="1" ht="15.75" hidden="1" x14ac:dyDescent="0.25">
      <c r="M33709" s="30"/>
    </row>
    <row r="33710" spans="13:13" s="60" customFormat="1" ht="15.75" hidden="1" x14ac:dyDescent="0.25">
      <c r="M33710" s="30"/>
    </row>
    <row r="33711" spans="13:13" s="60" customFormat="1" ht="15.75" hidden="1" x14ac:dyDescent="0.25">
      <c r="M33711" s="30"/>
    </row>
    <row r="33712" spans="13:13" s="60" customFormat="1" ht="15.75" hidden="1" x14ac:dyDescent="0.25">
      <c r="M33712" s="30"/>
    </row>
    <row r="33713" spans="13:13" s="60" customFormat="1" ht="15.75" hidden="1" x14ac:dyDescent="0.25">
      <c r="M33713" s="30"/>
    </row>
    <row r="33714" spans="13:13" s="60" customFormat="1" ht="15.75" hidden="1" x14ac:dyDescent="0.25">
      <c r="M33714" s="30"/>
    </row>
    <row r="33715" spans="13:13" s="60" customFormat="1" ht="15.75" hidden="1" x14ac:dyDescent="0.25">
      <c r="M33715" s="30"/>
    </row>
    <row r="33716" spans="13:13" s="60" customFormat="1" ht="15.75" hidden="1" x14ac:dyDescent="0.25">
      <c r="M33716" s="30"/>
    </row>
    <row r="33717" spans="13:13" s="60" customFormat="1" ht="15.75" hidden="1" x14ac:dyDescent="0.25">
      <c r="M33717" s="30"/>
    </row>
    <row r="33718" spans="13:13" s="60" customFormat="1" ht="15.75" hidden="1" x14ac:dyDescent="0.25">
      <c r="M33718" s="30"/>
    </row>
    <row r="33719" spans="13:13" s="60" customFormat="1" ht="15.75" hidden="1" x14ac:dyDescent="0.25">
      <c r="M33719" s="30"/>
    </row>
    <row r="33720" spans="13:13" s="60" customFormat="1" ht="15.75" hidden="1" x14ac:dyDescent="0.25">
      <c r="M33720" s="30"/>
    </row>
    <row r="33721" spans="13:13" s="60" customFormat="1" ht="15.75" hidden="1" x14ac:dyDescent="0.25">
      <c r="M33721" s="30"/>
    </row>
    <row r="33722" spans="13:13" s="60" customFormat="1" ht="15.75" hidden="1" x14ac:dyDescent="0.25">
      <c r="M33722" s="30"/>
    </row>
    <row r="33723" spans="13:13" s="60" customFormat="1" ht="15.75" hidden="1" x14ac:dyDescent="0.25">
      <c r="M33723" s="30"/>
    </row>
    <row r="33724" spans="13:13" s="60" customFormat="1" ht="15.75" hidden="1" x14ac:dyDescent="0.25">
      <c r="M33724" s="30"/>
    </row>
    <row r="33725" spans="13:13" s="60" customFormat="1" ht="15.75" hidden="1" x14ac:dyDescent="0.25">
      <c r="M33725" s="30"/>
    </row>
    <row r="33726" spans="13:13" s="60" customFormat="1" ht="15.75" hidden="1" x14ac:dyDescent="0.25">
      <c r="M33726" s="30"/>
    </row>
    <row r="33727" spans="13:13" s="60" customFormat="1" ht="15.75" hidden="1" x14ac:dyDescent="0.25">
      <c r="M33727" s="30"/>
    </row>
    <row r="33728" spans="13:13" s="60" customFormat="1" ht="15.75" hidden="1" x14ac:dyDescent="0.25">
      <c r="M33728" s="30"/>
    </row>
    <row r="33729" spans="13:13" s="60" customFormat="1" ht="15.75" hidden="1" x14ac:dyDescent="0.25">
      <c r="M33729" s="30"/>
    </row>
    <row r="33730" spans="13:13" s="60" customFormat="1" ht="15.75" hidden="1" x14ac:dyDescent="0.25">
      <c r="M33730" s="30"/>
    </row>
    <row r="33731" spans="13:13" s="60" customFormat="1" ht="15.75" hidden="1" x14ac:dyDescent="0.25">
      <c r="M33731" s="30"/>
    </row>
    <row r="33732" spans="13:13" s="60" customFormat="1" ht="15.75" hidden="1" x14ac:dyDescent="0.25">
      <c r="M33732" s="30"/>
    </row>
    <row r="33733" spans="13:13" s="60" customFormat="1" ht="15.75" hidden="1" x14ac:dyDescent="0.25">
      <c r="M33733" s="30"/>
    </row>
    <row r="33734" spans="13:13" s="60" customFormat="1" ht="15.75" hidden="1" x14ac:dyDescent="0.25">
      <c r="M33734" s="30"/>
    </row>
    <row r="33735" spans="13:13" s="60" customFormat="1" ht="15.75" hidden="1" x14ac:dyDescent="0.25">
      <c r="M33735" s="30"/>
    </row>
    <row r="33736" spans="13:13" s="60" customFormat="1" ht="15.75" hidden="1" x14ac:dyDescent="0.25">
      <c r="M33736" s="30"/>
    </row>
    <row r="33737" spans="13:13" s="60" customFormat="1" ht="15.75" hidden="1" x14ac:dyDescent="0.25">
      <c r="M33737" s="30"/>
    </row>
    <row r="33738" spans="13:13" s="60" customFormat="1" ht="15.75" hidden="1" x14ac:dyDescent="0.25">
      <c r="M33738" s="30"/>
    </row>
    <row r="33739" spans="13:13" s="60" customFormat="1" ht="15.75" hidden="1" x14ac:dyDescent="0.25">
      <c r="M33739" s="30"/>
    </row>
    <row r="33740" spans="13:13" s="60" customFormat="1" ht="15.75" hidden="1" x14ac:dyDescent="0.25">
      <c r="M33740" s="30"/>
    </row>
    <row r="33741" spans="13:13" s="60" customFormat="1" ht="15.75" hidden="1" x14ac:dyDescent="0.25">
      <c r="M33741" s="30"/>
    </row>
    <row r="33742" spans="13:13" s="60" customFormat="1" ht="15.75" hidden="1" x14ac:dyDescent="0.25">
      <c r="M33742" s="30"/>
    </row>
    <row r="33743" spans="13:13" s="60" customFormat="1" ht="15.75" hidden="1" x14ac:dyDescent="0.25">
      <c r="M33743" s="30"/>
    </row>
    <row r="33744" spans="13:13" s="60" customFormat="1" ht="15.75" hidden="1" x14ac:dyDescent="0.25">
      <c r="M33744" s="30"/>
    </row>
    <row r="33745" spans="13:13" s="60" customFormat="1" ht="15.75" hidden="1" x14ac:dyDescent="0.25">
      <c r="M33745" s="30"/>
    </row>
    <row r="33746" spans="13:13" s="60" customFormat="1" ht="15.75" hidden="1" x14ac:dyDescent="0.25">
      <c r="M33746" s="30"/>
    </row>
    <row r="33747" spans="13:13" s="60" customFormat="1" ht="15.75" hidden="1" x14ac:dyDescent="0.25">
      <c r="M33747" s="30"/>
    </row>
    <row r="33748" spans="13:13" s="60" customFormat="1" ht="15.75" hidden="1" x14ac:dyDescent="0.25">
      <c r="M33748" s="30"/>
    </row>
    <row r="33749" spans="13:13" s="60" customFormat="1" ht="15.75" hidden="1" x14ac:dyDescent="0.25">
      <c r="M33749" s="30"/>
    </row>
    <row r="33750" spans="13:13" s="60" customFormat="1" ht="15.75" hidden="1" x14ac:dyDescent="0.25">
      <c r="M33750" s="30"/>
    </row>
    <row r="33751" spans="13:13" s="60" customFormat="1" ht="15.75" hidden="1" x14ac:dyDescent="0.25">
      <c r="M33751" s="30"/>
    </row>
    <row r="33752" spans="13:13" s="60" customFormat="1" ht="15.75" hidden="1" x14ac:dyDescent="0.25">
      <c r="M33752" s="30"/>
    </row>
    <row r="33753" spans="13:13" s="60" customFormat="1" ht="15.75" hidden="1" x14ac:dyDescent="0.25">
      <c r="M33753" s="30"/>
    </row>
    <row r="33754" spans="13:13" s="60" customFormat="1" ht="15.75" hidden="1" x14ac:dyDescent="0.25">
      <c r="M33754" s="30"/>
    </row>
    <row r="33755" spans="13:13" s="60" customFormat="1" ht="15.75" hidden="1" x14ac:dyDescent="0.25">
      <c r="M33755" s="30"/>
    </row>
    <row r="33756" spans="13:13" s="60" customFormat="1" ht="15.75" hidden="1" x14ac:dyDescent="0.25">
      <c r="M33756" s="30"/>
    </row>
    <row r="33757" spans="13:13" s="60" customFormat="1" ht="15.75" hidden="1" x14ac:dyDescent="0.25">
      <c r="M33757" s="30"/>
    </row>
    <row r="33758" spans="13:13" s="60" customFormat="1" ht="15.75" hidden="1" x14ac:dyDescent="0.25">
      <c r="M33758" s="30"/>
    </row>
    <row r="33759" spans="13:13" s="60" customFormat="1" ht="15.75" hidden="1" x14ac:dyDescent="0.25">
      <c r="M33759" s="30"/>
    </row>
    <row r="33760" spans="13:13" s="60" customFormat="1" ht="15.75" hidden="1" x14ac:dyDescent="0.25">
      <c r="M33760" s="30"/>
    </row>
    <row r="33761" spans="13:13" s="60" customFormat="1" ht="15.75" hidden="1" x14ac:dyDescent="0.25">
      <c r="M33761" s="30"/>
    </row>
    <row r="33762" spans="13:13" s="60" customFormat="1" ht="15.75" hidden="1" x14ac:dyDescent="0.25">
      <c r="M33762" s="30"/>
    </row>
    <row r="33763" spans="13:13" s="60" customFormat="1" ht="15.75" hidden="1" x14ac:dyDescent="0.25">
      <c r="M33763" s="30"/>
    </row>
    <row r="33764" spans="13:13" s="60" customFormat="1" ht="15.75" hidden="1" x14ac:dyDescent="0.25">
      <c r="M33764" s="30"/>
    </row>
    <row r="33765" spans="13:13" s="60" customFormat="1" ht="15.75" hidden="1" x14ac:dyDescent="0.25">
      <c r="M33765" s="30"/>
    </row>
    <row r="33766" spans="13:13" s="60" customFormat="1" ht="15.75" hidden="1" x14ac:dyDescent="0.25">
      <c r="M33766" s="30"/>
    </row>
    <row r="33767" spans="13:13" s="60" customFormat="1" ht="15.75" hidden="1" x14ac:dyDescent="0.25">
      <c r="M33767" s="30"/>
    </row>
    <row r="33768" spans="13:13" s="60" customFormat="1" ht="15.75" hidden="1" x14ac:dyDescent="0.25">
      <c r="M33768" s="30"/>
    </row>
    <row r="33769" spans="13:13" s="60" customFormat="1" ht="15.75" hidden="1" x14ac:dyDescent="0.25">
      <c r="M33769" s="30"/>
    </row>
    <row r="33770" spans="13:13" s="60" customFormat="1" ht="15.75" hidden="1" x14ac:dyDescent="0.25">
      <c r="M33770" s="30"/>
    </row>
    <row r="33771" spans="13:13" s="60" customFormat="1" ht="15.75" hidden="1" x14ac:dyDescent="0.25">
      <c r="M33771" s="30"/>
    </row>
    <row r="33772" spans="13:13" s="60" customFormat="1" ht="15.75" hidden="1" x14ac:dyDescent="0.25">
      <c r="M33772" s="30"/>
    </row>
    <row r="33773" spans="13:13" s="60" customFormat="1" ht="15.75" hidden="1" x14ac:dyDescent="0.25">
      <c r="M33773" s="30"/>
    </row>
    <row r="33774" spans="13:13" s="60" customFormat="1" ht="15.75" hidden="1" x14ac:dyDescent="0.25">
      <c r="M33774" s="30"/>
    </row>
    <row r="33775" spans="13:13" s="60" customFormat="1" ht="15.75" hidden="1" x14ac:dyDescent="0.25">
      <c r="M33775" s="30"/>
    </row>
    <row r="33776" spans="13:13" s="60" customFormat="1" ht="15.75" hidden="1" x14ac:dyDescent="0.25">
      <c r="M33776" s="30"/>
    </row>
    <row r="33777" spans="13:13" s="60" customFormat="1" ht="15.75" hidden="1" x14ac:dyDescent="0.25">
      <c r="M33777" s="30"/>
    </row>
    <row r="33778" spans="13:13" s="60" customFormat="1" ht="15.75" hidden="1" x14ac:dyDescent="0.25">
      <c r="M33778" s="30"/>
    </row>
    <row r="33779" spans="13:13" s="60" customFormat="1" ht="15.75" hidden="1" x14ac:dyDescent="0.25">
      <c r="M33779" s="30"/>
    </row>
    <row r="33780" spans="13:13" s="60" customFormat="1" ht="15.75" hidden="1" x14ac:dyDescent="0.25">
      <c r="M33780" s="30"/>
    </row>
    <row r="33781" spans="13:13" s="60" customFormat="1" ht="15.75" hidden="1" x14ac:dyDescent="0.25">
      <c r="M33781" s="30"/>
    </row>
    <row r="33782" spans="13:13" s="60" customFormat="1" ht="15.75" hidden="1" x14ac:dyDescent="0.25">
      <c r="M33782" s="30"/>
    </row>
    <row r="33783" spans="13:13" s="60" customFormat="1" ht="15.75" hidden="1" x14ac:dyDescent="0.25">
      <c r="M33783" s="30"/>
    </row>
    <row r="33784" spans="13:13" s="60" customFormat="1" ht="15.75" hidden="1" x14ac:dyDescent="0.25">
      <c r="M33784" s="30"/>
    </row>
    <row r="33785" spans="13:13" s="60" customFormat="1" ht="15.75" hidden="1" x14ac:dyDescent="0.25">
      <c r="M33785" s="30"/>
    </row>
    <row r="33786" spans="13:13" s="60" customFormat="1" ht="15.75" hidden="1" x14ac:dyDescent="0.25">
      <c r="M33786" s="30"/>
    </row>
    <row r="33787" spans="13:13" s="60" customFormat="1" ht="15.75" hidden="1" x14ac:dyDescent="0.25">
      <c r="M33787" s="30"/>
    </row>
    <row r="33788" spans="13:13" s="60" customFormat="1" ht="15.75" hidden="1" x14ac:dyDescent="0.25">
      <c r="M33788" s="30"/>
    </row>
    <row r="33789" spans="13:13" s="60" customFormat="1" ht="15.75" hidden="1" x14ac:dyDescent="0.25">
      <c r="M33789" s="30"/>
    </row>
    <row r="33790" spans="13:13" s="60" customFormat="1" ht="15.75" hidden="1" x14ac:dyDescent="0.25">
      <c r="M33790" s="30"/>
    </row>
    <row r="33791" spans="13:13" s="60" customFormat="1" ht="15.75" hidden="1" x14ac:dyDescent="0.25">
      <c r="M33791" s="30"/>
    </row>
    <row r="33792" spans="13:13" s="60" customFormat="1" ht="15.75" hidden="1" x14ac:dyDescent="0.25">
      <c r="M33792" s="30"/>
    </row>
    <row r="33793" spans="13:13" s="60" customFormat="1" ht="15.75" hidden="1" x14ac:dyDescent="0.25">
      <c r="M33793" s="30"/>
    </row>
    <row r="33794" spans="13:13" s="60" customFormat="1" ht="15.75" hidden="1" x14ac:dyDescent="0.25">
      <c r="M33794" s="30"/>
    </row>
    <row r="33795" spans="13:13" s="60" customFormat="1" ht="15.75" hidden="1" x14ac:dyDescent="0.25">
      <c r="M33795" s="30"/>
    </row>
    <row r="33796" spans="13:13" s="60" customFormat="1" ht="15.75" hidden="1" x14ac:dyDescent="0.25">
      <c r="M33796" s="30"/>
    </row>
    <row r="33797" spans="13:13" s="60" customFormat="1" ht="15.75" hidden="1" x14ac:dyDescent="0.25">
      <c r="M33797" s="30"/>
    </row>
    <row r="33798" spans="13:13" s="60" customFormat="1" ht="15.75" hidden="1" x14ac:dyDescent="0.25">
      <c r="M33798" s="30"/>
    </row>
    <row r="33799" spans="13:13" s="60" customFormat="1" ht="15.75" hidden="1" x14ac:dyDescent="0.25">
      <c r="M33799" s="30"/>
    </row>
    <row r="33800" spans="13:13" s="60" customFormat="1" ht="15.75" hidden="1" x14ac:dyDescent="0.25">
      <c r="M33800" s="30"/>
    </row>
    <row r="33801" spans="13:13" s="60" customFormat="1" ht="15.75" hidden="1" x14ac:dyDescent="0.25">
      <c r="M33801" s="30"/>
    </row>
    <row r="33802" spans="13:13" s="60" customFormat="1" ht="15.75" hidden="1" x14ac:dyDescent="0.25">
      <c r="M33802" s="30"/>
    </row>
    <row r="33803" spans="13:13" s="60" customFormat="1" ht="15.75" hidden="1" x14ac:dyDescent="0.25">
      <c r="M33803" s="30"/>
    </row>
    <row r="33804" spans="13:13" s="60" customFormat="1" ht="15.75" hidden="1" x14ac:dyDescent="0.25">
      <c r="M33804" s="30"/>
    </row>
    <row r="33805" spans="13:13" s="60" customFormat="1" ht="15.75" hidden="1" x14ac:dyDescent="0.25">
      <c r="M33805" s="30"/>
    </row>
    <row r="33806" spans="13:13" s="60" customFormat="1" ht="15.75" hidden="1" x14ac:dyDescent="0.25">
      <c r="M33806" s="30"/>
    </row>
    <row r="33807" spans="13:13" s="60" customFormat="1" ht="15.75" hidden="1" x14ac:dyDescent="0.25">
      <c r="M33807" s="30"/>
    </row>
    <row r="33808" spans="13:13" s="60" customFormat="1" ht="15.75" hidden="1" x14ac:dyDescent="0.25">
      <c r="M33808" s="30"/>
    </row>
    <row r="33809" spans="13:13" s="60" customFormat="1" ht="15.75" hidden="1" x14ac:dyDescent="0.25">
      <c r="M33809" s="30"/>
    </row>
    <row r="33810" spans="13:13" s="60" customFormat="1" ht="15.75" hidden="1" x14ac:dyDescent="0.25">
      <c r="M33810" s="30"/>
    </row>
    <row r="33811" spans="13:13" s="60" customFormat="1" ht="15.75" hidden="1" x14ac:dyDescent="0.25">
      <c r="M33811" s="30"/>
    </row>
    <row r="33812" spans="13:13" s="60" customFormat="1" ht="15.75" hidden="1" x14ac:dyDescent="0.25">
      <c r="M33812" s="30"/>
    </row>
    <row r="33813" spans="13:13" s="60" customFormat="1" ht="15.75" hidden="1" x14ac:dyDescent="0.25">
      <c r="M33813" s="30"/>
    </row>
    <row r="33814" spans="13:13" s="60" customFormat="1" ht="15.75" hidden="1" x14ac:dyDescent="0.25">
      <c r="M33814" s="30"/>
    </row>
    <row r="33815" spans="13:13" s="60" customFormat="1" ht="15.75" hidden="1" x14ac:dyDescent="0.25">
      <c r="M33815" s="30"/>
    </row>
    <row r="33816" spans="13:13" s="60" customFormat="1" ht="15.75" hidden="1" x14ac:dyDescent="0.25">
      <c r="M33816" s="30"/>
    </row>
    <row r="33817" spans="13:13" s="60" customFormat="1" ht="15.75" hidden="1" x14ac:dyDescent="0.25">
      <c r="M33817" s="30"/>
    </row>
    <row r="33818" spans="13:13" s="60" customFormat="1" ht="15.75" hidden="1" x14ac:dyDescent="0.25">
      <c r="M33818" s="30"/>
    </row>
    <row r="33819" spans="13:13" s="60" customFormat="1" ht="15.75" hidden="1" x14ac:dyDescent="0.25">
      <c r="M33819" s="30"/>
    </row>
    <row r="33820" spans="13:13" s="60" customFormat="1" ht="15.75" hidden="1" x14ac:dyDescent="0.25">
      <c r="M33820" s="30"/>
    </row>
    <row r="33821" spans="13:13" s="60" customFormat="1" ht="15.75" hidden="1" x14ac:dyDescent="0.25">
      <c r="M33821" s="30"/>
    </row>
    <row r="33822" spans="13:13" s="60" customFormat="1" ht="15.75" hidden="1" x14ac:dyDescent="0.25">
      <c r="M33822" s="30"/>
    </row>
    <row r="33823" spans="13:13" s="60" customFormat="1" ht="15.75" hidden="1" x14ac:dyDescent="0.25">
      <c r="M33823" s="30"/>
    </row>
    <row r="33824" spans="13:13" s="60" customFormat="1" ht="15.75" hidden="1" x14ac:dyDescent="0.25">
      <c r="M33824" s="30"/>
    </row>
    <row r="33825" spans="13:13" s="60" customFormat="1" ht="15.75" hidden="1" x14ac:dyDescent="0.25">
      <c r="M33825" s="30"/>
    </row>
    <row r="33826" spans="13:13" s="60" customFormat="1" ht="15.75" hidden="1" x14ac:dyDescent="0.25">
      <c r="M33826" s="30"/>
    </row>
    <row r="33827" spans="13:13" s="60" customFormat="1" ht="15.75" hidden="1" x14ac:dyDescent="0.25">
      <c r="M33827" s="30"/>
    </row>
    <row r="33828" spans="13:13" s="60" customFormat="1" ht="15.75" hidden="1" x14ac:dyDescent="0.25">
      <c r="M33828" s="30"/>
    </row>
    <row r="33829" spans="13:13" s="60" customFormat="1" ht="15.75" hidden="1" x14ac:dyDescent="0.25">
      <c r="M33829" s="30"/>
    </row>
    <row r="33830" spans="13:13" s="60" customFormat="1" ht="15.75" hidden="1" x14ac:dyDescent="0.25">
      <c r="M33830" s="30"/>
    </row>
    <row r="33831" spans="13:13" s="60" customFormat="1" ht="15.75" hidden="1" x14ac:dyDescent="0.25">
      <c r="M33831" s="30"/>
    </row>
    <row r="33832" spans="13:13" s="60" customFormat="1" ht="15.75" hidden="1" x14ac:dyDescent="0.25">
      <c r="M33832" s="30"/>
    </row>
    <row r="33833" spans="13:13" s="60" customFormat="1" ht="15.75" hidden="1" x14ac:dyDescent="0.25">
      <c r="M33833" s="30"/>
    </row>
    <row r="33834" spans="13:13" s="60" customFormat="1" ht="15.75" hidden="1" x14ac:dyDescent="0.25">
      <c r="M33834" s="30"/>
    </row>
    <row r="33835" spans="13:13" s="60" customFormat="1" ht="15.75" hidden="1" x14ac:dyDescent="0.25">
      <c r="M33835" s="30"/>
    </row>
    <row r="33836" spans="13:13" s="60" customFormat="1" ht="15.75" hidden="1" x14ac:dyDescent="0.25">
      <c r="M33836" s="30"/>
    </row>
    <row r="33837" spans="13:13" s="60" customFormat="1" ht="15.75" hidden="1" x14ac:dyDescent="0.25">
      <c r="M33837" s="30"/>
    </row>
    <row r="33838" spans="13:13" s="60" customFormat="1" ht="15.75" hidden="1" x14ac:dyDescent="0.25">
      <c r="M33838" s="30"/>
    </row>
    <row r="33839" spans="13:13" s="60" customFormat="1" ht="15.75" hidden="1" x14ac:dyDescent="0.25">
      <c r="M33839" s="30"/>
    </row>
    <row r="33840" spans="13:13" s="60" customFormat="1" ht="15.75" hidden="1" x14ac:dyDescent="0.25">
      <c r="M33840" s="30"/>
    </row>
    <row r="33841" spans="13:13" s="60" customFormat="1" ht="15.75" hidden="1" x14ac:dyDescent="0.25">
      <c r="M33841" s="30"/>
    </row>
    <row r="33842" spans="13:13" s="60" customFormat="1" ht="15.75" hidden="1" x14ac:dyDescent="0.25">
      <c r="M33842" s="30"/>
    </row>
    <row r="33843" spans="13:13" s="60" customFormat="1" ht="15.75" hidden="1" x14ac:dyDescent="0.25">
      <c r="M33843" s="30"/>
    </row>
    <row r="33844" spans="13:13" s="60" customFormat="1" ht="15.75" hidden="1" x14ac:dyDescent="0.25">
      <c r="M33844" s="30"/>
    </row>
    <row r="33845" spans="13:13" s="60" customFormat="1" ht="15.75" hidden="1" x14ac:dyDescent="0.25">
      <c r="M33845" s="30"/>
    </row>
    <row r="33846" spans="13:13" s="60" customFormat="1" ht="15.75" hidden="1" x14ac:dyDescent="0.25">
      <c r="M33846" s="30"/>
    </row>
    <row r="33847" spans="13:13" s="60" customFormat="1" ht="15.75" hidden="1" x14ac:dyDescent="0.25">
      <c r="M33847" s="30"/>
    </row>
    <row r="33848" spans="13:13" s="60" customFormat="1" ht="15.75" hidden="1" x14ac:dyDescent="0.25">
      <c r="M33848" s="30"/>
    </row>
    <row r="33849" spans="13:13" s="60" customFormat="1" ht="15.75" hidden="1" x14ac:dyDescent="0.25">
      <c r="M33849" s="30"/>
    </row>
    <row r="33850" spans="13:13" s="60" customFormat="1" ht="15.75" hidden="1" x14ac:dyDescent="0.25">
      <c r="M33850" s="30"/>
    </row>
    <row r="33851" spans="13:13" s="60" customFormat="1" ht="15.75" hidden="1" x14ac:dyDescent="0.25">
      <c r="M33851" s="30"/>
    </row>
    <row r="33852" spans="13:13" s="60" customFormat="1" ht="15.75" hidden="1" x14ac:dyDescent="0.25">
      <c r="M33852" s="30"/>
    </row>
    <row r="33853" spans="13:13" s="60" customFormat="1" ht="15.75" hidden="1" x14ac:dyDescent="0.25">
      <c r="M33853" s="30"/>
    </row>
    <row r="33854" spans="13:13" s="60" customFormat="1" ht="15.75" hidden="1" x14ac:dyDescent="0.25">
      <c r="M33854" s="30"/>
    </row>
    <row r="33855" spans="13:13" s="60" customFormat="1" ht="15.75" hidden="1" x14ac:dyDescent="0.25">
      <c r="M33855" s="30"/>
    </row>
    <row r="33856" spans="13:13" s="60" customFormat="1" ht="15.75" hidden="1" x14ac:dyDescent="0.25">
      <c r="M33856" s="30"/>
    </row>
    <row r="33857" spans="13:13" s="60" customFormat="1" ht="15.75" hidden="1" x14ac:dyDescent="0.25">
      <c r="M33857" s="30"/>
    </row>
    <row r="33858" spans="13:13" s="60" customFormat="1" ht="15.75" hidden="1" x14ac:dyDescent="0.25">
      <c r="M33858" s="30"/>
    </row>
    <row r="33859" spans="13:13" s="60" customFormat="1" ht="15.75" hidden="1" x14ac:dyDescent="0.25">
      <c r="M33859" s="30"/>
    </row>
    <row r="33860" spans="13:13" s="60" customFormat="1" ht="15.75" hidden="1" x14ac:dyDescent="0.25">
      <c r="M33860" s="30"/>
    </row>
    <row r="33861" spans="13:13" s="60" customFormat="1" ht="15.75" hidden="1" x14ac:dyDescent="0.25">
      <c r="M33861" s="30"/>
    </row>
    <row r="33862" spans="13:13" s="60" customFormat="1" ht="15.75" hidden="1" x14ac:dyDescent="0.25">
      <c r="M33862" s="30"/>
    </row>
    <row r="33863" spans="13:13" s="60" customFormat="1" ht="15.75" hidden="1" x14ac:dyDescent="0.25">
      <c r="M33863" s="30"/>
    </row>
    <row r="33864" spans="13:13" s="60" customFormat="1" ht="15.75" hidden="1" x14ac:dyDescent="0.25">
      <c r="M33864" s="30"/>
    </row>
    <row r="33865" spans="13:13" s="60" customFormat="1" ht="15.75" hidden="1" x14ac:dyDescent="0.25">
      <c r="M33865" s="30"/>
    </row>
    <row r="33866" spans="13:13" s="60" customFormat="1" ht="15.75" hidden="1" x14ac:dyDescent="0.25">
      <c r="M33866" s="30"/>
    </row>
    <row r="33867" spans="13:13" s="60" customFormat="1" ht="15.75" hidden="1" x14ac:dyDescent="0.25">
      <c r="M33867" s="30"/>
    </row>
    <row r="33868" spans="13:13" s="60" customFormat="1" ht="15.75" hidden="1" x14ac:dyDescent="0.25">
      <c r="M33868" s="30"/>
    </row>
    <row r="33869" spans="13:13" s="60" customFormat="1" ht="15.75" hidden="1" x14ac:dyDescent="0.25">
      <c r="M33869" s="30"/>
    </row>
    <row r="33870" spans="13:13" s="60" customFormat="1" ht="15.75" hidden="1" x14ac:dyDescent="0.25">
      <c r="M33870" s="30"/>
    </row>
    <row r="33871" spans="13:13" s="60" customFormat="1" ht="15.75" hidden="1" x14ac:dyDescent="0.25">
      <c r="M33871" s="30"/>
    </row>
    <row r="33872" spans="13:13" s="60" customFormat="1" ht="15.75" hidden="1" x14ac:dyDescent="0.25">
      <c r="M33872" s="30"/>
    </row>
    <row r="33873" spans="13:13" s="60" customFormat="1" ht="15.75" hidden="1" x14ac:dyDescent="0.25">
      <c r="M33873" s="30"/>
    </row>
    <row r="33874" spans="13:13" s="60" customFormat="1" ht="15.75" hidden="1" x14ac:dyDescent="0.25">
      <c r="M33874" s="30"/>
    </row>
    <row r="33875" spans="13:13" s="60" customFormat="1" ht="15.75" hidden="1" x14ac:dyDescent="0.25">
      <c r="M33875" s="30"/>
    </row>
    <row r="33876" spans="13:13" s="60" customFormat="1" ht="15.75" hidden="1" x14ac:dyDescent="0.25">
      <c r="M33876" s="30"/>
    </row>
    <row r="33877" spans="13:13" s="60" customFormat="1" ht="15.75" hidden="1" x14ac:dyDescent="0.25">
      <c r="M33877" s="30"/>
    </row>
    <row r="33878" spans="13:13" s="60" customFormat="1" ht="15.75" hidden="1" x14ac:dyDescent="0.25">
      <c r="M33878" s="30"/>
    </row>
    <row r="33879" spans="13:13" s="60" customFormat="1" ht="15.75" hidden="1" x14ac:dyDescent="0.25">
      <c r="M33879" s="30"/>
    </row>
    <row r="33880" spans="13:13" s="60" customFormat="1" ht="15.75" hidden="1" x14ac:dyDescent="0.25">
      <c r="M33880" s="30"/>
    </row>
    <row r="33881" spans="13:13" s="60" customFormat="1" ht="15.75" hidden="1" x14ac:dyDescent="0.25">
      <c r="M33881" s="30"/>
    </row>
    <row r="33882" spans="13:13" s="60" customFormat="1" ht="15.75" hidden="1" x14ac:dyDescent="0.25">
      <c r="M33882" s="30"/>
    </row>
    <row r="33883" spans="13:13" s="60" customFormat="1" ht="15.75" hidden="1" x14ac:dyDescent="0.25">
      <c r="M33883" s="30"/>
    </row>
    <row r="33884" spans="13:13" s="60" customFormat="1" ht="15.75" hidden="1" x14ac:dyDescent="0.25">
      <c r="M33884" s="30"/>
    </row>
    <row r="33885" spans="13:13" s="60" customFormat="1" ht="15.75" hidden="1" x14ac:dyDescent="0.25">
      <c r="M33885" s="30"/>
    </row>
    <row r="33886" spans="13:13" s="60" customFormat="1" ht="15.75" hidden="1" x14ac:dyDescent="0.25">
      <c r="M33886" s="30"/>
    </row>
    <row r="33887" spans="13:13" s="60" customFormat="1" ht="15.75" hidden="1" x14ac:dyDescent="0.25">
      <c r="M33887" s="30"/>
    </row>
    <row r="33888" spans="13:13" s="60" customFormat="1" ht="15.75" hidden="1" x14ac:dyDescent="0.25">
      <c r="M33888" s="30"/>
    </row>
    <row r="33889" spans="13:13" s="60" customFormat="1" ht="15.75" hidden="1" x14ac:dyDescent="0.25">
      <c r="M33889" s="30"/>
    </row>
    <row r="33890" spans="13:13" s="60" customFormat="1" ht="15.75" hidden="1" x14ac:dyDescent="0.25">
      <c r="M33890" s="30"/>
    </row>
    <row r="33891" spans="13:13" s="60" customFormat="1" ht="15.75" hidden="1" x14ac:dyDescent="0.25">
      <c r="M33891" s="30"/>
    </row>
    <row r="33892" spans="13:13" s="60" customFormat="1" ht="15.75" hidden="1" x14ac:dyDescent="0.25">
      <c r="M33892" s="30"/>
    </row>
    <row r="33893" spans="13:13" s="60" customFormat="1" ht="15.75" hidden="1" x14ac:dyDescent="0.25">
      <c r="M33893" s="30"/>
    </row>
    <row r="33894" spans="13:13" s="60" customFormat="1" ht="15.75" hidden="1" x14ac:dyDescent="0.25">
      <c r="M33894" s="30"/>
    </row>
    <row r="33895" spans="13:13" s="60" customFormat="1" ht="15.75" hidden="1" x14ac:dyDescent="0.25">
      <c r="M33895" s="30"/>
    </row>
    <row r="33896" spans="13:13" s="60" customFormat="1" ht="15.75" hidden="1" x14ac:dyDescent="0.25">
      <c r="M33896" s="30"/>
    </row>
    <row r="33897" spans="13:13" s="60" customFormat="1" ht="15.75" hidden="1" x14ac:dyDescent="0.25">
      <c r="M33897" s="30"/>
    </row>
    <row r="33898" spans="13:13" s="60" customFormat="1" ht="15.75" hidden="1" x14ac:dyDescent="0.25">
      <c r="M33898" s="30"/>
    </row>
    <row r="33899" spans="13:13" s="60" customFormat="1" ht="15.75" hidden="1" x14ac:dyDescent="0.25">
      <c r="M33899" s="30"/>
    </row>
    <row r="33900" spans="13:13" s="60" customFormat="1" ht="15.75" hidden="1" x14ac:dyDescent="0.25">
      <c r="M33900" s="30"/>
    </row>
    <row r="33901" spans="13:13" s="60" customFormat="1" ht="15.75" hidden="1" x14ac:dyDescent="0.25">
      <c r="M33901" s="30"/>
    </row>
    <row r="33902" spans="13:13" s="60" customFormat="1" ht="15.75" hidden="1" x14ac:dyDescent="0.25">
      <c r="M33902" s="30"/>
    </row>
    <row r="33903" spans="13:13" s="60" customFormat="1" ht="15.75" hidden="1" x14ac:dyDescent="0.25">
      <c r="M33903" s="30"/>
    </row>
    <row r="33904" spans="13:13" s="60" customFormat="1" ht="15.75" hidden="1" x14ac:dyDescent="0.25">
      <c r="M33904" s="30"/>
    </row>
    <row r="33905" spans="13:13" s="60" customFormat="1" ht="15.75" hidden="1" x14ac:dyDescent="0.25">
      <c r="M33905" s="30"/>
    </row>
    <row r="33906" spans="13:13" s="60" customFormat="1" ht="15.75" hidden="1" x14ac:dyDescent="0.25">
      <c r="M33906" s="30"/>
    </row>
    <row r="33907" spans="13:13" s="60" customFormat="1" ht="15.75" hidden="1" x14ac:dyDescent="0.25">
      <c r="M33907" s="30"/>
    </row>
    <row r="33908" spans="13:13" s="60" customFormat="1" ht="15.75" hidden="1" x14ac:dyDescent="0.25">
      <c r="M33908" s="30"/>
    </row>
    <row r="33909" spans="13:13" s="60" customFormat="1" ht="15.75" hidden="1" x14ac:dyDescent="0.25">
      <c r="M33909" s="30"/>
    </row>
    <row r="33910" spans="13:13" s="60" customFormat="1" ht="15.75" hidden="1" x14ac:dyDescent="0.25">
      <c r="M33910" s="30"/>
    </row>
    <row r="33911" spans="13:13" s="60" customFormat="1" ht="15.75" hidden="1" x14ac:dyDescent="0.25">
      <c r="M33911" s="30"/>
    </row>
    <row r="33912" spans="13:13" s="60" customFormat="1" ht="15.75" hidden="1" x14ac:dyDescent="0.25">
      <c r="M33912" s="30"/>
    </row>
    <row r="33913" spans="13:13" s="60" customFormat="1" ht="15.75" hidden="1" x14ac:dyDescent="0.25">
      <c r="M33913" s="30"/>
    </row>
    <row r="33914" spans="13:13" s="60" customFormat="1" ht="15.75" hidden="1" x14ac:dyDescent="0.25">
      <c r="M33914" s="30"/>
    </row>
    <row r="33915" spans="13:13" s="60" customFormat="1" ht="15.75" hidden="1" x14ac:dyDescent="0.25">
      <c r="M33915" s="30"/>
    </row>
    <row r="33916" spans="13:13" s="60" customFormat="1" ht="15.75" hidden="1" x14ac:dyDescent="0.25">
      <c r="M33916" s="30"/>
    </row>
    <row r="33917" spans="13:13" s="60" customFormat="1" ht="15.75" hidden="1" x14ac:dyDescent="0.25">
      <c r="M33917" s="30"/>
    </row>
    <row r="33918" spans="13:13" s="60" customFormat="1" ht="15.75" hidden="1" x14ac:dyDescent="0.25">
      <c r="M33918" s="30"/>
    </row>
    <row r="33919" spans="13:13" s="60" customFormat="1" ht="15.75" hidden="1" x14ac:dyDescent="0.25">
      <c r="M33919" s="30"/>
    </row>
    <row r="33920" spans="13:13" s="60" customFormat="1" ht="15.75" hidden="1" x14ac:dyDescent="0.25">
      <c r="M33920" s="30"/>
    </row>
    <row r="33921" spans="13:13" s="60" customFormat="1" ht="15.75" hidden="1" x14ac:dyDescent="0.25">
      <c r="M33921" s="30"/>
    </row>
    <row r="33922" spans="13:13" s="60" customFormat="1" ht="15.75" hidden="1" x14ac:dyDescent="0.25">
      <c r="M33922" s="30"/>
    </row>
    <row r="33923" spans="13:13" s="60" customFormat="1" ht="15.75" hidden="1" x14ac:dyDescent="0.25">
      <c r="M33923" s="30"/>
    </row>
    <row r="33924" spans="13:13" s="60" customFormat="1" ht="15.75" hidden="1" x14ac:dyDescent="0.25">
      <c r="M33924" s="30"/>
    </row>
    <row r="33925" spans="13:13" s="60" customFormat="1" ht="15.75" hidden="1" x14ac:dyDescent="0.25">
      <c r="M33925" s="30"/>
    </row>
    <row r="33926" spans="13:13" s="60" customFormat="1" ht="15.75" hidden="1" x14ac:dyDescent="0.25">
      <c r="M33926" s="30"/>
    </row>
    <row r="33927" spans="13:13" s="60" customFormat="1" ht="15.75" hidden="1" x14ac:dyDescent="0.25">
      <c r="M33927" s="30"/>
    </row>
    <row r="33928" spans="13:13" s="60" customFormat="1" ht="15.75" hidden="1" x14ac:dyDescent="0.25">
      <c r="M33928" s="30"/>
    </row>
    <row r="33929" spans="13:13" s="60" customFormat="1" ht="15.75" hidden="1" x14ac:dyDescent="0.25">
      <c r="M33929" s="30"/>
    </row>
    <row r="33930" spans="13:13" s="60" customFormat="1" ht="15.75" hidden="1" x14ac:dyDescent="0.25">
      <c r="M33930" s="30"/>
    </row>
    <row r="33931" spans="13:13" s="60" customFormat="1" ht="15.75" hidden="1" x14ac:dyDescent="0.25">
      <c r="M33931" s="30"/>
    </row>
    <row r="33932" spans="13:13" s="60" customFormat="1" ht="15.75" hidden="1" x14ac:dyDescent="0.25">
      <c r="M33932" s="30"/>
    </row>
    <row r="33933" spans="13:13" s="60" customFormat="1" ht="15.75" hidden="1" x14ac:dyDescent="0.25">
      <c r="M33933" s="30"/>
    </row>
    <row r="33934" spans="13:13" s="60" customFormat="1" ht="15.75" hidden="1" x14ac:dyDescent="0.25">
      <c r="M33934" s="30"/>
    </row>
    <row r="33935" spans="13:13" s="60" customFormat="1" ht="15.75" hidden="1" x14ac:dyDescent="0.25">
      <c r="M33935" s="30"/>
    </row>
    <row r="33936" spans="13:13" s="60" customFormat="1" ht="15.75" hidden="1" x14ac:dyDescent="0.25">
      <c r="M33936" s="30"/>
    </row>
    <row r="33937" spans="13:13" s="60" customFormat="1" ht="15.75" hidden="1" x14ac:dyDescent="0.25">
      <c r="M33937" s="30"/>
    </row>
    <row r="33938" spans="13:13" s="60" customFormat="1" ht="15.75" hidden="1" x14ac:dyDescent="0.25">
      <c r="M33938" s="30"/>
    </row>
    <row r="33939" spans="13:13" s="60" customFormat="1" ht="15.75" hidden="1" x14ac:dyDescent="0.25">
      <c r="M33939" s="30"/>
    </row>
    <row r="33940" spans="13:13" s="60" customFormat="1" ht="15.75" hidden="1" x14ac:dyDescent="0.25">
      <c r="M33940" s="30"/>
    </row>
    <row r="33941" spans="13:13" s="60" customFormat="1" ht="15.75" hidden="1" x14ac:dyDescent="0.25">
      <c r="M33941" s="30"/>
    </row>
    <row r="33942" spans="13:13" s="60" customFormat="1" ht="15.75" hidden="1" x14ac:dyDescent="0.25">
      <c r="M33942" s="30"/>
    </row>
    <row r="33943" spans="13:13" s="60" customFormat="1" ht="15.75" hidden="1" x14ac:dyDescent="0.25">
      <c r="M33943" s="30"/>
    </row>
    <row r="33944" spans="13:13" s="60" customFormat="1" ht="15.75" hidden="1" x14ac:dyDescent="0.25">
      <c r="M33944" s="30"/>
    </row>
    <row r="33945" spans="13:13" s="60" customFormat="1" ht="15.75" hidden="1" x14ac:dyDescent="0.25">
      <c r="M33945" s="30"/>
    </row>
    <row r="33946" spans="13:13" s="60" customFormat="1" ht="15.75" hidden="1" x14ac:dyDescent="0.25">
      <c r="M33946" s="30"/>
    </row>
    <row r="33947" spans="13:13" s="60" customFormat="1" ht="15.75" hidden="1" x14ac:dyDescent="0.25">
      <c r="M33947" s="30"/>
    </row>
    <row r="33948" spans="13:13" s="60" customFormat="1" ht="15.75" hidden="1" x14ac:dyDescent="0.25">
      <c r="M33948" s="30"/>
    </row>
    <row r="33949" spans="13:13" s="60" customFormat="1" ht="15.75" hidden="1" x14ac:dyDescent="0.25">
      <c r="M33949" s="30"/>
    </row>
    <row r="33950" spans="13:13" s="60" customFormat="1" ht="15.75" hidden="1" x14ac:dyDescent="0.25">
      <c r="M33950" s="30"/>
    </row>
    <row r="33951" spans="13:13" s="60" customFormat="1" ht="15.75" hidden="1" x14ac:dyDescent="0.25">
      <c r="M33951" s="30"/>
    </row>
    <row r="33952" spans="13:13" s="60" customFormat="1" ht="15.75" hidden="1" x14ac:dyDescent="0.25">
      <c r="M33952" s="30"/>
    </row>
    <row r="33953" spans="13:13" s="60" customFormat="1" ht="15.75" hidden="1" x14ac:dyDescent="0.25">
      <c r="M33953" s="30"/>
    </row>
    <row r="33954" spans="13:13" s="60" customFormat="1" ht="15.75" hidden="1" x14ac:dyDescent="0.25">
      <c r="M33954" s="30"/>
    </row>
    <row r="33955" spans="13:13" s="60" customFormat="1" ht="15.75" hidden="1" x14ac:dyDescent="0.25">
      <c r="M33955" s="30"/>
    </row>
    <row r="33956" spans="13:13" s="60" customFormat="1" ht="15.75" hidden="1" x14ac:dyDescent="0.25">
      <c r="M33956" s="30"/>
    </row>
    <row r="33957" spans="13:13" s="60" customFormat="1" ht="15.75" hidden="1" x14ac:dyDescent="0.25">
      <c r="M33957" s="30"/>
    </row>
    <row r="33958" spans="13:13" s="60" customFormat="1" ht="15.75" hidden="1" x14ac:dyDescent="0.25">
      <c r="M33958" s="30"/>
    </row>
    <row r="33959" spans="13:13" s="60" customFormat="1" ht="15.75" hidden="1" x14ac:dyDescent="0.25">
      <c r="M33959" s="30"/>
    </row>
    <row r="33960" spans="13:13" s="60" customFormat="1" ht="15.75" hidden="1" x14ac:dyDescent="0.25">
      <c r="M33960" s="30"/>
    </row>
    <row r="33961" spans="13:13" s="60" customFormat="1" ht="15.75" hidden="1" x14ac:dyDescent="0.25">
      <c r="M33961" s="30"/>
    </row>
    <row r="33962" spans="13:13" s="60" customFormat="1" ht="15.75" hidden="1" x14ac:dyDescent="0.25">
      <c r="M33962" s="30"/>
    </row>
    <row r="33963" spans="13:13" s="60" customFormat="1" ht="15.75" hidden="1" x14ac:dyDescent="0.25">
      <c r="M33963" s="30"/>
    </row>
    <row r="33964" spans="13:13" s="60" customFormat="1" ht="15.75" hidden="1" x14ac:dyDescent="0.25">
      <c r="M33964" s="30"/>
    </row>
    <row r="33965" spans="13:13" s="60" customFormat="1" ht="15.75" hidden="1" x14ac:dyDescent="0.25">
      <c r="M33965" s="30"/>
    </row>
    <row r="33966" spans="13:13" s="60" customFormat="1" ht="15.75" hidden="1" x14ac:dyDescent="0.25">
      <c r="M33966" s="30"/>
    </row>
    <row r="33967" spans="13:13" s="60" customFormat="1" ht="15.75" hidden="1" x14ac:dyDescent="0.25">
      <c r="M33967" s="30"/>
    </row>
    <row r="33968" spans="13:13" s="60" customFormat="1" ht="15.75" hidden="1" x14ac:dyDescent="0.25">
      <c r="M33968" s="30"/>
    </row>
    <row r="33969" spans="13:13" s="60" customFormat="1" ht="15.75" hidden="1" x14ac:dyDescent="0.25">
      <c r="M33969" s="30"/>
    </row>
    <row r="33970" spans="13:13" s="60" customFormat="1" ht="15.75" hidden="1" x14ac:dyDescent="0.25">
      <c r="M33970" s="30"/>
    </row>
    <row r="33971" spans="13:13" s="60" customFormat="1" ht="15.75" hidden="1" x14ac:dyDescent="0.25">
      <c r="M33971" s="30"/>
    </row>
    <row r="33972" spans="13:13" s="60" customFormat="1" ht="15.75" hidden="1" x14ac:dyDescent="0.25">
      <c r="M33972" s="30"/>
    </row>
    <row r="33973" spans="13:13" s="60" customFormat="1" ht="15.75" hidden="1" x14ac:dyDescent="0.25">
      <c r="M33973" s="30"/>
    </row>
    <row r="33974" spans="13:13" s="60" customFormat="1" ht="15.75" hidden="1" x14ac:dyDescent="0.25">
      <c r="M33974" s="30"/>
    </row>
    <row r="33975" spans="13:13" s="60" customFormat="1" ht="15.75" hidden="1" x14ac:dyDescent="0.25">
      <c r="M33975" s="30"/>
    </row>
    <row r="33976" spans="13:13" s="60" customFormat="1" ht="15.75" hidden="1" x14ac:dyDescent="0.25">
      <c r="M33976" s="30"/>
    </row>
    <row r="33977" spans="13:13" s="60" customFormat="1" ht="15.75" hidden="1" x14ac:dyDescent="0.25">
      <c r="M33977" s="30"/>
    </row>
    <row r="33978" spans="13:13" s="60" customFormat="1" ht="15.75" hidden="1" x14ac:dyDescent="0.25">
      <c r="M33978" s="30"/>
    </row>
    <row r="33979" spans="13:13" s="60" customFormat="1" ht="15.75" hidden="1" x14ac:dyDescent="0.25">
      <c r="M33979" s="30"/>
    </row>
    <row r="33980" spans="13:13" s="60" customFormat="1" ht="15.75" hidden="1" x14ac:dyDescent="0.25">
      <c r="M33980" s="30"/>
    </row>
    <row r="33981" spans="13:13" s="60" customFormat="1" ht="15.75" hidden="1" x14ac:dyDescent="0.25">
      <c r="M33981" s="30"/>
    </row>
    <row r="33982" spans="13:13" s="60" customFormat="1" ht="15.75" hidden="1" x14ac:dyDescent="0.25">
      <c r="M33982" s="30"/>
    </row>
    <row r="33983" spans="13:13" s="60" customFormat="1" ht="15.75" hidden="1" x14ac:dyDescent="0.25">
      <c r="M33983" s="30"/>
    </row>
    <row r="33984" spans="13:13" s="60" customFormat="1" ht="15.75" hidden="1" x14ac:dyDescent="0.25">
      <c r="M33984" s="30"/>
    </row>
    <row r="33985" spans="13:13" s="60" customFormat="1" ht="15.75" hidden="1" x14ac:dyDescent="0.25">
      <c r="M33985" s="30"/>
    </row>
    <row r="33986" spans="13:13" s="60" customFormat="1" ht="15.75" hidden="1" x14ac:dyDescent="0.25">
      <c r="M33986" s="30"/>
    </row>
    <row r="33987" spans="13:13" s="60" customFormat="1" ht="15.75" hidden="1" x14ac:dyDescent="0.25">
      <c r="M33987" s="30"/>
    </row>
    <row r="33988" spans="13:13" s="60" customFormat="1" ht="15.75" hidden="1" x14ac:dyDescent="0.25">
      <c r="M33988" s="30"/>
    </row>
    <row r="33989" spans="13:13" s="60" customFormat="1" ht="15.75" hidden="1" x14ac:dyDescent="0.25">
      <c r="M33989" s="30"/>
    </row>
    <row r="33990" spans="13:13" s="60" customFormat="1" ht="15.75" hidden="1" x14ac:dyDescent="0.25">
      <c r="M33990" s="30"/>
    </row>
    <row r="33991" spans="13:13" s="60" customFormat="1" ht="15.75" hidden="1" x14ac:dyDescent="0.25">
      <c r="M33991" s="30"/>
    </row>
    <row r="33992" spans="13:13" s="60" customFormat="1" ht="15.75" hidden="1" x14ac:dyDescent="0.25">
      <c r="M33992" s="30"/>
    </row>
    <row r="33993" spans="13:13" s="60" customFormat="1" ht="15.75" hidden="1" x14ac:dyDescent="0.25">
      <c r="M33993" s="30"/>
    </row>
    <row r="33994" spans="13:13" s="60" customFormat="1" ht="15.75" hidden="1" x14ac:dyDescent="0.25">
      <c r="M33994" s="30"/>
    </row>
    <row r="33995" spans="13:13" s="60" customFormat="1" ht="15.75" hidden="1" x14ac:dyDescent="0.25">
      <c r="M33995" s="30"/>
    </row>
    <row r="33996" spans="13:13" s="60" customFormat="1" ht="15.75" hidden="1" x14ac:dyDescent="0.25">
      <c r="M33996" s="30"/>
    </row>
    <row r="33997" spans="13:13" s="60" customFormat="1" ht="15.75" hidden="1" x14ac:dyDescent="0.25">
      <c r="M33997" s="30"/>
    </row>
    <row r="33998" spans="13:13" s="60" customFormat="1" ht="15.75" hidden="1" x14ac:dyDescent="0.25">
      <c r="M33998" s="30"/>
    </row>
    <row r="33999" spans="13:13" s="60" customFormat="1" ht="15.75" hidden="1" x14ac:dyDescent="0.25">
      <c r="M33999" s="30"/>
    </row>
    <row r="34000" spans="13:13" s="60" customFormat="1" ht="15.75" hidden="1" x14ac:dyDescent="0.25">
      <c r="M34000" s="30"/>
    </row>
    <row r="34001" spans="13:13" s="60" customFormat="1" ht="15.75" hidden="1" x14ac:dyDescent="0.25">
      <c r="M34001" s="30"/>
    </row>
    <row r="34002" spans="13:13" s="60" customFormat="1" ht="15.75" hidden="1" x14ac:dyDescent="0.25">
      <c r="M34002" s="30"/>
    </row>
    <row r="34003" spans="13:13" s="60" customFormat="1" ht="15.75" hidden="1" x14ac:dyDescent="0.25">
      <c r="M34003" s="30"/>
    </row>
    <row r="34004" spans="13:13" s="60" customFormat="1" ht="15.75" hidden="1" x14ac:dyDescent="0.25">
      <c r="M34004" s="30"/>
    </row>
    <row r="34005" spans="13:13" s="60" customFormat="1" ht="15.75" hidden="1" x14ac:dyDescent="0.25">
      <c r="M34005" s="30"/>
    </row>
    <row r="34006" spans="13:13" s="60" customFormat="1" ht="15.75" hidden="1" x14ac:dyDescent="0.25">
      <c r="M34006" s="30"/>
    </row>
    <row r="34007" spans="13:13" s="60" customFormat="1" ht="15.75" hidden="1" x14ac:dyDescent="0.25">
      <c r="M34007" s="30"/>
    </row>
    <row r="34008" spans="13:13" s="60" customFormat="1" ht="15.75" hidden="1" x14ac:dyDescent="0.25">
      <c r="M34008" s="30"/>
    </row>
    <row r="34009" spans="13:13" s="60" customFormat="1" ht="15.75" hidden="1" x14ac:dyDescent="0.25">
      <c r="M34009" s="30"/>
    </row>
    <row r="34010" spans="13:13" s="60" customFormat="1" ht="15.75" hidden="1" x14ac:dyDescent="0.25">
      <c r="M34010" s="30"/>
    </row>
    <row r="34011" spans="13:13" s="60" customFormat="1" ht="15.75" hidden="1" x14ac:dyDescent="0.25">
      <c r="M34011" s="30"/>
    </row>
    <row r="34012" spans="13:13" s="60" customFormat="1" ht="15.75" hidden="1" x14ac:dyDescent="0.25">
      <c r="M34012" s="30"/>
    </row>
    <row r="34013" spans="13:13" s="60" customFormat="1" ht="15.75" hidden="1" x14ac:dyDescent="0.25">
      <c r="M34013" s="30"/>
    </row>
    <row r="34014" spans="13:13" s="60" customFormat="1" ht="15.75" hidden="1" x14ac:dyDescent="0.25">
      <c r="M34014" s="30"/>
    </row>
    <row r="34015" spans="13:13" s="60" customFormat="1" ht="15.75" hidden="1" x14ac:dyDescent="0.25">
      <c r="M34015" s="30"/>
    </row>
    <row r="34016" spans="13:13" s="60" customFormat="1" ht="15.75" hidden="1" x14ac:dyDescent="0.25">
      <c r="M34016" s="30"/>
    </row>
    <row r="34017" spans="13:13" s="60" customFormat="1" ht="15.75" hidden="1" x14ac:dyDescent="0.25">
      <c r="M34017" s="30"/>
    </row>
    <row r="34018" spans="13:13" s="60" customFormat="1" ht="15.75" hidden="1" x14ac:dyDescent="0.25">
      <c r="M34018" s="30"/>
    </row>
    <row r="34019" spans="13:13" s="60" customFormat="1" ht="15.75" hidden="1" x14ac:dyDescent="0.25">
      <c r="M34019" s="30"/>
    </row>
    <row r="34020" spans="13:13" s="60" customFormat="1" ht="15.75" hidden="1" x14ac:dyDescent="0.25">
      <c r="M34020" s="30"/>
    </row>
    <row r="34021" spans="13:13" s="60" customFormat="1" ht="15.75" hidden="1" x14ac:dyDescent="0.25">
      <c r="M34021" s="30"/>
    </row>
    <row r="34022" spans="13:13" s="60" customFormat="1" ht="15.75" hidden="1" x14ac:dyDescent="0.25">
      <c r="M34022" s="30"/>
    </row>
    <row r="34023" spans="13:13" s="60" customFormat="1" ht="15.75" hidden="1" x14ac:dyDescent="0.25">
      <c r="M34023" s="30"/>
    </row>
    <row r="34024" spans="13:13" s="60" customFormat="1" ht="15.75" hidden="1" x14ac:dyDescent="0.25">
      <c r="M34024" s="30"/>
    </row>
    <row r="34025" spans="13:13" s="60" customFormat="1" ht="15.75" hidden="1" x14ac:dyDescent="0.25">
      <c r="M34025" s="30"/>
    </row>
    <row r="34026" spans="13:13" s="60" customFormat="1" ht="15.75" hidden="1" x14ac:dyDescent="0.25">
      <c r="M34026" s="30"/>
    </row>
    <row r="34027" spans="13:13" s="60" customFormat="1" ht="15.75" hidden="1" x14ac:dyDescent="0.25">
      <c r="M34027" s="30"/>
    </row>
    <row r="34028" spans="13:13" s="60" customFormat="1" ht="15.75" hidden="1" x14ac:dyDescent="0.25">
      <c r="M34028" s="30"/>
    </row>
    <row r="34029" spans="13:13" s="60" customFormat="1" ht="15.75" hidden="1" x14ac:dyDescent="0.25">
      <c r="M34029" s="30"/>
    </row>
    <row r="34030" spans="13:13" s="60" customFormat="1" ht="15.75" hidden="1" x14ac:dyDescent="0.25">
      <c r="M34030" s="30"/>
    </row>
    <row r="34031" spans="13:13" s="60" customFormat="1" ht="15.75" hidden="1" x14ac:dyDescent="0.25">
      <c r="M34031" s="30"/>
    </row>
    <row r="34032" spans="13:13" s="60" customFormat="1" ht="15.75" hidden="1" x14ac:dyDescent="0.25">
      <c r="M34032" s="30"/>
    </row>
    <row r="34033" spans="13:13" s="60" customFormat="1" ht="15.75" hidden="1" x14ac:dyDescent="0.25">
      <c r="M34033" s="30"/>
    </row>
    <row r="34034" spans="13:13" s="60" customFormat="1" ht="15.75" hidden="1" x14ac:dyDescent="0.25">
      <c r="M34034" s="30"/>
    </row>
    <row r="34035" spans="13:13" s="60" customFormat="1" ht="15.75" hidden="1" x14ac:dyDescent="0.25">
      <c r="M34035" s="30"/>
    </row>
    <row r="34036" spans="13:13" s="60" customFormat="1" ht="15.75" hidden="1" x14ac:dyDescent="0.25">
      <c r="M34036" s="30"/>
    </row>
    <row r="34037" spans="13:13" s="60" customFormat="1" ht="15.75" hidden="1" x14ac:dyDescent="0.25">
      <c r="M34037" s="30"/>
    </row>
    <row r="34038" spans="13:13" s="60" customFormat="1" ht="15.75" hidden="1" x14ac:dyDescent="0.25">
      <c r="M34038" s="30"/>
    </row>
    <row r="34039" spans="13:13" s="60" customFormat="1" ht="15.75" hidden="1" x14ac:dyDescent="0.25">
      <c r="M34039" s="30"/>
    </row>
    <row r="34040" spans="13:13" s="60" customFormat="1" ht="15.75" hidden="1" x14ac:dyDescent="0.25">
      <c r="M34040" s="30"/>
    </row>
    <row r="34041" spans="13:13" s="60" customFormat="1" ht="15.75" hidden="1" x14ac:dyDescent="0.25">
      <c r="M34041" s="30"/>
    </row>
    <row r="34042" spans="13:13" s="60" customFormat="1" ht="15.75" hidden="1" x14ac:dyDescent="0.25">
      <c r="M34042" s="30"/>
    </row>
    <row r="34043" spans="13:13" s="60" customFormat="1" ht="15.75" hidden="1" x14ac:dyDescent="0.25">
      <c r="M34043" s="30"/>
    </row>
    <row r="34044" spans="13:13" s="60" customFormat="1" ht="15.75" hidden="1" x14ac:dyDescent="0.25">
      <c r="M34044" s="30"/>
    </row>
    <row r="34045" spans="13:13" s="60" customFormat="1" ht="15.75" hidden="1" x14ac:dyDescent="0.25">
      <c r="M34045" s="30"/>
    </row>
    <row r="34046" spans="13:13" s="60" customFormat="1" ht="15.75" hidden="1" x14ac:dyDescent="0.25">
      <c r="M34046" s="30"/>
    </row>
    <row r="34047" spans="13:13" s="60" customFormat="1" ht="15.75" hidden="1" x14ac:dyDescent="0.25">
      <c r="M34047" s="30"/>
    </row>
    <row r="34048" spans="13:13" s="60" customFormat="1" ht="15.75" hidden="1" x14ac:dyDescent="0.25">
      <c r="M34048" s="30"/>
    </row>
    <row r="34049" spans="13:13" s="60" customFormat="1" ht="15.75" hidden="1" x14ac:dyDescent="0.25">
      <c r="M34049" s="30"/>
    </row>
    <row r="34050" spans="13:13" s="60" customFormat="1" ht="15.75" hidden="1" x14ac:dyDescent="0.25">
      <c r="M34050" s="30"/>
    </row>
    <row r="34051" spans="13:13" s="60" customFormat="1" ht="15.75" hidden="1" x14ac:dyDescent="0.25">
      <c r="M34051" s="30"/>
    </row>
    <row r="34052" spans="13:13" s="60" customFormat="1" ht="15.75" hidden="1" x14ac:dyDescent="0.25">
      <c r="M34052" s="30"/>
    </row>
    <row r="34053" spans="13:13" ht="15.75" hidden="1" x14ac:dyDescent="0.25"/>
    <row r="34054" spans="13:13" ht="15.75" hidden="1" x14ac:dyDescent="0.25"/>
    <row r="34055" spans="13:13" ht="15.75" hidden="1" x14ac:dyDescent="0.25"/>
    <row r="34056" spans="13:13" ht="15.75" hidden="1" x14ac:dyDescent="0.25"/>
    <row r="34057" spans="13:13" ht="15.75" hidden="1" x14ac:dyDescent="0.25"/>
    <row r="34058" spans="13:13" ht="15.75" hidden="1" x14ac:dyDescent="0.25"/>
    <row r="34059" spans="13:13" ht="15.75" hidden="1" x14ac:dyDescent="0.25"/>
    <row r="34060" spans="13:13" ht="15.75" hidden="1" x14ac:dyDescent="0.25"/>
    <row r="34061" spans="13:13" ht="15.75" hidden="1" x14ac:dyDescent="0.25"/>
    <row r="34062" spans="13:13" ht="15.75" hidden="1" x14ac:dyDescent="0.25"/>
    <row r="34063" spans="13:13" ht="15.75" hidden="1" x14ac:dyDescent="0.25"/>
    <row r="34064" spans="13:13" ht="15.75" hidden="1" x14ac:dyDescent="0.25"/>
    <row r="34065" ht="15.75" hidden="1" x14ac:dyDescent="0.25"/>
    <row r="34066" ht="15.75" hidden="1" x14ac:dyDescent="0.25"/>
    <row r="34067" ht="15.75" hidden="1" x14ac:dyDescent="0.25"/>
    <row r="34068" ht="15.75" hidden="1" x14ac:dyDescent="0.25"/>
    <row r="34069" ht="15.75" hidden="1" x14ac:dyDescent="0.25"/>
    <row r="34070" ht="15.75" hidden="1" x14ac:dyDescent="0.25"/>
    <row r="34071" ht="15.75" hidden="1" x14ac:dyDescent="0.25"/>
    <row r="34072" ht="15.75" hidden="1" x14ac:dyDescent="0.25"/>
    <row r="34073" ht="15.75" hidden="1" x14ac:dyDescent="0.25"/>
    <row r="34074" ht="15.75" hidden="1" x14ac:dyDescent="0.25"/>
    <row r="34075" ht="15.75" hidden="1" x14ac:dyDescent="0.25"/>
    <row r="34076" ht="15.75" hidden="1" x14ac:dyDescent="0.25"/>
    <row r="34077" ht="15.75" hidden="1" x14ac:dyDescent="0.25"/>
    <row r="34078" ht="15.75" hidden="1" x14ac:dyDescent="0.25"/>
    <row r="34079" ht="15.75" hidden="1" x14ac:dyDescent="0.25"/>
    <row r="34080" ht="15.75" hidden="1" x14ac:dyDescent="0.25"/>
    <row r="34081" ht="15.75" hidden="1" x14ac:dyDescent="0.25"/>
    <row r="34082" ht="15.75" hidden="1" x14ac:dyDescent="0.25"/>
    <row r="34083" ht="15.75" hidden="1" x14ac:dyDescent="0.25"/>
    <row r="34084" ht="15.75" hidden="1" x14ac:dyDescent="0.25"/>
    <row r="34085" ht="15.75" hidden="1" x14ac:dyDescent="0.25"/>
    <row r="34086" ht="15.75" hidden="1" x14ac:dyDescent="0.25"/>
    <row r="34087" ht="15.75" hidden="1" x14ac:dyDescent="0.25"/>
    <row r="34088" ht="15.75" hidden="1" x14ac:dyDescent="0.25"/>
    <row r="34089" ht="15.75" hidden="1" x14ac:dyDescent="0.25"/>
    <row r="34090" ht="15.75" hidden="1" x14ac:dyDescent="0.25"/>
    <row r="34091" ht="15.75" hidden="1" x14ac:dyDescent="0.25"/>
    <row r="34092" ht="15.75" hidden="1" x14ac:dyDescent="0.25"/>
    <row r="34093" ht="15.75" hidden="1" x14ac:dyDescent="0.25"/>
    <row r="34094" ht="15.75" hidden="1" x14ac:dyDescent="0.25"/>
    <row r="34095" ht="15.75" hidden="1" x14ac:dyDescent="0.25"/>
    <row r="34096" ht="15.75" hidden="1" x14ac:dyDescent="0.25"/>
    <row r="34097" ht="15.75" hidden="1" x14ac:dyDescent="0.25"/>
    <row r="34098" ht="15.75" hidden="1" x14ac:dyDescent="0.25"/>
    <row r="34099" ht="15.75" hidden="1" x14ac:dyDescent="0.25"/>
    <row r="34100" ht="15.75" hidden="1" x14ac:dyDescent="0.25"/>
    <row r="34101" ht="15.75" hidden="1" x14ac:dyDescent="0.25"/>
    <row r="34102" ht="15.75" hidden="1" x14ac:dyDescent="0.25"/>
    <row r="34103" ht="15.75" hidden="1" x14ac:dyDescent="0.25"/>
    <row r="34104" ht="15.75" hidden="1" x14ac:dyDescent="0.25"/>
    <row r="34105" ht="15.75" hidden="1" x14ac:dyDescent="0.25"/>
    <row r="34106" ht="15.75" hidden="1" x14ac:dyDescent="0.25"/>
    <row r="34107" ht="15.75" hidden="1" x14ac:dyDescent="0.25"/>
    <row r="34108" ht="15.75" hidden="1" x14ac:dyDescent="0.25"/>
    <row r="34109" ht="15.75" hidden="1" x14ac:dyDescent="0.25"/>
    <row r="34110" ht="15.75" hidden="1" x14ac:dyDescent="0.25"/>
    <row r="34111" ht="15.75" hidden="1" x14ac:dyDescent="0.25"/>
    <row r="34112" ht="15.75" hidden="1" x14ac:dyDescent="0.25"/>
    <row r="34113" ht="15.75" hidden="1" x14ac:dyDescent="0.25"/>
    <row r="34114" ht="15.75" hidden="1" x14ac:dyDescent="0.25"/>
    <row r="34115" ht="15.75" hidden="1" x14ac:dyDescent="0.25"/>
    <row r="34116" ht="15.75" hidden="1" x14ac:dyDescent="0.25"/>
    <row r="34117" ht="15.75" hidden="1" x14ac:dyDescent="0.25"/>
    <row r="34118" ht="15.75" hidden="1" x14ac:dyDescent="0.25"/>
    <row r="34119" ht="15.75" hidden="1" x14ac:dyDescent="0.25"/>
    <row r="34120" ht="15.75" hidden="1" x14ac:dyDescent="0.25"/>
    <row r="34121" ht="15.75" hidden="1" x14ac:dyDescent="0.25"/>
    <row r="34122" ht="15.75" hidden="1" x14ac:dyDescent="0.25"/>
    <row r="34123" ht="15.75" hidden="1" x14ac:dyDescent="0.25"/>
    <row r="34124" ht="15.75" hidden="1" x14ac:dyDescent="0.25"/>
    <row r="34125" ht="15.75" hidden="1" x14ac:dyDescent="0.25"/>
    <row r="34126" ht="15.75" hidden="1" x14ac:dyDescent="0.25"/>
    <row r="34127" ht="15.75" hidden="1" x14ac:dyDescent="0.25"/>
    <row r="34128" ht="15.75" hidden="1" x14ac:dyDescent="0.25"/>
    <row r="34129" ht="15.75" hidden="1" x14ac:dyDescent="0.25"/>
    <row r="34130" ht="15.75" hidden="1" x14ac:dyDescent="0.25"/>
    <row r="34131" ht="15.75" hidden="1" x14ac:dyDescent="0.25"/>
    <row r="34132" ht="15.75" hidden="1" x14ac:dyDescent="0.25"/>
    <row r="34133" ht="15.75" hidden="1" x14ac:dyDescent="0.25"/>
    <row r="34134" ht="15.75" hidden="1" x14ac:dyDescent="0.25"/>
    <row r="34135" ht="15.75" hidden="1" x14ac:dyDescent="0.25"/>
    <row r="34136" ht="15.75" hidden="1" x14ac:dyDescent="0.25"/>
    <row r="34137" ht="15.75" hidden="1" x14ac:dyDescent="0.25"/>
    <row r="34138" ht="15.75" hidden="1" x14ac:dyDescent="0.25"/>
    <row r="34139" ht="15.75" hidden="1" x14ac:dyDescent="0.25"/>
    <row r="34140" ht="15.75" hidden="1" x14ac:dyDescent="0.25"/>
    <row r="34141" ht="15.75" hidden="1" x14ac:dyDescent="0.25"/>
    <row r="34142" ht="15.75" hidden="1" x14ac:dyDescent="0.25"/>
    <row r="34143" ht="15.75" hidden="1" x14ac:dyDescent="0.25"/>
    <row r="34144" ht="15.75" hidden="1" x14ac:dyDescent="0.25"/>
    <row r="34145" ht="15.75" hidden="1" x14ac:dyDescent="0.25"/>
    <row r="34146" ht="15.75" hidden="1" x14ac:dyDescent="0.25"/>
    <row r="34147" ht="15.75" hidden="1" x14ac:dyDescent="0.25"/>
    <row r="34148" ht="15.75" hidden="1" x14ac:dyDescent="0.25"/>
    <row r="34149" ht="15.75" hidden="1" x14ac:dyDescent="0.25"/>
    <row r="34150" ht="15.75" hidden="1" x14ac:dyDescent="0.25"/>
    <row r="34151" ht="15.75" hidden="1" x14ac:dyDescent="0.25"/>
    <row r="34152" ht="15.75" hidden="1" x14ac:dyDescent="0.25"/>
    <row r="34153" ht="15.75" hidden="1" x14ac:dyDescent="0.25"/>
    <row r="34154" ht="15.75" hidden="1" x14ac:dyDescent="0.25"/>
    <row r="34155" ht="15.75" hidden="1" x14ac:dyDescent="0.25"/>
    <row r="34156" ht="15.75" hidden="1" x14ac:dyDescent="0.25"/>
    <row r="34157" ht="15.75" hidden="1" x14ac:dyDescent="0.25"/>
    <row r="34158" ht="15.75" hidden="1" x14ac:dyDescent="0.25"/>
    <row r="34159" ht="15.75" hidden="1" x14ac:dyDescent="0.25"/>
    <row r="34160" ht="15.75" hidden="1" x14ac:dyDescent="0.25"/>
    <row r="34161" ht="15.75" hidden="1" x14ac:dyDescent="0.25"/>
    <row r="34162" ht="15.75" hidden="1" x14ac:dyDescent="0.25"/>
    <row r="34163" ht="15.75" hidden="1" x14ac:dyDescent="0.25"/>
    <row r="34164" ht="15.75" hidden="1" x14ac:dyDescent="0.25"/>
    <row r="34165" ht="15.75" hidden="1" x14ac:dyDescent="0.25"/>
    <row r="34166" ht="15.75" hidden="1" x14ac:dyDescent="0.25"/>
    <row r="34167" ht="15.75" hidden="1" x14ac:dyDescent="0.25"/>
    <row r="34168" ht="15.75" hidden="1" x14ac:dyDescent="0.25"/>
    <row r="34169" ht="15.75" hidden="1" x14ac:dyDescent="0.25"/>
    <row r="34170" ht="15.75" hidden="1" x14ac:dyDescent="0.25"/>
    <row r="34171" ht="15.75" hidden="1" x14ac:dyDescent="0.25"/>
    <row r="34172" ht="15.75" hidden="1" x14ac:dyDescent="0.25"/>
    <row r="34173" ht="15.75" hidden="1" x14ac:dyDescent="0.25"/>
    <row r="34174" ht="15.75" hidden="1" x14ac:dyDescent="0.25"/>
    <row r="34175" ht="15.75" hidden="1" x14ac:dyDescent="0.25"/>
    <row r="34176" ht="15.75" hidden="1" x14ac:dyDescent="0.25"/>
    <row r="34177" ht="15.75" hidden="1" x14ac:dyDescent="0.25"/>
    <row r="34178" ht="15.75" hidden="1" x14ac:dyDescent="0.25"/>
    <row r="34179" ht="15.75" hidden="1" x14ac:dyDescent="0.25"/>
    <row r="34180" ht="15.75" hidden="1" x14ac:dyDescent="0.25"/>
    <row r="34181" ht="15.75" hidden="1" x14ac:dyDescent="0.25"/>
    <row r="34182" ht="15.75" hidden="1" x14ac:dyDescent="0.25"/>
    <row r="34183" ht="15.75" hidden="1" x14ac:dyDescent="0.25"/>
    <row r="34184" ht="15.75" hidden="1" x14ac:dyDescent="0.25"/>
    <row r="34185" ht="15.75" hidden="1" x14ac:dyDescent="0.25"/>
    <row r="34186" ht="15.75" hidden="1" x14ac:dyDescent="0.25"/>
    <row r="34187" ht="15.75" hidden="1" x14ac:dyDescent="0.25"/>
    <row r="34188" ht="15.75" hidden="1" x14ac:dyDescent="0.25"/>
    <row r="34189" ht="15.75" hidden="1" x14ac:dyDescent="0.25"/>
    <row r="34190" ht="15.75" hidden="1" x14ac:dyDescent="0.25"/>
    <row r="34191" ht="15.75" hidden="1" x14ac:dyDescent="0.25"/>
    <row r="34192" ht="15.75" hidden="1" x14ac:dyDescent="0.25"/>
    <row r="34193" ht="15.75" hidden="1" x14ac:dyDescent="0.25"/>
    <row r="34194" ht="15.75" hidden="1" x14ac:dyDescent="0.25"/>
    <row r="34195" ht="15.75" hidden="1" x14ac:dyDescent="0.25"/>
    <row r="34196" ht="15.75" hidden="1" x14ac:dyDescent="0.25"/>
    <row r="34197" ht="15.75" hidden="1" x14ac:dyDescent="0.25"/>
    <row r="34198" ht="15.75" hidden="1" x14ac:dyDescent="0.25"/>
    <row r="34199" ht="15.75" hidden="1" x14ac:dyDescent="0.25"/>
    <row r="34200" ht="15.75" hidden="1" x14ac:dyDescent="0.25"/>
    <row r="34201" ht="15.75" hidden="1" x14ac:dyDescent="0.25"/>
    <row r="34202" ht="15.75" hidden="1" x14ac:dyDescent="0.25"/>
    <row r="34203" ht="15.75" hidden="1" x14ac:dyDescent="0.25"/>
    <row r="34204" ht="15.75" hidden="1" x14ac:dyDescent="0.25"/>
    <row r="34205" ht="15.75" hidden="1" x14ac:dyDescent="0.25"/>
    <row r="34206" ht="15.75" hidden="1" x14ac:dyDescent="0.25"/>
    <row r="34207" ht="15.75" hidden="1" x14ac:dyDescent="0.25"/>
    <row r="34208" ht="15.75" hidden="1" x14ac:dyDescent="0.25"/>
    <row r="34209" ht="15.75" hidden="1" x14ac:dyDescent="0.25"/>
    <row r="34210" ht="15.75" hidden="1" x14ac:dyDescent="0.25"/>
    <row r="34211" ht="15.75" hidden="1" x14ac:dyDescent="0.25"/>
    <row r="34212" ht="15.75" hidden="1" x14ac:dyDescent="0.25"/>
    <row r="34213" ht="15.75" hidden="1" x14ac:dyDescent="0.25"/>
    <row r="34214" ht="15.75" hidden="1" x14ac:dyDescent="0.25"/>
    <row r="34215" ht="15.75" hidden="1" x14ac:dyDescent="0.25"/>
    <row r="34216" ht="15.75" hidden="1" x14ac:dyDescent="0.25"/>
    <row r="34217" ht="15.75" hidden="1" x14ac:dyDescent="0.25"/>
    <row r="34218" ht="15.75" hidden="1" x14ac:dyDescent="0.25"/>
    <row r="34219" ht="15.75" hidden="1" x14ac:dyDescent="0.25"/>
    <row r="34220" ht="15.75" hidden="1" x14ac:dyDescent="0.25"/>
    <row r="34221" ht="15.75" hidden="1" x14ac:dyDescent="0.25"/>
    <row r="34222" ht="15.75" hidden="1" x14ac:dyDescent="0.25"/>
    <row r="34223" ht="15.75" hidden="1" x14ac:dyDescent="0.25"/>
    <row r="34224" ht="15.75" hidden="1" x14ac:dyDescent="0.25"/>
    <row r="34225" ht="15.75" hidden="1" x14ac:dyDescent="0.25"/>
    <row r="34226" ht="15.75" hidden="1" x14ac:dyDescent="0.25"/>
    <row r="34227" ht="15.75" hidden="1" x14ac:dyDescent="0.25"/>
    <row r="34228" ht="15.75" hidden="1" x14ac:dyDescent="0.25"/>
    <row r="34229" ht="15.75" hidden="1" x14ac:dyDescent="0.25"/>
    <row r="34230" ht="15.75" hidden="1" x14ac:dyDescent="0.25"/>
    <row r="34231" ht="15.75" hidden="1" x14ac:dyDescent="0.25"/>
    <row r="34232" ht="15.75" hidden="1" x14ac:dyDescent="0.25"/>
    <row r="34233" ht="15.75" hidden="1" x14ac:dyDescent="0.25"/>
    <row r="34234" ht="15.75" hidden="1" x14ac:dyDescent="0.25"/>
    <row r="34235" ht="15.75" hidden="1" x14ac:dyDescent="0.25"/>
    <row r="34236" ht="15.75" hidden="1" x14ac:dyDescent="0.25"/>
    <row r="34237" ht="15.75" hidden="1" x14ac:dyDescent="0.25"/>
    <row r="34238" ht="15.75" hidden="1" x14ac:dyDescent="0.25"/>
    <row r="34239" ht="15.75" hidden="1" x14ac:dyDescent="0.25"/>
    <row r="34240" ht="15.75" hidden="1" x14ac:dyDescent="0.25"/>
    <row r="34241" ht="15.75" hidden="1" x14ac:dyDescent="0.25"/>
    <row r="34242" ht="15.75" hidden="1" x14ac:dyDescent="0.25"/>
    <row r="34243" ht="15.75" hidden="1" x14ac:dyDescent="0.25"/>
    <row r="34244" ht="15.75" hidden="1" x14ac:dyDescent="0.25"/>
    <row r="34245" ht="15.75" hidden="1" x14ac:dyDescent="0.25"/>
    <row r="34246" ht="15.75" hidden="1" x14ac:dyDescent="0.25"/>
    <row r="34247" ht="15.75" hidden="1" x14ac:dyDescent="0.25"/>
    <row r="34248" ht="15.75" hidden="1" x14ac:dyDescent="0.25"/>
    <row r="34249" ht="15.75" hidden="1" x14ac:dyDescent="0.25"/>
    <row r="34250" ht="15.75" hidden="1" x14ac:dyDescent="0.25"/>
    <row r="34251" ht="15.75" hidden="1" x14ac:dyDescent="0.25"/>
    <row r="34252" ht="15.75" hidden="1" x14ac:dyDescent="0.25"/>
    <row r="34253" ht="15.75" hidden="1" x14ac:dyDescent="0.25"/>
    <row r="34254" ht="15.75" hidden="1" x14ac:dyDescent="0.25"/>
    <row r="34255" ht="15.75" hidden="1" x14ac:dyDescent="0.25"/>
    <row r="34256" ht="15.75" hidden="1" x14ac:dyDescent="0.25"/>
    <row r="34257" ht="15.75" hidden="1" x14ac:dyDescent="0.25"/>
    <row r="34258" ht="15.75" hidden="1" x14ac:dyDescent="0.25"/>
    <row r="34259" ht="15.75" hidden="1" x14ac:dyDescent="0.25"/>
    <row r="34260" ht="15.75" hidden="1" x14ac:dyDescent="0.25"/>
    <row r="34261" ht="15.75" hidden="1" x14ac:dyDescent="0.25"/>
    <row r="34262" ht="15.75" hidden="1" x14ac:dyDescent="0.25"/>
    <row r="34263" ht="15.75" hidden="1" x14ac:dyDescent="0.25"/>
    <row r="34264" ht="15.75" hidden="1" x14ac:dyDescent="0.25"/>
    <row r="34265" ht="15.75" hidden="1" x14ac:dyDescent="0.25"/>
    <row r="34266" ht="15.75" hidden="1" x14ac:dyDescent="0.25"/>
    <row r="34267" ht="15.75" hidden="1" x14ac:dyDescent="0.25"/>
    <row r="34268" ht="15.75" hidden="1" x14ac:dyDescent="0.25"/>
    <row r="34269" ht="15.75" hidden="1" x14ac:dyDescent="0.25"/>
    <row r="34270" ht="15.75" hidden="1" x14ac:dyDescent="0.25"/>
    <row r="34271" ht="15.75" hidden="1" x14ac:dyDescent="0.25"/>
    <row r="34272" ht="15.75" hidden="1" x14ac:dyDescent="0.25"/>
    <row r="34273" ht="15.75" hidden="1" x14ac:dyDescent="0.25"/>
    <row r="34274" ht="15.75" hidden="1" x14ac:dyDescent="0.25"/>
    <row r="34275" ht="15.75" hidden="1" x14ac:dyDescent="0.25"/>
    <row r="34276" ht="15.75" hidden="1" x14ac:dyDescent="0.25"/>
    <row r="34277" ht="15.75" hidden="1" x14ac:dyDescent="0.25"/>
    <row r="34278" ht="15.75" hidden="1" x14ac:dyDescent="0.25"/>
    <row r="34279" ht="15.75" hidden="1" x14ac:dyDescent="0.25"/>
    <row r="34280" ht="15.75" hidden="1" x14ac:dyDescent="0.25"/>
    <row r="34281" ht="15.75" hidden="1" x14ac:dyDescent="0.25"/>
    <row r="34282" ht="15.75" hidden="1" x14ac:dyDescent="0.25"/>
    <row r="34283" ht="15.75" hidden="1" x14ac:dyDescent="0.25"/>
    <row r="34284" ht="15.75" hidden="1" x14ac:dyDescent="0.25"/>
    <row r="34285" ht="15.75" hidden="1" x14ac:dyDescent="0.25"/>
    <row r="34286" ht="15.75" hidden="1" x14ac:dyDescent="0.25"/>
    <row r="34287" ht="15.75" hidden="1" x14ac:dyDescent="0.25"/>
    <row r="34288" ht="15.75" hidden="1" x14ac:dyDescent="0.25"/>
    <row r="34289" ht="15.75" hidden="1" x14ac:dyDescent="0.25"/>
    <row r="34290" ht="15.75" hidden="1" x14ac:dyDescent="0.25"/>
    <row r="34291" ht="15.75" hidden="1" x14ac:dyDescent="0.25"/>
    <row r="34292" ht="15.75" hidden="1" x14ac:dyDescent="0.25"/>
    <row r="34293" ht="15.75" hidden="1" x14ac:dyDescent="0.25"/>
    <row r="34294" ht="15.75" hidden="1" x14ac:dyDescent="0.25"/>
    <row r="34295" ht="15.75" hidden="1" x14ac:dyDescent="0.25"/>
    <row r="34296" ht="15.75" hidden="1" x14ac:dyDescent="0.25"/>
    <row r="34297" ht="15.75" hidden="1" x14ac:dyDescent="0.25"/>
    <row r="34298" ht="15.75" hidden="1" x14ac:dyDescent="0.25"/>
    <row r="34299" ht="15.75" hidden="1" x14ac:dyDescent="0.25"/>
    <row r="34300" ht="15.75" hidden="1" x14ac:dyDescent="0.25"/>
    <row r="34301" ht="15.75" hidden="1" x14ac:dyDescent="0.25"/>
    <row r="34302" ht="15.75" hidden="1" x14ac:dyDescent="0.25"/>
    <row r="34303" ht="15.75" hidden="1" x14ac:dyDescent="0.25"/>
    <row r="34304" ht="15.75" hidden="1" x14ac:dyDescent="0.25"/>
    <row r="34305" ht="15.75" hidden="1" x14ac:dyDescent="0.25"/>
    <row r="34306" ht="15.75" hidden="1" x14ac:dyDescent="0.25"/>
    <row r="34307" ht="15.75" hidden="1" x14ac:dyDescent="0.25"/>
    <row r="34308" ht="15.75" hidden="1" x14ac:dyDescent="0.25"/>
    <row r="34309" ht="15.75" hidden="1" x14ac:dyDescent="0.25"/>
    <row r="34310" ht="15.75" hidden="1" x14ac:dyDescent="0.25"/>
    <row r="34311" ht="15.75" hidden="1" x14ac:dyDescent="0.25"/>
    <row r="34312" ht="15.75" hidden="1" x14ac:dyDescent="0.25"/>
    <row r="34313" ht="15.75" hidden="1" x14ac:dyDescent="0.25"/>
    <row r="34314" ht="15.75" hidden="1" x14ac:dyDescent="0.25"/>
    <row r="34315" ht="15.75" hidden="1" x14ac:dyDescent="0.25"/>
    <row r="34316" ht="15.75" hidden="1" x14ac:dyDescent="0.25"/>
    <row r="34317" ht="15.75" hidden="1" x14ac:dyDescent="0.25"/>
    <row r="34318" ht="15.75" hidden="1" x14ac:dyDescent="0.25"/>
    <row r="34319" ht="15.75" hidden="1" x14ac:dyDescent="0.25"/>
    <row r="34320" ht="15.75" hidden="1" x14ac:dyDescent="0.25"/>
    <row r="34321" ht="15.75" hidden="1" x14ac:dyDescent="0.25"/>
    <row r="34322" ht="15.75" hidden="1" x14ac:dyDescent="0.25"/>
    <row r="34323" ht="15.75" hidden="1" x14ac:dyDescent="0.25"/>
    <row r="34324" ht="15.75" hidden="1" x14ac:dyDescent="0.25"/>
    <row r="34325" ht="15.75" hidden="1" x14ac:dyDescent="0.25"/>
    <row r="34326" ht="15.75" hidden="1" x14ac:dyDescent="0.25"/>
    <row r="34327" ht="15.75" hidden="1" x14ac:dyDescent="0.25"/>
    <row r="34328" ht="15.75" hidden="1" x14ac:dyDescent="0.25"/>
    <row r="34329" ht="15.75" hidden="1" x14ac:dyDescent="0.25"/>
    <row r="34330" ht="15.75" hidden="1" x14ac:dyDescent="0.25"/>
    <row r="34331" ht="15.75" hidden="1" x14ac:dyDescent="0.25"/>
    <row r="34332" ht="15.75" hidden="1" x14ac:dyDescent="0.25"/>
    <row r="34333" ht="15.75" hidden="1" x14ac:dyDescent="0.25"/>
    <row r="34334" ht="15.75" hidden="1" x14ac:dyDescent="0.25"/>
    <row r="34335" ht="15.75" hidden="1" x14ac:dyDescent="0.25"/>
    <row r="34336" ht="15.75" hidden="1" x14ac:dyDescent="0.25"/>
    <row r="34337" ht="15.75" hidden="1" x14ac:dyDescent="0.25"/>
    <row r="34338" ht="15.75" hidden="1" x14ac:dyDescent="0.25"/>
    <row r="34339" ht="15.75" hidden="1" x14ac:dyDescent="0.25"/>
    <row r="34340" ht="15.75" hidden="1" x14ac:dyDescent="0.25"/>
    <row r="34341" ht="15.75" hidden="1" x14ac:dyDescent="0.25"/>
    <row r="34342" ht="15.75" hidden="1" x14ac:dyDescent="0.25"/>
    <row r="34343" ht="15.75" hidden="1" x14ac:dyDescent="0.25"/>
    <row r="34344" ht="15.75" hidden="1" x14ac:dyDescent="0.25"/>
    <row r="34345" ht="15.75" hidden="1" x14ac:dyDescent="0.25"/>
    <row r="34346" ht="15.75" hidden="1" x14ac:dyDescent="0.25"/>
    <row r="34347" ht="15.75" hidden="1" x14ac:dyDescent="0.25"/>
    <row r="34348" ht="15.75" hidden="1" x14ac:dyDescent="0.25"/>
    <row r="34349" ht="15.75" hidden="1" x14ac:dyDescent="0.25"/>
    <row r="34350" ht="15.75" hidden="1" x14ac:dyDescent="0.25"/>
    <row r="34351" ht="15.75" hidden="1" x14ac:dyDescent="0.25"/>
    <row r="34352" ht="15.75" hidden="1" x14ac:dyDescent="0.25"/>
    <row r="34353" ht="15.75" hidden="1" x14ac:dyDescent="0.25"/>
    <row r="34354" ht="15.75" hidden="1" x14ac:dyDescent="0.25"/>
    <row r="34355" ht="15.75" hidden="1" x14ac:dyDescent="0.25"/>
    <row r="34356" ht="15.75" hidden="1" x14ac:dyDescent="0.25"/>
    <row r="34357" ht="15.75" hidden="1" x14ac:dyDescent="0.25"/>
    <row r="34358" ht="15.75" hidden="1" x14ac:dyDescent="0.25"/>
    <row r="34359" ht="15.75" hidden="1" x14ac:dyDescent="0.25"/>
    <row r="34360" ht="15.75" hidden="1" x14ac:dyDescent="0.25"/>
    <row r="34361" ht="15.75" hidden="1" x14ac:dyDescent="0.25"/>
    <row r="34362" ht="15.75" hidden="1" x14ac:dyDescent="0.25"/>
    <row r="34363" ht="15.75" hidden="1" x14ac:dyDescent="0.25"/>
    <row r="34364" ht="15.75" hidden="1" x14ac:dyDescent="0.25"/>
    <row r="34365" ht="15.75" hidden="1" x14ac:dyDescent="0.25"/>
    <row r="34366" ht="15.75" hidden="1" x14ac:dyDescent="0.25"/>
    <row r="34367" ht="15.75" hidden="1" x14ac:dyDescent="0.25"/>
    <row r="34368" ht="15.75" hidden="1" x14ac:dyDescent="0.25"/>
    <row r="34369" ht="15.75" hidden="1" x14ac:dyDescent="0.25"/>
    <row r="34370" ht="15.75" hidden="1" x14ac:dyDescent="0.25"/>
    <row r="34371" ht="15.75" hidden="1" x14ac:dyDescent="0.25"/>
    <row r="34372" ht="15.75" hidden="1" x14ac:dyDescent="0.25"/>
    <row r="34373" ht="15.75" hidden="1" x14ac:dyDescent="0.25"/>
    <row r="34374" ht="15.75" hidden="1" x14ac:dyDescent="0.25"/>
    <row r="34375" ht="15.75" hidden="1" x14ac:dyDescent="0.25"/>
    <row r="34376" ht="15.75" hidden="1" x14ac:dyDescent="0.25"/>
    <row r="34377" ht="15.75" hidden="1" x14ac:dyDescent="0.25"/>
    <row r="34378" ht="15.75" hidden="1" x14ac:dyDescent="0.25"/>
    <row r="34379" ht="15.75" hidden="1" x14ac:dyDescent="0.25"/>
    <row r="34380" ht="15.75" hidden="1" x14ac:dyDescent="0.25"/>
    <row r="34381" ht="15.75" hidden="1" x14ac:dyDescent="0.25"/>
    <row r="34382" ht="15.75" hidden="1" x14ac:dyDescent="0.25"/>
    <row r="34383" ht="15.75" hidden="1" x14ac:dyDescent="0.25"/>
    <row r="34384" ht="15.75" hidden="1" x14ac:dyDescent="0.25"/>
    <row r="34385" ht="15.75" hidden="1" x14ac:dyDescent="0.25"/>
    <row r="34386" ht="15.75" hidden="1" x14ac:dyDescent="0.25"/>
    <row r="34387" ht="15.75" hidden="1" x14ac:dyDescent="0.25"/>
    <row r="34388" ht="15.75" hidden="1" x14ac:dyDescent="0.25"/>
    <row r="34389" ht="15.75" hidden="1" x14ac:dyDescent="0.25"/>
    <row r="34390" ht="15.75" hidden="1" x14ac:dyDescent="0.25"/>
    <row r="34391" ht="15.75" hidden="1" x14ac:dyDescent="0.25"/>
    <row r="34392" ht="15.75" hidden="1" x14ac:dyDescent="0.25"/>
    <row r="34393" ht="15.75" hidden="1" x14ac:dyDescent="0.25"/>
    <row r="34394" ht="15.75" hidden="1" x14ac:dyDescent="0.25"/>
    <row r="34395" ht="15.75" hidden="1" x14ac:dyDescent="0.25"/>
    <row r="34396" ht="15.75" hidden="1" x14ac:dyDescent="0.25"/>
    <row r="34397" ht="15.75" hidden="1" x14ac:dyDescent="0.25"/>
    <row r="34398" ht="15.75" hidden="1" x14ac:dyDescent="0.25"/>
    <row r="34399" ht="15.75" hidden="1" x14ac:dyDescent="0.25"/>
    <row r="34400" ht="15.75" hidden="1" x14ac:dyDescent="0.25"/>
    <row r="34401" ht="15.75" hidden="1" x14ac:dyDescent="0.25"/>
    <row r="34402" ht="15.75" hidden="1" x14ac:dyDescent="0.25"/>
    <row r="34403" ht="15.75" hidden="1" x14ac:dyDescent="0.25"/>
    <row r="34404" ht="15.75" hidden="1" x14ac:dyDescent="0.25"/>
    <row r="34405" ht="15.75" hidden="1" x14ac:dyDescent="0.25"/>
    <row r="34406" ht="15.75" hidden="1" x14ac:dyDescent="0.25"/>
    <row r="34407" ht="15.75" hidden="1" x14ac:dyDescent="0.25"/>
    <row r="34408" ht="15.75" hidden="1" x14ac:dyDescent="0.25"/>
    <row r="34409" ht="15.75" hidden="1" x14ac:dyDescent="0.25"/>
    <row r="34410" ht="15.75" hidden="1" x14ac:dyDescent="0.25"/>
    <row r="34411" ht="15.75" hidden="1" x14ac:dyDescent="0.25"/>
    <row r="34412" ht="15.75" hidden="1" x14ac:dyDescent="0.25"/>
    <row r="34413" ht="15.75" hidden="1" x14ac:dyDescent="0.25"/>
    <row r="34414" ht="15.75" hidden="1" x14ac:dyDescent="0.25"/>
    <row r="34415" ht="15.75" hidden="1" x14ac:dyDescent="0.25"/>
    <row r="34416" ht="15.75" hidden="1" x14ac:dyDescent="0.25"/>
    <row r="34417" ht="15.75" hidden="1" x14ac:dyDescent="0.25"/>
    <row r="34418" ht="15.75" hidden="1" x14ac:dyDescent="0.25"/>
    <row r="34419" ht="15.75" hidden="1" x14ac:dyDescent="0.25"/>
    <row r="34420" ht="15.75" hidden="1" x14ac:dyDescent="0.25"/>
    <row r="34421" ht="15.75" hidden="1" x14ac:dyDescent="0.25"/>
    <row r="34422" ht="15.75" hidden="1" x14ac:dyDescent="0.25"/>
    <row r="34423" ht="15.75" hidden="1" x14ac:dyDescent="0.25"/>
    <row r="34424" ht="15.75" hidden="1" x14ac:dyDescent="0.25"/>
    <row r="34425" ht="15.75" hidden="1" x14ac:dyDescent="0.25"/>
    <row r="34426" ht="15.75" hidden="1" x14ac:dyDescent="0.25"/>
    <row r="34427" ht="15.75" hidden="1" x14ac:dyDescent="0.25"/>
    <row r="34428" ht="15.75" hidden="1" x14ac:dyDescent="0.25"/>
    <row r="34429" ht="15.75" hidden="1" x14ac:dyDescent="0.25"/>
    <row r="34430" ht="15.75" hidden="1" x14ac:dyDescent="0.25"/>
    <row r="34431" ht="15.75" hidden="1" x14ac:dyDescent="0.25"/>
    <row r="34432" ht="15.75" hidden="1" x14ac:dyDescent="0.25"/>
    <row r="34433" ht="15.75" hidden="1" x14ac:dyDescent="0.25"/>
    <row r="34434" ht="15.75" hidden="1" x14ac:dyDescent="0.25"/>
    <row r="34435" ht="15.75" hidden="1" x14ac:dyDescent="0.25"/>
    <row r="34436" ht="15.75" hidden="1" x14ac:dyDescent="0.25"/>
    <row r="34437" ht="15.75" hidden="1" x14ac:dyDescent="0.25"/>
    <row r="34438" ht="15.75" hidden="1" x14ac:dyDescent="0.25"/>
    <row r="34439" ht="15.75" hidden="1" x14ac:dyDescent="0.25"/>
    <row r="34440" ht="15.75" hidden="1" x14ac:dyDescent="0.25"/>
    <row r="34441" ht="15.75" hidden="1" x14ac:dyDescent="0.25"/>
    <row r="34442" ht="15.75" hidden="1" x14ac:dyDescent="0.25"/>
    <row r="34443" ht="15.75" hidden="1" x14ac:dyDescent="0.25"/>
    <row r="34444" ht="15.75" hidden="1" x14ac:dyDescent="0.25"/>
    <row r="34445" ht="15.75" hidden="1" x14ac:dyDescent="0.25"/>
    <row r="34446" ht="15.75" hidden="1" x14ac:dyDescent="0.25"/>
    <row r="34447" ht="15.75" hidden="1" x14ac:dyDescent="0.25"/>
    <row r="34448" ht="15.75" hidden="1" x14ac:dyDescent="0.25"/>
    <row r="34449" ht="15.75" hidden="1" x14ac:dyDescent="0.25"/>
    <row r="34450" ht="15.75" hidden="1" x14ac:dyDescent="0.25"/>
    <row r="34451" ht="15.75" hidden="1" x14ac:dyDescent="0.25"/>
    <row r="34452" ht="15.75" hidden="1" x14ac:dyDescent="0.25"/>
    <row r="34453" ht="15.75" hidden="1" x14ac:dyDescent="0.25"/>
    <row r="34454" ht="15.75" hidden="1" x14ac:dyDescent="0.25"/>
    <row r="34455" ht="15.75" hidden="1" x14ac:dyDescent="0.25"/>
    <row r="34456" ht="15.75" hidden="1" x14ac:dyDescent="0.25"/>
    <row r="34457" ht="15.75" hidden="1" x14ac:dyDescent="0.25"/>
    <row r="34458" ht="15.75" hidden="1" x14ac:dyDescent="0.25"/>
    <row r="34459" ht="15.75" hidden="1" x14ac:dyDescent="0.25"/>
    <row r="34460" ht="15.75" hidden="1" x14ac:dyDescent="0.25"/>
    <row r="34461" ht="15.75" hidden="1" x14ac:dyDescent="0.25"/>
    <row r="34462" ht="15.75" hidden="1" x14ac:dyDescent="0.25"/>
    <row r="34463" ht="15.75" hidden="1" x14ac:dyDescent="0.25"/>
    <row r="34464" ht="15.75" hidden="1" x14ac:dyDescent="0.25"/>
    <row r="34465" ht="15.75" hidden="1" x14ac:dyDescent="0.25"/>
    <row r="34466" ht="15.75" hidden="1" x14ac:dyDescent="0.25"/>
    <row r="34467" ht="15.75" hidden="1" x14ac:dyDescent="0.25"/>
    <row r="34468" ht="15.75" hidden="1" x14ac:dyDescent="0.25"/>
    <row r="34469" ht="15.75" hidden="1" x14ac:dyDescent="0.25"/>
    <row r="34470" ht="15.75" hidden="1" x14ac:dyDescent="0.25"/>
    <row r="34471" ht="15.75" hidden="1" x14ac:dyDescent="0.25"/>
    <row r="34472" ht="15.75" hidden="1" x14ac:dyDescent="0.25"/>
    <row r="34473" ht="15.75" hidden="1" x14ac:dyDescent="0.25"/>
    <row r="34474" ht="15.75" hidden="1" x14ac:dyDescent="0.25"/>
    <row r="34475" ht="15.75" hidden="1" x14ac:dyDescent="0.25"/>
    <row r="34476" ht="15.75" hidden="1" x14ac:dyDescent="0.25"/>
    <row r="34477" ht="15.75" hidden="1" x14ac:dyDescent="0.25"/>
    <row r="34478" ht="15.75" hidden="1" x14ac:dyDescent="0.25"/>
    <row r="34479" ht="15.75" hidden="1" x14ac:dyDescent="0.25"/>
    <row r="34480" ht="15.75" hidden="1" x14ac:dyDescent="0.25"/>
    <row r="34481" ht="15.75" hidden="1" x14ac:dyDescent="0.25"/>
    <row r="34482" ht="15.75" hidden="1" x14ac:dyDescent="0.25"/>
    <row r="34483" ht="15.75" hidden="1" x14ac:dyDescent="0.25"/>
    <row r="34484" ht="15.75" hidden="1" x14ac:dyDescent="0.25"/>
    <row r="34485" ht="15.75" hidden="1" x14ac:dyDescent="0.25"/>
    <row r="34486" ht="15.75" hidden="1" x14ac:dyDescent="0.25"/>
    <row r="34487" ht="15.75" hidden="1" x14ac:dyDescent="0.25"/>
    <row r="34488" ht="15.75" hidden="1" x14ac:dyDescent="0.25"/>
    <row r="34489" ht="15.75" hidden="1" x14ac:dyDescent="0.25"/>
    <row r="34490" ht="15.75" hidden="1" x14ac:dyDescent="0.25"/>
    <row r="34491" ht="15.75" hidden="1" x14ac:dyDescent="0.25"/>
    <row r="34492" ht="15.75" hidden="1" x14ac:dyDescent="0.25"/>
    <row r="34493" ht="15.75" hidden="1" x14ac:dyDescent="0.25"/>
    <row r="34494" ht="15.75" hidden="1" x14ac:dyDescent="0.25"/>
    <row r="34495" ht="15.75" hidden="1" x14ac:dyDescent="0.25"/>
    <row r="34496" ht="15.75" hidden="1" x14ac:dyDescent="0.25"/>
    <row r="34497" ht="15.75" hidden="1" x14ac:dyDescent="0.25"/>
    <row r="34498" ht="15.75" hidden="1" x14ac:dyDescent="0.25"/>
    <row r="34499" ht="15.75" hidden="1" x14ac:dyDescent="0.25"/>
    <row r="34500" ht="15.75" hidden="1" x14ac:dyDescent="0.25"/>
    <row r="34501" ht="15.75" hidden="1" x14ac:dyDescent="0.25"/>
    <row r="34502" ht="15.75" hidden="1" x14ac:dyDescent="0.25"/>
    <row r="34503" ht="15.75" hidden="1" x14ac:dyDescent="0.25"/>
    <row r="34504" ht="15.75" hidden="1" x14ac:dyDescent="0.25"/>
    <row r="34505" ht="15.75" hidden="1" x14ac:dyDescent="0.25"/>
    <row r="34506" ht="15.75" hidden="1" x14ac:dyDescent="0.25"/>
    <row r="34507" ht="15.75" hidden="1" x14ac:dyDescent="0.25"/>
    <row r="34508" ht="15.75" hidden="1" x14ac:dyDescent="0.25"/>
    <row r="34509" ht="15.75" hidden="1" x14ac:dyDescent="0.25"/>
    <row r="34510" ht="15.75" hidden="1" x14ac:dyDescent="0.25"/>
    <row r="34511" ht="15.75" hidden="1" x14ac:dyDescent="0.25"/>
    <row r="34512" ht="15.75" hidden="1" x14ac:dyDescent="0.25"/>
    <row r="34513" ht="15.75" hidden="1" x14ac:dyDescent="0.25"/>
    <row r="34514" ht="15.75" hidden="1" x14ac:dyDescent="0.25"/>
    <row r="34515" ht="15.75" hidden="1" x14ac:dyDescent="0.25"/>
    <row r="34516" ht="15.75" hidden="1" x14ac:dyDescent="0.25"/>
    <row r="34517" ht="15.75" hidden="1" x14ac:dyDescent="0.25"/>
    <row r="34518" ht="15.75" hidden="1" x14ac:dyDescent="0.25"/>
    <row r="34519" ht="15.75" hidden="1" x14ac:dyDescent="0.25"/>
    <row r="34520" ht="15.75" hidden="1" x14ac:dyDescent="0.25"/>
    <row r="34521" ht="15.75" hidden="1" x14ac:dyDescent="0.25"/>
    <row r="34522" ht="15.75" hidden="1" x14ac:dyDescent="0.25"/>
    <row r="34523" ht="15.75" hidden="1" x14ac:dyDescent="0.25"/>
    <row r="34524" ht="15.75" hidden="1" x14ac:dyDescent="0.25"/>
    <row r="34525" ht="15.75" hidden="1" x14ac:dyDescent="0.25"/>
    <row r="34526" ht="15.75" hidden="1" x14ac:dyDescent="0.25"/>
    <row r="34527" ht="15.75" hidden="1" x14ac:dyDescent="0.25"/>
    <row r="34528" ht="15.75" hidden="1" x14ac:dyDescent="0.25"/>
    <row r="34529" ht="15.75" hidden="1" x14ac:dyDescent="0.25"/>
    <row r="34530" ht="15.75" hidden="1" x14ac:dyDescent="0.25"/>
    <row r="34531" ht="15.75" hidden="1" x14ac:dyDescent="0.25"/>
    <row r="34532" ht="15.75" hidden="1" x14ac:dyDescent="0.25"/>
    <row r="34533" ht="15.75" hidden="1" x14ac:dyDescent="0.25"/>
    <row r="34534" ht="15.75" hidden="1" x14ac:dyDescent="0.25"/>
    <row r="34535" ht="15.75" hidden="1" x14ac:dyDescent="0.25"/>
    <row r="34536" ht="15.75" hidden="1" x14ac:dyDescent="0.25"/>
    <row r="34537" ht="15.75" hidden="1" x14ac:dyDescent="0.25"/>
    <row r="34538" ht="15.75" hidden="1" x14ac:dyDescent="0.25"/>
    <row r="34539" ht="15.75" hidden="1" x14ac:dyDescent="0.25"/>
    <row r="34540" ht="15.75" hidden="1" x14ac:dyDescent="0.25"/>
    <row r="34541" ht="15.75" hidden="1" x14ac:dyDescent="0.25"/>
    <row r="34542" ht="15.75" hidden="1" x14ac:dyDescent="0.25"/>
    <row r="34543" ht="15.75" hidden="1" x14ac:dyDescent="0.25"/>
    <row r="34544" ht="15.75" hidden="1" x14ac:dyDescent="0.25"/>
    <row r="34545" ht="15.75" hidden="1" x14ac:dyDescent="0.25"/>
    <row r="34546" ht="15.75" hidden="1" x14ac:dyDescent="0.25"/>
    <row r="34547" ht="15.75" hidden="1" x14ac:dyDescent="0.25"/>
    <row r="34548" ht="15.75" hidden="1" x14ac:dyDescent="0.25"/>
    <row r="34549" ht="15.75" hidden="1" x14ac:dyDescent="0.25"/>
    <row r="34550" ht="15.75" hidden="1" x14ac:dyDescent="0.25"/>
    <row r="34551" ht="15.75" hidden="1" x14ac:dyDescent="0.25"/>
    <row r="34552" ht="15.75" hidden="1" x14ac:dyDescent="0.25"/>
    <row r="34553" ht="15.75" hidden="1" x14ac:dyDescent="0.25"/>
    <row r="34554" ht="15.75" hidden="1" x14ac:dyDescent="0.25"/>
    <row r="34555" ht="15.75" hidden="1" x14ac:dyDescent="0.25"/>
    <row r="34556" ht="15.75" hidden="1" x14ac:dyDescent="0.25"/>
    <row r="34557" ht="15.75" hidden="1" x14ac:dyDescent="0.25"/>
    <row r="34558" ht="15.75" hidden="1" x14ac:dyDescent="0.25"/>
    <row r="34559" ht="15.75" hidden="1" x14ac:dyDescent="0.25"/>
    <row r="34560" ht="15.75" hidden="1" x14ac:dyDescent="0.25"/>
    <row r="34561" ht="15.75" hidden="1" x14ac:dyDescent="0.25"/>
    <row r="34562" ht="15.75" hidden="1" x14ac:dyDescent="0.25"/>
    <row r="34563" ht="15.75" hidden="1" x14ac:dyDescent="0.25"/>
    <row r="34564" ht="15.75" hidden="1" x14ac:dyDescent="0.25"/>
    <row r="34565" ht="15.75" hidden="1" x14ac:dyDescent="0.25"/>
    <row r="34566" ht="15.75" hidden="1" x14ac:dyDescent="0.25"/>
    <row r="34567" ht="15.75" hidden="1" x14ac:dyDescent="0.25"/>
    <row r="34568" ht="15.75" hidden="1" x14ac:dyDescent="0.25"/>
    <row r="34569" ht="15.75" hidden="1" x14ac:dyDescent="0.25"/>
    <row r="34570" ht="15.75" hidden="1" x14ac:dyDescent="0.25"/>
    <row r="34571" ht="15.75" hidden="1" x14ac:dyDescent="0.25"/>
    <row r="34572" ht="15.75" hidden="1" x14ac:dyDescent="0.25"/>
    <row r="34573" ht="15.75" hidden="1" x14ac:dyDescent="0.25"/>
    <row r="34574" ht="15.75" hidden="1" x14ac:dyDescent="0.25"/>
    <row r="34575" ht="15.75" hidden="1" x14ac:dyDescent="0.25"/>
    <row r="34576" ht="15.75" hidden="1" x14ac:dyDescent="0.25"/>
    <row r="34577" ht="15.75" hidden="1" x14ac:dyDescent="0.25"/>
    <row r="34578" ht="15.75" hidden="1" x14ac:dyDescent="0.25"/>
    <row r="34579" ht="15.75" hidden="1" x14ac:dyDescent="0.25"/>
    <row r="34580" ht="15.75" hidden="1" x14ac:dyDescent="0.25"/>
    <row r="34581" ht="15.75" hidden="1" x14ac:dyDescent="0.25"/>
    <row r="34582" ht="15.75" hidden="1" x14ac:dyDescent="0.25"/>
    <row r="34583" ht="15.75" hidden="1" x14ac:dyDescent="0.25"/>
    <row r="34584" ht="15.75" hidden="1" x14ac:dyDescent="0.25"/>
    <row r="34585" ht="15.75" hidden="1" x14ac:dyDescent="0.25"/>
    <row r="34586" ht="15.75" hidden="1" x14ac:dyDescent="0.25"/>
    <row r="34587" ht="15.75" hidden="1" x14ac:dyDescent="0.25"/>
    <row r="34588" ht="15.75" hidden="1" x14ac:dyDescent="0.25"/>
    <row r="34589" ht="15.75" hidden="1" x14ac:dyDescent="0.25"/>
    <row r="34590" ht="15.75" hidden="1" x14ac:dyDescent="0.25"/>
    <row r="34591" ht="15.75" hidden="1" x14ac:dyDescent="0.25"/>
    <row r="34592" ht="15.75" hidden="1" x14ac:dyDescent="0.25"/>
    <row r="34593" ht="15.75" hidden="1" x14ac:dyDescent="0.25"/>
    <row r="34594" ht="15.75" hidden="1" x14ac:dyDescent="0.25"/>
    <row r="34595" ht="15.75" hidden="1" x14ac:dyDescent="0.25"/>
    <row r="34596" ht="15.75" hidden="1" x14ac:dyDescent="0.25"/>
    <row r="34597" ht="15.75" hidden="1" x14ac:dyDescent="0.25"/>
    <row r="34598" ht="15.75" hidden="1" x14ac:dyDescent="0.25"/>
    <row r="34599" ht="15.75" hidden="1" x14ac:dyDescent="0.25"/>
    <row r="34600" ht="15.75" hidden="1" x14ac:dyDescent="0.25"/>
    <row r="34601" ht="15.75" hidden="1" x14ac:dyDescent="0.25"/>
    <row r="34602" ht="15.75" hidden="1" x14ac:dyDescent="0.25"/>
    <row r="34603" ht="15.75" hidden="1" x14ac:dyDescent="0.25"/>
    <row r="34604" ht="15.75" hidden="1" x14ac:dyDescent="0.25"/>
    <row r="34605" ht="15.75" hidden="1" x14ac:dyDescent="0.25"/>
    <row r="34606" ht="15.75" hidden="1" x14ac:dyDescent="0.25"/>
    <row r="34607" ht="15.75" hidden="1" x14ac:dyDescent="0.25"/>
    <row r="34608" ht="15.75" hidden="1" x14ac:dyDescent="0.25"/>
    <row r="34609" ht="15.75" hidden="1" x14ac:dyDescent="0.25"/>
    <row r="34610" ht="15.75" hidden="1" x14ac:dyDescent="0.25"/>
    <row r="34611" ht="15.75" hidden="1" x14ac:dyDescent="0.25"/>
    <row r="34612" ht="15.75" hidden="1" x14ac:dyDescent="0.25"/>
    <row r="34613" ht="15.75" hidden="1" x14ac:dyDescent="0.25"/>
    <row r="34614" ht="15.75" hidden="1" x14ac:dyDescent="0.25"/>
    <row r="34615" ht="15.75" hidden="1" x14ac:dyDescent="0.25"/>
    <row r="34616" ht="15.75" hidden="1" x14ac:dyDescent="0.25"/>
    <row r="34617" ht="15.75" hidden="1" x14ac:dyDescent="0.25"/>
    <row r="34618" ht="15.75" hidden="1" x14ac:dyDescent="0.25"/>
    <row r="34619" ht="15.75" hidden="1" x14ac:dyDescent="0.25"/>
    <row r="34620" ht="15.75" hidden="1" x14ac:dyDescent="0.25"/>
    <row r="34621" ht="15.75" hidden="1" x14ac:dyDescent="0.25"/>
    <row r="34622" ht="15.75" hidden="1" x14ac:dyDescent="0.25"/>
    <row r="34623" ht="15.75" hidden="1" x14ac:dyDescent="0.25"/>
    <row r="34624" ht="15.75" hidden="1" x14ac:dyDescent="0.25"/>
    <row r="34625" ht="15.75" hidden="1" x14ac:dyDescent="0.25"/>
    <row r="34626" ht="15.75" hidden="1" x14ac:dyDescent="0.25"/>
    <row r="34627" ht="15.75" hidden="1" x14ac:dyDescent="0.25"/>
    <row r="34628" ht="15.75" hidden="1" x14ac:dyDescent="0.25"/>
    <row r="34629" ht="15.75" hidden="1" x14ac:dyDescent="0.25"/>
    <row r="34630" ht="15.75" hidden="1" x14ac:dyDescent="0.25"/>
    <row r="34631" ht="15.75" hidden="1" x14ac:dyDescent="0.25"/>
    <row r="34632" ht="15.75" hidden="1" x14ac:dyDescent="0.25"/>
    <row r="34633" ht="15.75" hidden="1" x14ac:dyDescent="0.25"/>
    <row r="34634" ht="15.75" hidden="1" x14ac:dyDescent="0.25"/>
    <row r="34635" ht="15.75" hidden="1" x14ac:dyDescent="0.25"/>
    <row r="34636" ht="15.75" hidden="1" x14ac:dyDescent="0.25"/>
    <row r="34637" ht="15.75" hidden="1" x14ac:dyDescent="0.25"/>
    <row r="34638" ht="15.75" hidden="1" x14ac:dyDescent="0.25"/>
    <row r="34639" ht="15.75" hidden="1" x14ac:dyDescent="0.25"/>
    <row r="34640" ht="15.75" hidden="1" x14ac:dyDescent="0.25"/>
    <row r="34641" ht="15.75" hidden="1" x14ac:dyDescent="0.25"/>
    <row r="34642" ht="15.75" hidden="1" x14ac:dyDescent="0.25"/>
    <row r="34643" ht="15.75" hidden="1" x14ac:dyDescent="0.25"/>
    <row r="34644" ht="15.75" hidden="1" x14ac:dyDescent="0.25"/>
    <row r="34645" ht="15.75" hidden="1" x14ac:dyDescent="0.25"/>
    <row r="34646" ht="15.75" hidden="1" x14ac:dyDescent="0.25"/>
    <row r="34647" ht="15.75" hidden="1" x14ac:dyDescent="0.25"/>
    <row r="34648" ht="15.75" hidden="1" x14ac:dyDescent="0.25"/>
    <row r="34649" ht="15.75" hidden="1" x14ac:dyDescent="0.25"/>
    <row r="34650" ht="15.75" hidden="1" x14ac:dyDescent="0.25"/>
    <row r="34651" ht="15.75" hidden="1" x14ac:dyDescent="0.25"/>
    <row r="34652" ht="15.75" hidden="1" x14ac:dyDescent="0.25"/>
    <row r="34653" ht="15.75" hidden="1" x14ac:dyDescent="0.25"/>
    <row r="34654" ht="15.75" hidden="1" x14ac:dyDescent="0.25"/>
    <row r="34655" ht="15.75" hidden="1" x14ac:dyDescent="0.25"/>
    <row r="34656" ht="15.75" hidden="1" x14ac:dyDescent="0.25"/>
    <row r="34657" ht="15.75" hidden="1" x14ac:dyDescent="0.25"/>
    <row r="34658" ht="15.75" hidden="1" x14ac:dyDescent="0.25"/>
    <row r="34659" ht="15.75" hidden="1" x14ac:dyDescent="0.25"/>
    <row r="34660" ht="15.75" hidden="1" x14ac:dyDescent="0.25"/>
    <row r="34661" ht="15.75" hidden="1" x14ac:dyDescent="0.25"/>
    <row r="34662" ht="15.75" hidden="1" x14ac:dyDescent="0.25"/>
    <row r="34663" ht="15.75" hidden="1" x14ac:dyDescent="0.25"/>
    <row r="34664" ht="15.75" hidden="1" x14ac:dyDescent="0.25"/>
    <row r="34665" ht="15.75" hidden="1" x14ac:dyDescent="0.25"/>
    <row r="34666" ht="15.75" hidden="1" x14ac:dyDescent="0.25"/>
    <row r="34667" ht="15.75" hidden="1" x14ac:dyDescent="0.25"/>
    <row r="34668" ht="15.75" hidden="1" x14ac:dyDescent="0.25"/>
    <row r="34669" ht="15.75" hidden="1" x14ac:dyDescent="0.25"/>
    <row r="34670" ht="15.75" hidden="1" x14ac:dyDescent="0.25"/>
    <row r="34671" ht="15.75" hidden="1" x14ac:dyDescent="0.25"/>
    <row r="34672" ht="15.75" hidden="1" x14ac:dyDescent="0.25"/>
    <row r="34673" ht="15.75" hidden="1" x14ac:dyDescent="0.25"/>
    <row r="34674" ht="15.75" hidden="1" x14ac:dyDescent="0.25"/>
    <row r="34675" ht="15.75" hidden="1" x14ac:dyDescent="0.25"/>
    <row r="34676" ht="15.75" hidden="1" x14ac:dyDescent="0.25"/>
    <row r="34677" ht="15.75" hidden="1" x14ac:dyDescent="0.25"/>
    <row r="34678" ht="15.75" hidden="1" x14ac:dyDescent="0.25"/>
    <row r="34679" ht="15.75" hidden="1" x14ac:dyDescent="0.25"/>
    <row r="34680" ht="15.75" hidden="1" x14ac:dyDescent="0.25"/>
    <row r="34681" ht="15.75" hidden="1" x14ac:dyDescent="0.25"/>
    <row r="34682" ht="15.75" hidden="1" x14ac:dyDescent="0.25"/>
    <row r="34683" ht="15.75" hidden="1" x14ac:dyDescent="0.25"/>
    <row r="34684" ht="15.75" hidden="1" x14ac:dyDescent="0.25"/>
    <row r="34685" ht="15.75" hidden="1" x14ac:dyDescent="0.25"/>
    <row r="34686" ht="15.75" hidden="1" x14ac:dyDescent="0.25"/>
    <row r="34687" ht="15.75" hidden="1" x14ac:dyDescent="0.25"/>
    <row r="34688" ht="15.75" hidden="1" x14ac:dyDescent="0.25"/>
    <row r="34689" ht="15.75" hidden="1" x14ac:dyDescent="0.25"/>
    <row r="34690" ht="15.75" hidden="1" x14ac:dyDescent="0.25"/>
    <row r="34691" ht="15.75" hidden="1" x14ac:dyDescent="0.25"/>
    <row r="34692" ht="15.75" hidden="1" x14ac:dyDescent="0.25"/>
    <row r="34693" ht="15.75" hidden="1" x14ac:dyDescent="0.25"/>
    <row r="34694" ht="15.75" hidden="1" x14ac:dyDescent="0.25"/>
    <row r="34695" ht="15.75" hidden="1" x14ac:dyDescent="0.25"/>
    <row r="34696" ht="15.75" hidden="1" x14ac:dyDescent="0.25"/>
    <row r="34697" ht="15.75" hidden="1" x14ac:dyDescent="0.25"/>
    <row r="34698" ht="15.75" hidden="1" x14ac:dyDescent="0.25"/>
    <row r="34699" ht="15.75" hidden="1" x14ac:dyDescent="0.25"/>
    <row r="34700" ht="15.75" hidden="1" x14ac:dyDescent="0.25"/>
    <row r="34701" ht="15.75" hidden="1" x14ac:dyDescent="0.25"/>
    <row r="34702" ht="15.75" hidden="1" x14ac:dyDescent="0.25"/>
    <row r="34703" ht="15.75" hidden="1" x14ac:dyDescent="0.25"/>
    <row r="34704" ht="15.75" hidden="1" x14ac:dyDescent="0.25"/>
    <row r="34705" ht="15.75" hidden="1" x14ac:dyDescent="0.25"/>
    <row r="34706" ht="15.75" hidden="1" x14ac:dyDescent="0.25"/>
    <row r="34707" ht="15.75" hidden="1" x14ac:dyDescent="0.25"/>
    <row r="34708" ht="15.75" hidden="1" x14ac:dyDescent="0.25"/>
    <row r="34709" ht="15.75" hidden="1" x14ac:dyDescent="0.25"/>
    <row r="34710" ht="15.75" hidden="1" x14ac:dyDescent="0.25"/>
    <row r="34711" ht="15.75" hidden="1" x14ac:dyDescent="0.25"/>
    <row r="34712" ht="15.75" hidden="1" x14ac:dyDescent="0.25"/>
    <row r="34713" ht="15.75" hidden="1" x14ac:dyDescent="0.25"/>
    <row r="34714" ht="15.75" hidden="1" x14ac:dyDescent="0.25"/>
    <row r="34715" ht="15.75" hidden="1" x14ac:dyDescent="0.25"/>
    <row r="34716" ht="15.75" hidden="1" x14ac:dyDescent="0.25"/>
    <row r="34717" ht="15.75" hidden="1" x14ac:dyDescent="0.25"/>
    <row r="34718" ht="15.75" hidden="1" x14ac:dyDescent="0.25"/>
    <row r="34719" ht="15.75" hidden="1" x14ac:dyDescent="0.25"/>
    <row r="34720" ht="15.75" hidden="1" x14ac:dyDescent="0.25"/>
    <row r="34721" ht="15.75" hidden="1" x14ac:dyDescent="0.25"/>
    <row r="34722" ht="15.75" hidden="1" x14ac:dyDescent="0.25"/>
    <row r="34723" ht="15.75" hidden="1" x14ac:dyDescent="0.25"/>
    <row r="34724" ht="15.75" hidden="1" x14ac:dyDescent="0.25"/>
    <row r="34725" ht="15.75" hidden="1" x14ac:dyDescent="0.25"/>
    <row r="34726" ht="15.75" hidden="1" x14ac:dyDescent="0.25"/>
    <row r="34727" ht="15.75" hidden="1" x14ac:dyDescent="0.25"/>
    <row r="34728" ht="15.75" hidden="1" x14ac:dyDescent="0.25"/>
    <row r="34729" ht="15.75" hidden="1" x14ac:dyDescent="0.25"/>
    <row r="34730" ht="15.75" hidden="1" x14ac:dyDescent="0.25"/>
    <row r="34731" ht="15.75" hidden="1" x14ac:dyDescent="0.25"/>
    <row r="34732" ht="15.75" hidden="1" x14ac:dyDescent="0.25"/>
    <row r="34733" ht="15.75" hidden="1" x14ac:dyDescent="0.25"/>
    <row r="34734" ht="15.75" hidden="1" x14ac:dyDescent="0.25"/>
    <row r="34735" ht="15.75" hidden="1" x14ac:dyDescent="0.25"/>
    <row r="34736" ht="15.75" hidden="1" x14ac:dyDescent="0.25"/>
    <row r="34737" ht="15.75" hidden="1" x14ac:dyDescent="0.25"/>
    <row r="34738" ht="15.75" hidden="1" x14ac:dyDescent="0.25"/>
    <row r="34739" ht="15.75" hidden="1" x14ac:dyDescent="0.25"/>
    <row r="34740" ht="15.75" hidden="1" x14ac:dyDescent="0.25"/>
    <row r="34741" ht="15.75" hidden="1" x14ac:dyDescent="0.25"/>
    <row r="34742" ht="15.75" hidden="1" x14ac:dyDescent="0.25"/>
    <row r="34743" ht="15.75" hidden="1" x14ac:dyDescent="0.25"/>
    <row r="34744" ht="15.75" hidden="1" x14ac:dyDescent="0.25"/>
    <row r="34745" ht="15.75" hidden="1" x14ac:dyDescent="0.25"/>
    <row r="34746" ht="15.75" hidden="1" x14ac:dyDescent="0.25"/>
    <row r="34747" ht="15.75" hidden="1" x14ac:dyDescent="0.25"/>
    <row r="34748" ht="15.75" hidden="1" x14ac:dyDescent="0.25"/>
    <row r="34749" ht="15.75" hidden="1" x14ac:dyDescent="0.25"/>
    <row r="34750" ht="15.75" hidden="1" x14ac:dyDescent="0.25"/>
    <row r="34751" ht="15.75" hidden="1" x14ac:dyDescent="0.25"/>
    <row r="34752" ht="15.75" hidden="1" x14ac:dyDescent="0.25"/>
    <row r="34753" ht="15.75" hidden="1" x14ac:dyDescent="0.25"/>
    <row r="34754" ht="15.75" hidden="1" x14ac:dyDescent="0.25"/>
    <row r="34755" ht="15.75" hidden="1" x14ac:dyDescent="0.25"/>
    <row r="34756" ht="15.75" hidden="1" x14ac:dyDescent="0.25"/>
    <row r="34757" ht="15.75" hidden="1" x14ac:dyDescent="0.25"/>
    <row r="34758" ht="15.75" hidden="1" x14ac:dyDescent="0.25"/>
    <row r="34759" ht="15.75" hidden="1" x14ac:dyDescent="0.25"/>
    <row r="34760" ht="15.75" hidden="1" x14ac:dyDescent="0.25"/>
    <row r="34761" ht="15.75" hidden="1" x14ac:dyDescent="0.25"/>
    <row r="34762" ht="15.75" hidden="1" x14ac:dyDescent="0.25"/>
    <row r="34763" ht="15.75" hidden="1" x14ac:dyDescent="0.25"/>
    <row r="34764" ht="15.75" hidden="1" x14ac:dyDescent="0.25"/>
    <row r="34765" ht="15.75" hidden="1" x14ac:dyDescent="0.25"/>
    <row r="34766" ht="15.75" hidden="1" x14ac:dyDescent="0.25"/>
    <row r="34767" ht="15.75" hidden="1" x14ac:dyDescent="0.25"/>
    <row r="34768" ht="15.75" hidden="1" x14ac:dyDescent="0.25"/>
    <row r="34769" ht="15.75" hidden="1" x14ac:dyDescent="0.25"/>
    <row r="34770" ht="15.75" hidden="1" x14ac:dyDescent="0.25"/>
    <row r="34771" ht="15.75" hidden="1" x14ac:dyDescent="0.25"/>
    <row r="34772" ht="15.75" hidden="1" x14ac:dyDescent="0.25"/>
    <row r="34773" ht="15.75" hidden="1" x14ac:dyDescent="0.25"/>
    <row r="34774" ht="15.75" hidden="1" x14ac:dyDescent="0.25"/>
    <row r="34775" ht="15.75" hidden="1" x14ac:dyDescent="0.25"/>
    <row r="34776" ht="15.75" hidden="1" x14ac:dyDescent="0.25"/>
    <row r="34777" ht="15.75" hidden="1" x14ac:dyDescent="0.25"/>
    <row r="34778" ht="15.75" hidden="1" x14ac:dyDescent="0.25"/>
    <row r="34779" ht="15.75" hidden="1" x14ac:dyDescent="0.25"/>
    <row r="34780" ht="15.75" hidden="1" x14ac:dyDescent="0.25"/>
    <row r="34781" ht="15.75" hidden="1" x14ac:dyDescent="0.25"/>
    <row r="34782" ht="15.75" hidden="1" x14ac:dyDescent="0.25"/>
    <row r="34783" ht="15.75" hidden="1" x14ac:dyDescent="0.25"/>
    <row r="34784" ht="15.75" hidden="1" x14ac:dyDescent="0.25"/>
    <row r="34785" ht="15.75" hidden="1" x14ac:dyDescent="0.25"/>
    <row r="34786" ht="15.75" hidden="1" x14ac:dyDescent="0.25"/>
    <row r="34787" ht="15.75" hidden="1" x14ac:dyDescent="0.25"/>
    <row r="34788" ht="15.75" hidden="1" x14ac:dyDescent="0.25"/>
    <row r="34789" ht="15.75" hidden="1" x14ac:dyDescent="0.25"/>
    <row r="34790" ht="15.75" hidden="1" x14ac:dyDescent="0.25"/>
    <row r="34791" ht="15.75" hidden="1" x14ac:dyDescent="0.25"/>
    <row r="34792" ht="15.75" hidden="1" x14ac:dyDescent="0.25"/>
    <row r="34793" ht="15.75" hidden="1" x14ac:dyDescent="0.25"/>
    <row r="34794" ht="15.75" hidden="1" x14ac:dyDescent="0.25"/>
    <row r="34795" ht="15.75" hidden="1" x14ac:dyDescent="0.25"/>
    <row r="34796" ht="15.75" hidden="1" x14ac:dyDescent="0.25"/>
    <row r="34797" ht="15.75" hidden="1" x14ac:dyDescent="0.25"/>
    <row r="34798" ht="15.75" hidden="1" x14ac:dyDescent="0.25"/>
    <row r="34799" ht="15.75" hidden="1" x14ac:dyDescent="0.25"/>
    <row r="34800" ht="15.75" hidden="1" x14ac:dyDescent="0.25"/>
    <row r="34801" ht="15.75" hidden="1" x14ac:dyDescent="0.25"/>
    <row r="34802" ht="15.75" hidden="1" x14ac:dyDescent="0.25"/>
    <row r="34803" ht="15.75" hidden="1" x14ac:dyDescent="0.25"/>
    <row r="34804" ht="15.75" hidden="1" x14ac:dyDescent="0.25"/>
    <row r="34805" ht="15.75" hidden="1" x14ac:dyDescent="0.25"/>
    <row r="34806" ht="15.75" hidden="1" x14ac:dyDescent="0.25"/>
    <row r="34807" ht="15.75" hidden="1" x14ac:dyDescent="0.25"/>
    <row r="34808" ht="15.75" hidden="1" x14ac:dyDescent="0.25"/>
    <row r="34809" ht="15.75" hidden="1" x14ac:dyDescent="0.25"/>
    <row r="34810" ht="15.75" hidden="1" x14ac:dyDescent="0.25"/>
    <row r="34811" ht="15.75" hidden="1" x14ac:dyDescent="0.25"/>
    <row r="34812" ht="15.75" hidden="1" x14ac:dyDescent="0.25"/>
    <row r="34813" ht="15.75" hidden="1" x14ac:dyDescent="0.25"/>
    <row r="34814" ht="15.75" hidden="1" x14ac:dyDescent="0.25"/>
    <row r="34815" ht="15.75" hidden="1" x14ac:dyDescent="0.25"/>
    <row r="34816" ht="15.75" hidden="1" x14ac:dyDescent="0.25"/>
    <row r="34817" ht="15.75" hidden="1" x14ac:dyDescent="0.25"/>
    <row r="34818" ht="15.75" hidden="1" x14ac:dyDescent="0.25"/>
    <row r="34819" ht="15.75" hidden="1" x14ac:dyDescent="0.25"/>
    <row r="34820" ht="15.75" hidden="1" x14ac:dyDescent="0.25"/>
    <row r="34821" ht="15.75" hidden="1" x14ac:dyDescent="0.25"/>
    <row r="34822" ht="15.75" hidden="1" x14ac:dyDescent="0.25"/>
    <row r="34823" ht="15.75" hidden="1" x14ac:dyDescent="0.25"/>
    <row r="34824" ht="15.75" hidden="1" x14ac:dyDescent="0.25"/>
    <row r="34825" ht="15.75" hidden="1" x14ac:dyDescent="0.25"/>
    <row r="34826" ht="15.75" hidden="1" x14ac:dyDescent="0.25"/>
    <row r="34827" ht="15.75" hidden="1" x14ac:dyDescent="0.25"/>
    <row r="34828" ht="15.75" hidden="1" x14ac:dyDescent="0.25"/>
    <row r="34829" ht="15.75" hidden="1" x14ac:dyDescent="0.25"/>
    <row r="34830" ht="15.75" hidden="1" x14ac:dyDescent="0.25"/>
    <row r="34831" ht="15.75" hidden="1" x14ac:dyDescent="0.25"/>
    <row r="34832" ht="15.75" hidden="1" x14ac:dyDescent="0.25"/>
    <row r="34833" ht="15.75" hidden="1" x14ac:dyDescent="0.25"/>
    <row r="34834" ht="15.75" hidden="1" x14ac:dyDescent="0.25"/>
    <row r="34835" ht="15.75" hidden="1" x14ac:dyDescent="0.25"/>
    <row r="34836" ht="15.75" hidden="1" x14ac:dyDescent="0.25"/>
    <row r="34837" ht="15.75" hidden="1" x14ac:dyDescent="0.25"/>
    <row r="34838" ht="15.75" hidden="1" x14ac:dyDescent="0.25"/>
    <row r="34839" ht="15.75" hidden="1" x14ac:dyDescent="0.25"/>
    <row r="34840" ht="15.75" hidden="1" x14ac:dyDescent="0.25"/>
    <row r="34841" ht="15.75" hidden="1" x14ac:dyDescent="0.25"/>
    <row r="34842" ht="15.75" hidden="1" x14ac:dyDescent="0.25"/>
    <row r="34843" ht="15.75" hidden="1" x14ac:dyDescent="0.25"/>
    <row r="34844" ht="15.75" hidden="1" x14ac:dyDescent="0.25"/>
    <row r="34845" ht="15.75" hidden="1" x14ac:dyDescent="0.25"/>
    <row r="34846" ht="15.75" hidden="1" x14ac:dyDescent="0.25"/>
    <row r="34847" ht="15.75" hidden="1" x14ac:dyDescent="0.25"/>
    <row r="34848" ht="15.75" hidden="1" x14ac:dyDescent="0.25"/>
    <row r="34849" ht="15.75" hidden="1" x14ac:dyDescent="0.25"/>
    <row r="34850" ht="15.75" hidden="1" x14ac:dyDescent="0.25"/>
    <row r="34851" ht="15.75" hidden="1" x14ac:dyDescent="0.25"/>
    <row r="34852" ht="15.75" hidden="1" x14ac:dyDescent="0.25"/>
    <row r="34853" ht="15.75" hidden="1" x14ac:dyDescent="0.25"/>
    <row r="34854" ht="15.75" hidden="1" x14ac:dyDescent="0.25"/>
    <row r="34855" ht="15.75" hidden="1" x14ac:dyDescent="0.25"/>
    <row r="34856" ht="15.75" hidden="1" x14ac:dyDescent="0.25"/>
    <row r="34857" ht="15.75" hidden="1" x14ac:dyDescent="0.25"/>
    <row r="34858" ht="15.75" hidden="1" x14ac:dyDescent="0.25"/>
    <row r="34859" ht="15.75" hidden="1" x14ac:dyDescent="0.25"/>
    <row r="34860" ht="15.75" hidden="1" x14ac:dyDescent="0.25"/>
    <row r="34861" ht="15.75" hidden="1" x14ac:dyDescent="0.25"/>
    <row r="34862" ht="15.75" hidden="1" x14ac:dyDescent="0.25"/>
    <row r="34863" ht="15.75" hidden="1" x14ac:dyDescent="0.25"/>
    <row r="34864" ht="15.75" hidden="1" x14ac:dyDescent="0.25"/>
    <row r="34865" ht="15.75" hidden="1" x14ac:dyDescent="0.25"/>
    <row r="34866" ht="15.75" hidden="1" x14ac:dyDescent="0.25"/>
    <row r="34867" ht="15.75" hidden="1" x14ac:dyDescent="0.25"/>
    <row r="34868" ht="15.75" hidden="1" x14ac:dyDescent="0.25"/>
    <row r="34869" ht="15.75" hidden="1" x14ac:dyDescent="0.25"/>
    <row r="34870" ht="15.75" hidden="1" x14ac:dyDescent="0.25"/>
    <row r="34871" ht="15.75" hidden="1" x14ac:dyDescent="0.25"/>
    <row r="34872" ht="15.75" hidden="1" x14ac:dyDescent="0.25"/>
    <row r="34873" ht="15.75" hidden="1" x14ac:dyDescent="0.25"/>
    <row r="34874" ht="15.75" hidden="1" x14ac:dyDescent="0.25"/>
    <row r="34875" ht="15.75" hidden="1" x14ac:dyDescent="0.25"/>
    <row r="34876" ht="15.75" hidden="1" x14ac:dyDescent="0.25"/>
    <row r="34877" ht="15.75" hidden="1" x14ac:dyDescent="0.25"/>
    <row r="34878" ht="15.75" hidden="1" x14ac:dyDescent="0.25"/>
    <row r="34879" ht="15.75" hidden="1" x14ac:dyDescent="0.25"/>
    <row r="34880" ht="15.75" hidden="1" x14ac:dyDescent="0.25"/>
    <row r="34881" ht="15.75" hidden="1" x14ac:dyDescent="0.25"/>
    <row r="34882" ht="15.75" hidden="1" x14ac:dyDescent="0.25"/>
    <row r="34883" ht="15.75" hidden="1" x14ac:dyDescent="0.25"/>
    <row r="34884" ht="15.75" hidden="1" x14ac:dyDescent="0.25"/>
    <row r="34885" ht="15.75" hidden="1" x14ac:dyDescent="0.25"/>
    <row r="34886" ht="15.75" hidden="1" x14ac:dyDescent="0.25"/>
    <row r="34887" ht="15.75" hidden="1" x14ac:dyDescent="0.25"/>
    <row r="34888" ht="15.75" hidden="1" x14ac:dyDescent="0.25"/>
    <row r="34889" ht="15.75" hidden="1" x14ac:dyDescent="0.25"/>
    <row r="34890" ht="15.75" hidden="1" x14ac:dyDescent="0.25"/>
    <row r="34891" ht="15.75" hidden="1" x14ac:dyDescent="0.25"/>
    <row r="34892" ht="15.75" hidden="1" x14ac:dyDescent="0.25"/>
    <row r="34893" ht="15.75" hidden="1" x14ac:dyDescent="0.25"/>
    <row r="34894" ht="15.75" hidden="1" x14ac:dyDescent="0.25"/>
    <row r="34895" ht="15.75" hidden="1" x14ac:dyDescent="0.25"/>
    <row r="34896" ht="15.75" hidden="1" x14ac:dyDescent="0.25"/>
    <row r="34897" ht="15.75" hidden="1" x14ac:dyDescent="0.25"/>
    <row r="34898" ht="15.75" hidden="1" x14ac:dyDescent="0.25"/>
    <row r="34899" ht="15.75" hidden="1" x14ac:dyDescent="0.25"/>
    <row r="34900" ht="15.75" hidden="1" x14ac:dyDescent="0.25"/>
    <row r="34901" ht="15.75" hidden="1" x14ac:dyDescent="0.25"/>
    <row r="34902" ht="15.75" hidden="1" x14ac:dyDescent="0.25"/>
    <row r="34903" ht="15.75" hidden="1" x14ac:dyDescent="0.25"/>
    <row r="34904" ht="15.75" hidden="1" x14ac:dyDescent="0.25"/>
    <row r="34905" ht="15.75" hidden="1" x14ac:dyDescent="0.25"/>
    <row r="34906" ht="15.75" hidden="1" x14ac:dyDescent="0.25"/>
    <row r="34907" ht="15.75" hidden="1" x14ac:dyDescent="0.25"/>
    <row r="34908" ht="15.75" hidden="1" x14ac:dyDescent="0.25"/>
    <row r="34909" ht="15.75" hidden="1" x14ac:dyDescent="0.25"/>
    <row r="34910" ht="15.75" hidden="1" x14ac:dyDescent="0.25"/>
    <row r="34911" ht="15.75" hidden="1" x14ac:dyDescent="0.25"/>
    <row r="34912" ht="15.75" hidden="1" x14ac:dyDescent="0.25"/>
    <row r="34913" ht="15.75" hidden="1" x14ac:dyDescent="0.25"/>
    <row r="34914" ht="15.75" hidden="1" x14ac:dyDescent="0.25"/>
    <row r="34915" ht="15.75" hidden="1" x14ac:dyDescent="0.25"/>
    <row r="34916" ht="15.75" hidden="1" x14ac:dyDescent="0.25"/>
    <row r="34917" ht="15.75" hidden="1" x14ac:dyDescent="0.25"/>
    <row r="34918" ht="15.75" hidden="1" x14ac:dyDescent="0.25"/>
    <row r="34919" ht="15.75" hidden="1" x14ac:dyDescent="0.25"/>
    <row r="34920" ht="15.75" hidden="1" x14ac:dyDescent="0.25"/>
    <row r="34921" ht="15.75" hidden="1" x14ac:dyDescent="0.25"/>
    <row r="34922" ht="15.75" hidden="1" x14ac:dyDescent="0.25"/>
    <row r="34923" ht="15.75" hidden="1" x14ac:dyDescent="0.25"/>
    <row r="34924" ht="15.75" hidden="1" x14ac:dyDescent="0.25"/>
    <row r="34925" ht="15.75" hidden="1" x14ac:dyDescent="0.25"/>
    <row r="34926" ht="15.75" hidden="1" x14ac:dyDescent="0.25"/>
    <row r="34927" ht="15.75" hidden="1" x14ac:dyDescent="0.25"/>
    <row r="34928" ht="15.75" hidden="1" x14ac:dyDescent="0.25"/>
    <row r="34929" ht="15.75" hidden="1" x14ac:dyDescent="0.25"/>
    <row r="34930" ht="15.75" hidden="1" x14ac:dyDescent="0.25"/>
    <row r="34931" ht="15.75" hidden="1" x14ac:dyDescent="0.25"/>
    <row r="34932" ht="15.75" hidden="1" x14ac:dyDescent="0.25"/>
    <row r="34933" ht="15.75" hidden="1" x14ac:dyDescent="0.25"/>
    <row r="34934" ht="15.75" hidden="1" x14ac:dyDescent="0.25"/>
    <row r="34935" ht="15.75" hidden="1" x14ac:dyDescent="0.25"/>
    <row r="34936" ht="15.75" hidden="1" x14ac:dyDescent="0.25"/>
    <row r="34937" ht="15.75" hidden="1" x14ac:dyDescent="0.25"/>
    <row r="34938" ht="15.75" hidden="1" x14ac:dyDescent="0.25"/>
    <row r="34939" ht="15.75" hidden="1" x14ac:dyDescent="0.25"/>
    <row r="34940" ht="15.75" hidden="1" x14ac:dyDescent="0.25"/>
    <row r="34941" ht="15.75" hidden="1" x14ac:dyDescent="0.25"/>
    <row r="34942" ht="15.75" hidden="1" x14ac:dyDescent="0.25"/>
    <row r="34943" ht="15.75" hidden="1" x14ac:dyDescent="0.25"/>
    <row r="34944" ht="15.75" hidden="1" x14ac:dyDescent="0.25"/>
    <row r="34945" ht="15.75" hidden="1" x14ac:dyDescent="0.25"/>
    <row r="34946" ht="15.75" hidden="1" x14ac:dyDescent="0.25"/>
    <row r="34947" ht="15.75" hidden="1" x14ac:dyDescent="0.25"/>
    <row r="34948" ht="15.75" hidden="1" x14ac:dyDescent="0.25"/>
    <row r="34949" ht="15.75" hidden="1" x14ac:dyDescent="0.25"/>
    <row r="34950" ht="15.75" hidden="1" x14ac:dyDescent="0.25"/>
    <row r="34951" ht="15.75" hidden="1" x14ac:dyDescent="0.25"/>
    <row r="34952" ht="15.75" hidden="1" x14ac:dyDescent="0.25"/>
    <row r="34953" ht="15.75" hidden="1" x14ac:dyDescent="0.25"/>
    <row r="34954" ht="15.75" hidden="1" x14ac:dyDescent="0.25"/>
    <row r="34955" ht="15.75" hidden="1" x14ac:dyDescent="0.25"/>
    <row r="34956" ht="15.75" hidden="1" x14ac:dyDescent="0.25"/>
    <row r="34957" ht="15.75" hidden="1" x14ac:dyDescent="0.25"/>
    <row r="34958" ht="15.75" hidden="1" x14ac:dyDescent="0.25"/>
    <row r="34959" ht="15.75" hidden="1" x14ac:dyDescent="0.25"/>
    <row r="34960" ht="15.75" hidden="1" x14ac:dyDescent="0.25"/>
    <row r="34961" ht="15.75" hidden="1" x14ac:dyDescent="0.25"/>
    <row r="34962" ht="15.75" hidden="1" x14ac:dyDescent="0.25"/>
    <row r="34963" ht="15.75" hidden="1" x14ac:dyDescent="0.25"/>
    <row r="34964" ht="15.75" hidden="1" x14ac:dyDescent="0.25"/>
    <row r="34965" ht="15.75" hidden="1" x14ac:dyDescent="0.25"/>
    <row r="34966" ht="15.75" hidden="1" x14ac:dyDescent="0.25"/>
    <row r="34967" ht="15.75" hidden="1" x14ac:dyDescent="0.25"/>
    <row r="34968" ht="15.75" hidden="1" x14ac:dyDescent="0.25"/>
    <row r="34969" ht="15.75" hidden="1" x14ac:dyDescent="0.25"/>
    <row r="34970" ht="15.75" hidden="1" x14ac:dyDescent="0.25"/>
    <row r="34971" ht="15.75" hidden="1" x14ac:dyDescent="0.25"/>
    <row r="34972" ht="15.75" hidden="1" x14ac:dyDescent="0.25"/>
    <row r="34973" ht="15.75" hidden="1" x14ac:dyDescent="0.25"/>
    <row r="34974" ht="15.75" hidden="1" x14ac:dyDescent="0.25"/>
    <row r="34975" ht="15.75" hidden="1" x14ac:dyDescent="0.25"/>
    <row r="34976" ht="15.75" hidden="1" x14ac:dyDescent="0.25"/>
    <row r="34977" ht="15.75" hidden="1" x14ac:dyDescent="0.25"/>
    <row r="34978" ht="15.75" hidden="1" x14ac:dyDescent="0.25"/>
    <row r="34979" ht="15.75" hidden="1" x14ac:dyDescent="0.25"/>
    <row r="34980" ht="15.75" hidden="1" x14ac:dyDescent="0.25"/>
    <row r="34981" ht="15.75" hidden="1" x14ac:dyDescent="0.25"/>
    <row r="34982" ht="15.75" hidden="1" x14ac:dyDescent="0.25"/>
    <row r="34983" ht="15.75" hidden="1" x14ac:dyDescent="0.25"/>
    <row r="34984" ht="15.75" hidden="1" x14ac:dyDescent="0.25"/>
    <row r="34985" ht="15.75" hidden="1" x14ac:dyDescent="0.25"/>
    <row r="34986" ht="15.75" hidden="1" x14ac:dyDescent="0.25"/>
    <row r="34987" ht="15.75" hidden="1" x14ac:dyDescent="0.25"/>
    <row r="34988" ht="15.75" hidden="1" x14ac:dyDescent="0.25"/>
    <row r="34989" ht="15.75" hidden="1" x14ac:dyDescent="0.25"/>
    <row r="34990" ht="15.75" hidden="1" x14ac:dyDescent="0.25"/>
    <row r="34991" ht="15.75" hidden="1" x14ac:dyDescent="0.25"/>
    <row r="34992" ht="15.75" hidden="1" x14ac:dyDescent="0.25"/>
    <row r="34993" ht="15.75" hidden="1" x14ac:dyDescent="0.25"/>
    <row r="34994" ht="15.75" hidden="1" x14ac:dyDescent="0.25"/>
    <row r="34995" ht="15.75" hidden="1" x14ac:dyDescent="0.25"/>
    <row r="34996" ht="15.75" hidden="1" x14ac:dyDescent="0.25"/>
    <row r="34997" ht="15.75" hidden="1" x14ac:dyDescent="0.25"/>
    <row r="34998" ht="15.75" hidden="1" x14ac:dyDescent="0.25"/>
    <row r="34999" ht="15.75" hidden="1" x14ac:dyDescent="0.25"/>
    <row r="35000" ht="15.75" hidden="1" x14ac:dyDescent="0.25"/>
    <row r="35001" ht="15.75" hidden="1" x14ac:dyDescent="0.25"/>
    <row r="35002" ht="15.75" hidden="1" x14ac:dyDescent="0.25"/>
    <row r="35003" ht="15.75" hidden="1" x14ac:dyDescent="0.25"/>
    <row r="35004" ht="15.75" hidden="1" x14ac:dyDescent="0.25"/>
    <row r="35005" ht="15.75" hidden="1" x14ac:dyDescent="0.25"/>
    <row r="35006" ht="15.75" hidden="1" x14ac:dyDescent="0.25"/>
    <row r="35007" ht="15.75" hidden="1" x14ac:dyDescent="0.25"/>
    <row r="35008" ht="15.75" hidden="1" x14ac:dyDescent="0.25"/>
    <row r="35009" ht="15.75" hidden="1" x14ac:dyDescent="0.25"/>
    <row r="35010" ht="15.75" hidden="1" x14ac:dyDescent="0.25"/>
    <row r="35011" ht="15.75" hidden="1" x14ac:dyDescent="0.25"/>
    <row r="35012" ht="15.75" hidden="1" x14ac:dyDescent="0.25"/>
    <row r="35013" ht="15.75" hidden="1" x14ac:dyDescent="0.25"/>
    <row r="35014" ht="15.75" hidden="1" x14ac:dyDescent="0.25"/>
    <row r="35015" ht="15.75" hidden="1" x14ac:dyDescent="0.25"/>
    <row r="35016" ht="15.75" hidden="1" x14ac:dyDescent="0.25"/>
    <row r="35017" ht="15.75" hidden="1" x14ac:dyDescent="0.25"/>
    <row r="35018" ht="15.75" hidden="1" x14ac:dyDescent="0.25"/>
    <row r="35019" ht="15.75" hidden="1" x14ac:dyDescent="0.25"/>
    <row r="35020" ht="15.75" hidden="1" x14ac:dyDescent="0.25"/>
    <row r="35021" ht="15.75" hidden="1" x14ac:dyDescent="0.25"/>
    <row r="35022" ht="15.75" hidden="1" x14ac:dyDescent="0.25"/>
    <row r="35023" ht="15.75" hidden="1" x14ac:dyDescent="0.25"/>
    <row r="35024" ht="15.75" hidden="1" x14ac:dyDescent="0.25"/>
    <row r="35025" ht="15.75" hidden="1" x14ac:dyDescent="0.25"/>
    <row r="35026" ht="15.75" hidden="1" x14ac:dyDescent="0.25"/>
    <row r="35027" ht="15.75" hidden="1" x14ac:dyDescent="0.25"/>
    <row r="35028" ht="15.75" hidden="1" x14ac:dyDescent="0.25"/>
    <row r="35029" ht="15.75" hidden="1" x14ac:dyDescent="0.25"/>
    <row r="35030" ht="15.75" hidden="1" x14ac:dyDescent="0.25"/>
    <row r="35031" ht="15.75" hidden="1" x14ac:dyDescent="0.25"/>
    <row r="35032" ht="15.75" hidden="1" x14ac:dyDescent="0.25"/>
    <row r="35033" ht="15.75" hidden="1" x14ac:dyDescent="0.25"/>
    <row r="35034" ht="15.75" hidden="1" x14ac:dyDescent="0.25"/>
    <row r="35035" ht="15.75" hidden="1" x14ac:dyDescent="0.25"/>
    <row r="35036" ht="15.75" hidden="1" x14ac:dyDescent="0.25"/>
    <row r="35037" ht="15.75" hidden="1" x14ac:dyDescent="0.25"/>
    <row r="35038" ht="15.75" hidden="1" x14ac:dyDescent="0.25"/>
    <row r="35039" ht="15.75" hidden="1" x14ac:dyDescent="0.25"/>
    <row r="35040" ht="15.75" hidden="1" x14ac:dyDescent="0.25"/>
    <row r="35041" ht="15.75" hidden="1" x14ac:dyDescent="0.25"/>
    <row r="35042" ht="15.75" hidden="1" x14ac:dyDescent="0.25"/>
    <row r="35043" ht="15.75" hidden="1" x14ac:dyDescent="0.25"/>
    <row r="35044" ht="15.75" hidden="1" x14ac:dyDescent="0.25"/>
    <row r="35045" ht="15.75" hidden="1" x14ac:dyDescent="0.25"/>
    <row r="35046" ht="15.75" hidden="1" x14ac:dyDescent="0.25"/>
    <row r="35047" ht="15.75" hidden="1" x14ac:dyDescent="0.25"/>
    <row r="35048" ht="15.75" hidden="1" x14ac:dyDescent="0.25"/>
    <row r="35049" ht="15.75" hidden="1" x14ac:dyDescent="0.25"/>
    <row r="35050" ht="15.75" hidden="1" x14ac:dyDescent="0.25"/>
    <row r="35051" ht="15.75" hidden="1" x14ac:dyDescent="0.25"/>
    <row r="35052" ht="15.75" hidden="1" x14ac:dyDescent="0.25"/>
    <row r="35053" ht="15.75" hidden="1" x14ac:dyDescent="0.25"/>
    <row r="35054" ht="15.75" hidden="1" x14ac:dyDescent="0.25"/>
    <row r="35055" ht="15.75" hidden="1" x14ac:dyDescent="0.25"/>
    <row r="35056" ht="15.75" hidden="1" x14ac:dyDescent="0.25"/>
    <row r="35057" ht="15.75" hidden="1" x14ac:dyDescent="0.25"/>
    <row r="35058" ht="15.75" hidden="1" x14ac:dyDescent="0.25"/>
    <row r="35059" ht="15.75" hidden="1" x14ac:dyDescent="0.25"/>
    <row r="35060" ht="15.75" hidden="1" x14ac:dyDescent="0.25"/>
    <row r="35061" ht="15.75" hidden="1" x14ac:dyDescent="0.25"/>
    <row r="35062" ht="15.75" hidden="1" x14ac:dyDescent="0.25"/>
    <row r="35063" ht="15.75" hidden="1" x14ac:dyDescent="0.25"/>
    <row r="35064" ht="15.75" hidden="1" x14ac:dyDescent="0.25"/>
    <row r="35065" ht="15.75" hidden="1" x14ac:dyDescent="0.25"/>
    <row r="35066" ht="15.75" hidden="1" x14ac:dyDescent="0.25"/>
    <row r="35067" ht="15.75" hidden="1" x14ac:dyDescent="0.25"/>
    <row r="35068" ht="15.75" hidden="1" x14ac:dyDescent="0.25"/>
    <row r="35069" ht="15.75" hidden="1" x14ac:dyDescent="0.25"/>
    <row r="35070" ht="15.75" hidden="1" x14ac:dyDescent="0.25"/>
    <row r="35071" ht="15.75" hidden="1" x14ac:dyDescent="0.25"/>
    <row r="35072" ht="15.75" hidden="1" x14ac:dyDescent="0.25"/>
    <row r="35073" ht="15.75" hidden="1" x14ac:dyDescent="0.25"/>
    <row r="35074" ht="15.75" hidden="1" x14ac:dyDescent="0.25"/>
    <row r="35075" ht="15.75" hidden="1" x14ac:dyDescent="0.25"/>
    <row r="35076" ht="15.75" hidden="1" x14ac:dyDescent="0.25"/>
    <row r="35077" ht="15.75" hidden="1" x14ac:dyDescent="0.25"/>
    <row r="35078" ht="15.75" hidden="1" x14ac:dyDescent="0.25"/>
    <row r="35079" ht="15.75" hidden="1" x14ac:dyDescent="0.25"/>
    <row r="35080" ht="15.75" hidden="1" x14ac:dyDescent="0.25"/>
    <row r="35081" ht="15.75" hidden="1" x14ac:dyDescent="0.25"/>
    <row r="35082" ht="15.75" hidden="1" x14ac:dyDescent="0.25"/>
    <row r="35083" ht="15.75" hidden="1" x14ac:dyDescent="0.25"/>
    <row r="35084" ht="15.75" hidden="1" x14ac:dyDescent="0.25"/>
    <row r="35085" ht="15.75" hidden="1" x14ac:dyDescent="0.25"/>
    <row r="35086" ht="15.75" hidden="1" x14ac:dyDescent="0.25"/>
    <row r="35087" ht="15.75" hidden="1" x14ac:dyDescent="0.25"/>
    <row r="35088" ht="15.75" hidden="1" x14ac:dyDescent="0.25"/>
    <row r="35089" ht="15.75" hidden="1" x14ac:dyDescent="0.25"/>
    <row r="35090" ht="15.75" hidden="1" x14ac:dyDescent="0.25"/>
    <row r="35091" ht="15.75" hidden="1" x14ac:dyDescent="0.25"/>
    <row r="35092" ht="15.75" hidden="1" x14ac:dyDescent="0.25"/>
    <row r="35093" ht="15.75" hidden="1" x14ac:dyDescent="0.25"/>
    <row r="35094" ht="15.75" hidden="1" x14ac:dyDescent="0.25"/>
    <row r="35095" ht="15.75" hidden="1" x14ac:dyDescent="0.25"/>
    <row r="35096" ht="15.75" hidden="1" x14ac:dyDescent="0.25"/>
    <row r="35097" ht="15.75" hidden="1" x14ac:dyDescent="0.25"/>
    <row r="35098" ht="15.75" hidden="1" x14ac:dyDescent="0.25"/>
    <row r="35099" ht="15.75" hidden="1" x14ac:dyDescent="0.25"/>
    <row r="35100" ht="15.75" hidden="1" x14ac:dyDescent="0.25"/>
    <row r="35101" ht="15.75" hidden="1" x14ac:dyDescent="0.25"/>
    <row r="35102" ht="15.75" hidden="1" x14ac:dyDescent="0.25"/>
    <row r="35103" ht="15.75" hidden="1" x14ac:dyDescent="0.25"/>
    <row r="35104" ht="15.75" hidden="1" x14ac:dyDescent="0.25"/>
    <row r="35105" ht="15.75" hidden="1" x14ac:dyDescent="0.25"/>
    <row r="35106" ht="15.75" hidden="1" x14ac:dyDescent="0.25"/>
    <row r="35107" ht="15.75" hidden="1" x14ac:dyDescent="0.25"/>
    <row r="35108" ht="15.75" hidden="1" x14ac:dyDescent="0.25"/>
    <row r="35109" ht="15.75" hidden="1" x14ac:dyDescent="0.25"/>
    <row r="35110" ht="15.75" hidden="1" x14ac:dyDescent="0.25"/>
    <row r="35111" ht="15.75" hidden="1" x14ac:dyDescent="0.25"/>
    <row r="35112" ht="15.75" hidden="1" x14ac:dyDescent="0.25"/>
    <row r="35113" ht="15.75" hidden="1" x14ac:dyDescent="0.25"/>
    <row r="35114" ht="15.75" hidden="1" x14ac:dyDescent="0.25"/>
    <row r="35115" ht="15.75" hidden="1" x14ac:dyDescent="0.25"/>
    <row r="35116" ht="15.75" hidden="1" x14ac:dyDescent="0.25"/>
    <row r="35117" ht="15.75" hidden="1" x14ac:dyDescent="0.25"/>
    <row r="35118" ht="15.75" hidden="1" x14ac:dyDescent="0.25"/>
    <row r="35119" ht="15.75" hidden="1" x14ac:dyDescent="0.25"/>
    <row r="35120" ht="15.75" hidden="1" x14ac:dyDescent="0.25"/>
    <row r="35121" ht="15.75" hidden="1" x14ac:dyDescent="0.25"/>
    <row r="35122" ht="15.75" hidden="1" x14ac:dyDescent="0.25"/>
    <row r="35123" ht="15.75" hidden="1" x14ac:dyDescent="0.25"/>
    <row r="35124" ht="15.75" hidden="1" x14ac:dyDescent="0.25"/>
    <row r="35125" ht="15.75" hidden="1" x14ac:dyDescent="0.25"/>
    <row r="35126" ht="15.75" hidden="1" x14ac:dyDescent="0.25"/>
    <row r="35127" ht="15.75" hidden="1" x14ac:dyDescent="0.25"/>
    <row r="35128" ht="15.75" hidden="1" x14ac:dyDescent="0.25"/>
    <row r="35129" ht="15.75" hidden="1" x14ac:dyDescent="0.25"/>
    <row r="35130" ht="15.75" hidden="1" x14ac:dyDescent="0.25"/>
    <row r="35131" ht="15.75" hidden="1" x14ac:dyDescent="0.25"/>
    <row r="35132" ht="15.75" hidden="1" x14ac:dyDescent="0.25"/>
    <row r="35133" ht="15.75" hidden="1" x14ac:dyDescent="0.25"/>
    <row r="35134" ht="15.75" hidden="1" x14ac:dyDescent="0.25"/>
    <row r="35135" ht="15.75" hidden="1" x14ac:dyDescent="0.25"/>
    <row r="35136" ht="15.75" hidden="1" x14ac:dyDescent="0.25"/>
    <row r="35137" ht="15.75" hidden="1" x14ac:dyDescent="0.25"/>
    <row r="35138" ht="15.75" hidden="1" x14ac:dyDescent="0.25"/>
    <row r="35139" ht="15.75" hidden="1" x14ac:dyDescent="0.25"/>
    <row r="35140" ht="15.75" hidden="1" x14ac:dyDescent="0.25"/>
    <row r="35141" ht="15.75" hidden="1" x14ac:dyDescent="0.25"/>
    <row r="35142" ht="15.75" hidden="1" x14ac:dyDescent="0.25"/>
    <row r="35143" ht="15.75" hidden="1" x14ac:dyDescent="0.25"/>
    <row r="35144" ht="15.75" hidden="1" x14ac:dyDescent="0.25"/>
    <row r="35145" ht="15.75" hidden="1" x14ac:dyDescent="0.25"/>
    <row r="35146" ht="15.75" hidden="1" x14ac:dyDescent="0.25"/>
    <row r="35147" ht="15.75" hidden="1" x14ac:dyDescent="0.25"/>
    <row r="35148" ht="15.75" hidden="1" x14ac:dyDescent="0.25"/>
    <row r="35149" ht="15.75" hidden="1" x14ac:dyDescent="0.25"/>
    <row r="35150" ht="15.75" hidden="1" x14ac:dyDescent="0.25"/>
    <row r="35151" ht="15.75" hidden="1" x14ac:dyDescent="0.25"/>
    <row r="35152" ht="15.75" hidden="1" x14ac:dyDescent="0.25"/>
    <row r="35153" ht="15.75" hidden="1" x14ac:dyDescent="0.25"/>
    <row r="35154" ht="15.75" hidden="1" x14ac:dyDescent="0.25"/>
    <row r="35155" ht="15.75" hidden="1" x14ac:dyDescent="0.25"/>
    <row r="35156" ht="15.75" hidden="1" x14ac:dyDescent="0.25"/>
    <row r="35157" ht="15.75" hidden="1" x14ac:dyDescent="0.25"/>
    <row r="35158" ht="15.75" hidden="1" x14ac:dyDescent="0.25"/>
    <row r="35159" ht="15.75" hidden="1" x14ac:dyDescent="0.25"/>
    <row r="35160" ht="15.75" hidden="1" x14ac:dyDescent="0.25"/>
    <row r="35161" ht="15.75" hidden="1" x14ac:dyDescent="0.25"/>
    <row r="35162" ht="15.75" hidden="1" x14ac:dyDescent="0.25"/>
    <row r="35163" ht="15.75" hidden="1" x14ac:dyDescent="0.25"/>
    <row r="35164" ht="15.75" hidden="1" x14ac:dyDescent="0.25"/>
    <row r="35165" ht="15.75" hidden="1" x14ac:dyDescent="0.25"/>
    <row r="35166" ht="15.75" hidden="1" x14ac:dyDescent="0.25"/>
    <row r="35167" ht="15.75" hidden="1" x14ac:dyDescent="0.25"/>
    <row r="35168" ht="15.75" hidden="1" x14ac:dyDescent="0.25"/>
    <row r="35169" ht="15.75" hidden="1" x14ac:dyDescent="0.25"/>
    <row r="35170" ht="15.75" hidden="1" x14ac:dyDescent="0.25"/>
    <row r="35171" ht="15.75" hidden="1" x14ac:dyDescent="0.25"/>
    <row r="35172" ht="15.75" hidden="1" x14ac:dyDescent="0.25"/>
    <row r="35173" ht="15.75" hidden="1" x14ac:dyDescent="0.25"/>
    <row r="35174" ht="15.75" hidden="1" x14ac:dyDescent="0.25"/>
    <row r="35175" ht="15.75" hidden="1" x14ac:dyDescent="0.25"/>
    <row r="35176" ht="15.75" hidden="1" x14ac:dyDescent="0.25"/>
    <row r="35177" ht="15.75" hidden="1" x14ac:dyDescent="0.25"/>
    <row r="35178" ht="15.75" hidden="1" x14ac:dyDescent="0.25"/>
    <row r="35179" ht="15.75" hidden="1" x14ac:dyDescent="0.25"/>
    <row r="35180" ht="15.75" hidden="1" x14ac:dyDescent="0.25"/>
    <row r="35181" ht="15.75" hidden="1" x14ac:dyDescent="0.25"/>
    <row r="35182" ht="15.75" hidden="1" x14ac:dyDescent="0.25"/>
    <row r="35183" ht="15.75" hidden="1" x14ac:dyDescent="0.25"/>
    <row r="35184" ht="15.75" hidden="1" x14ac:dyDescent="0.25"/>
    <row r="35185" ht="15.75" hidden="1" x14ac:dyDescent="0.25"/>
    <row r="35186" ht="15.75" hidden="1" x14ac:dyDescent="0.25"/>
    <row r="35187" ht="15.75" hidden="1" x14ac:dyDescent="0.25"/>
    <row r="35188" ht="15.75" hidden="1" x14ac:dyDescent="0.25"/>
    <row r="35189" ht="15.75" hidden="1" x14ac:dyDescent="0.25"/>
    <row r="35190" ht="15.75" hidden="1" x14ac:dyDescent="0.25"/>
    <row r="35191" ht="15.75" hidden="1" x14ac:dyDescent="0.25"/>
    <row r="35192" ht="15.75" hidden="1" x14ac:dyDescent="0.25"/>
    <row r="35193" ht="15.75" hidden="1" x14ac:dyDescent="0.25"/>
    <row r="35194" ht="15.75" hidden="1" x14ac:dyDescent="0.25"/>
    <row r="35195" ht="15.75" hidden="1" x14ac:dyDescent="0.25"/>
    <row r="35196" ht="15.75" hidden="1" x14ac:dyDescent="0.25"/>
    <row r="35197" ht="15.75" hidden="1" x14ac:dyDescent="0.25"/>
    <row r="35198" ht="15.75" hidden="1" x14ac:dyDescent="0.25"/>
    <row r="35199" ht="15.75" hidden="1" x14ac:dyDescent="0.25"/>
    <row r="35200" ht="15.75" hidden="1" x14ac:dyDescent="0.25"/>
    <row r="35201" ht="15.75" hidden="1" x14ac:dyDescent="0.25"/>
    <row r="35202" ht="15.75" hidden="1" x14ac:dyDescent="0.25"/>
    <row r="35203" ht="15.75" hidden="1" x14ac:dyDescent="0.25"/>
    <row r="35204" ht="15.75" hidden="1" x14ac:dyDescent="0.25"/>
    <row r="35205" ht="15.75" hidden="1" x14ac:dyDescent="0.25"/>
    <row r="35206" ht="15.75" hidden="1" x14ac:dyDescent="0.25"/>
    <row r="35207" ht="15.75" hidden="1" x14ac:dyDescent="0.25"/>
    <row r="35208" ht="15.75" hidden="1" x14ac:dyDescent="0.25"/>
    <row r="35209" ht="15.75" hidden="1" x14ac:dyDescent="0.25"/>
    <row r="35210" ht="15.75" hidden="1" x14ac:dyDescent="0.25"/>
    <row r="35211" ht="15.75" hidden="1" x14ac:dyDescent="0.25"/>
    <row r="35212" ht="15.75" hidden="1" x14ac:dyDescent="0.25"/>
    <row r="35213" ht="15.75" hidden="1" x14ac:dyDescent="0.25"/>
    <row r="35214" ht="15.75" hidden="1" x14ac:dyDescent="0.25"/>
    <row r="35215" ht="15.75" hidden="1" x14ac:dyDescent="0.25"/>
    <row r="35216" ht="15.75" hidden="1" x14ac:dyDescent="0.25"/>
    <row r="35217" ht="15.75" hidden="1" x14ac:dyDescent="0.25"/>
    <row r="35218" ht="15.75" hidden="1" x14ac:dyDescent="0.25"/>
    <row r="35219" ht="15.75" hidden="1" x14ac:dyDescent="0.25"/>
    <row r="35220" ht="15.75" hidden="1" x14ac:dyDescent="0.25"/>
    <row r="35221" ht="15.75" hidden="1" x14ac:dyDescent="0.25"/>
    <row r="35222" ht="15.75" hidden="1" x14ac:dyDescent="0.25"/>
    <row r="35223" ht="15.75" hidden="1" x14ac:dyDescent="0.25"/>
    <row r="35224" ht="15.75" hidden="1" x14ac:dyDescent="0.25"/>
    <row r="35225" ht="15.75" hidden="1" x14ac:dyDescent="0.25"/>
    <row r="35226" ht="15.75" hidden="1" x14ac:dyDescent="0.25"/>
    <row r="35227" ht="15.75" hidden="1" x14ac:dyDescent="0.25"/>
    <row r="35228" ht="15.75" hidden="1" x14ac:dyDescent="0.25"/>
    <row r="35229" ht="15.75" hidden="1" x14ac:dyDescent="0.25"/>
    <row r="35230" ht="15.75" hidden="1" x14ac:dyDescent="0.25"/>
    <row r="35231" ht="15.75" hidden="1" x14ac:dyDescent="0.25"/>
    <row r="35232" ht="15.75" hidden="1" x14ac:dyDescent="0.25"/>
    <row r="35233" ht="15.75" hidden="1" x14ac:dyDescent="0.25"/>
    <row r="35234" ht="15.75" hidden="1" x14ac:dyDescent="0.25"/>
    <row r="35235" ht="15.75" hidden="1" x14ac:dyDescent="0.25"/>
    <row r="35236" ht="15.75" hidden="1" x14ac:dyDescent="0.25"/>
    <row r="35237" ht="15.75" hidden="1" x14ac:dyDescent="0.25"/>
    <row r="35238" ht="15.75" hidden="1" x14ac:dyDescent="0.25"/>
    <row r="35239" ht="15.75" hidden="1" x14ac:dyDescent="0.25"/>
    <row r="35240" ht="15.75" hidden="1" x14ac:dyDescent="0.25"/>
    <row r="35241" ht="15.75" hidden="1" x14ac:dyDescent="0.25"/>
    <row r="35242" ht="15.75" hidden="1" x14ac:dyDescent="0.25"/>
    <row r="35243" ht="15.75" hidden="1" x14ac:dyDescent="0.25"/>
    <row r="35244" ht="15.75" hidden="1" x14ac:dyDescent="0.25"/>
    <row r="35245" ht="15.75" hidden="1" x14ac:dyDescent="0.25"/>
    <row r="35246" ht="15.75" hidden="1" x14ac:dyDescent="0.25"/>
    <row r="35247" ht="15.75" hidden="1" x14ac:dyDescent="0.25"/>
    <row r="35248" ht="15.75" hidden="1" x14ac:dyDescent="0.25"/>
    <row r="35249" ht="15.75" hidden="1" x14ac:dyDescent="0.25"/>
    <row r="35250" ht="15.75" hidden="1" x14ac:dyDescent="0.25"/>
    <row r="35251" ht="15.75" hidden="1" x14ac:dyDescent="0.25"/>
    <row r="35252" ht="15.75" hidden="1" x14ac:dyDescent="0.25"/>
    <row r="35253" ht="15.75" hidden="1" x14ac:dyDescent="0.25"/>
    <row r="35254" ht="15.75" hidden="1" x14ac:dyDescent="0.25"/>
    <row r="35255" ht="15.75" hidden="1" x14ac:dyDescent="0.25"/>
    <row r="35256" ht="15.75" hidden="1" x14ac:dyDescent="0.25"/>
    <row r="35257" ht="15.75" hidden="1" x14ac:dyDescent="0.25"/>
    <row r="35258" ht="15.75" hidden="1" x14ac:dyDescent="0.25"/>
    <row r="35259" ht="15.75" hidden="1" x14ac:dyDescent="0.25"/>
    <row r="35260" ht="15.75" hidden="1" x14ac:dyDescent="0.25"/>
    <row r="35261" ht="15.75" hidden="1" x14ac:dyDescent="0.25"/>
    <row r="35262" ht="15.75" hidden="1" x14ac:dyDescent="0.25"/>
    <row r="35263" ht="15.75" hidden="1" x14ac:dyDescent="0.25"/>
    <row r="35264" ht="15.75" hidden="1" x14ac:dyDescent="0.25"/>
    <row r="35265" ht="15.75" hidden="1" x14ac:dyDescent="0.25"/>
    <row r="35266" ht="15.75" hidden="1" x14ac:dyDescent="0.25"/>
    <row r="35267" ht="15.75" hidden="1" x14ac:dyDescent="0.25"/>
    <row r="35268" ht="15.75" hidden="1" x14ac:dyDescent="0.25"/>
    <row r="35269" ht="15.75" hidden="1" x14ac:dyDescent="0.25"/>
    <row r="35270" ht="15.75" hidden="1" x14ac:dyDescent="0.25"/>
    <row r="35271" ht="15.75" hidden="1" x14ac:dyDescent="0.25"/>
    <row r="35272" ht="15.75" hidden="1" x14ac:dyDescent="0.25"/>
    <row r="35273" ht="15.75" hidden="1" x14ac:dyDescent="0.25"/>
    <row r="35274" ht="15.75" hidden="1" x14ac:dyDescent="0.25"/>
    <row r="35275" ht="15.75" hidden="1" x14ac:dyDescent="0.25"/>
    <row r="35276" ht="15.75" hidden="1" x14ac:dyDescent="0.25"/>
    <row r="35277" ht="15.75" hidden="1" x14ac:dyDescent="0.25"/>
    <row r="35278" ht="15.75" hidden="1" x14ac:dyDescent="0.25"/>
    <row r="35279" ht="15.75" hidden="1" x14ac:dyDescent="0.25"/>
    <row r="35280" ht="15.75" hidden="1" x14ac:dyDescent="0.25"/>
    <row r="35281" ht="15.75" hidden="1" x14ac:dyDescent="0.25"/>
    <row r="35282" ht="15.75" hidden="1" x14ac:dyDescent="0.25"/>
    <row r="35283" ht="15.75" hidden="1" x14ac:dyDescent="0.25"/>
    <row r="35284" ht="15.75" hidden="1" x14ac:dyDescent="0.25"/>
    <row r="35285" ht="15.75" hidden="1" x14ac:dyDescent="0.25"/>
    <row r="35286" ht="15.75" hidden="1" x14ac:dyDescent="0.25"/>
    <row r="35287" ht="15.75" hidden="1" x14ac:dyDescent="0.25"/>
    <row r="35288" ht="15.75" hidden="1" x14ac:dyDescent="0.25"/>
    <row r="35289" ht="15.75" hidden="1" x14ac:dyDescent="0.25"/>
    <row r="35290" ht="15.75" hidden="1" x14ac:dyDescent="0.25"/>
    <row r="35291" ht="15.75" hidden="1" x14ac:dyDescent="0.25"/>
    <row r="35292" ht="15.75" hidden="1" x14ac:dyDescent="0.25"/>
    <row r="35293" ht="15.75" hidden="1" x14ac:dyDescent="0.25"/>
    <row r="35294" ht="15.75" hidden="1" x14ac:dyDescent="0.25"/>
    <row r="35295" ht="15.75" hidden="1" x14ac:dyDescent="0.25"/>
    <row r="35296" ht="15.75" hidden="1" x14ac:dyDescent="0.25"/>
    <row r="35297" ht="15.75" hidden="1" x14ac:dyDescent="0.25"/>
    <row r="35298" ht="15.75" hidden="1" x14ac:dyDescent="0.25"/>
    <row r="35299" ht="15.75" hidden="1" x14ac:dyDescent="0.25"/>
    <row r="35300" ht="15.75" hidden="1" x14ac:dyDescent="0.25"/>
    <row r="35301" ht="15.75" hidden="1" x14ac:dyDescent="0.25"/>
    <row r="35302" ht="15.75" hidden="1" x14ac:dyDescent="0.25"/>
    <row r="35303" ht="15.75" hidden="1" x14ac:dyDescent="0.25"/>
    <row r="35304" ht="15.75" hidden="1" x14ac:dyDescent="0.25"/>
    <row r="35305" ht="15.75" hidden="1" x14ac:dyDescent="0.25"/>
    <row r="35306" ht="15.75" hidden="1" x14ac:dyDescent="0.25"/>
    <row r="35307" ht="15.75" hidden="1" x14ac:dyDescent="0.25"/>
    <row r="35308" ht="15.75" hidden="1" x14ac:dyDescent="0.25"/>
    <row r="35309" ht="15.75" hidden="1" x14ac:dyDescent="0.25"/>
    <row r="35310" ht="15.75" hidden="1" x14ac:dyDescent="0.25"/>
    <row r="35311" ht="15.75" hidden="1" x14ac:dyDescent="0.25"/>
    <row r="35312" ht="15.75" hidden="1" x14ac:dyDescent="0.25"/>
    <row r="35313" ht="15.75" hidden="1" x14ac:dyDescent="0.25"/>
    <row r="35314" ht="15.75" hidden="1" x14ac:dyDescent="0.25"/>
    <row r="35315" ht="15.75" hidden="1" x14ac:dyDescent="0.25"/>
    <row r="35316" ht="15.75" hidden="1" x14ac:dyDescent="0.25"/>
    <row r="35317" ht="15.75" hidden="1" x14ac:dyDescent="0.25"/>
    <row r="35318" ht="15.75" hidden="1" x14ac:dyDescent="0.25"/>
    <row r="35319" ht="15.75" hidden="1" x14ac:dyDescent="0.25"/>
    <row r="35320" ht="15.75" hidden="1" x14ac:dyDescent="0.25"/>
    <row r="35321" ht="15.75" hidden="1" x14ac:dyDescent="0.25"/>
    <row r="35322" ht="15.75" hidden="1" x14ac:dyDescent="0.25"/>
    <row r="35323" ht="15.75" hidden="1" x14ac:dyDescent="0.25"/>
    <row r="35324" ht="15.75" hidden="1" x14ac:dyDescent="0.25"/>
    <row r="35325" ht="15.75" hidden="1" x14ac:dyDescent="0.25"/>
    <row r="35326" ht="15.75" hidden="1" x14ac:dyDescent="0.25"/>
    <row r="35327" ht="15.75" hidden="1" x14ac:dyDescent="0.25"/>
    <row r="35328" ht="15.75" hidden="1" x14ac:dyDescent="0.25"/>
    <row r="35329" ht="15.75" hidden="1" x14ac:dyDescent="0.25"/>
    <row r="35330" ht="15.75" hidden="1" x14ac:dyDescent="0.25"/>
    <row r="35331" ht="15.75" hidden="1" x14ac:dyDescent="0.25"/>
    <row r="35332" ht="15.75" hidden="1" x14ac:dyDescent="0.25"/>
    <row r="35333" ht="15.75" hidden="1" x14ac:dyDescent="0.25"/>
    <row r="35334" ht="15.75" hidden="1" x14ac:dyDescent="0.25"/>
    <row r="35335" ht="15.75" hidden="1" x14ac:dyDescent="0.25"/>
    <row r="35336" ht="15.75" hidden="1" x14ac:dyDescent="0.25"/>
    <row r="35337" ht="15.75" hidden="1" x14ac:dyDescent="0.25"/>
    <row r="35338" ht="15.75" hidden="1" x14ac:dyDescent="0.25"/>
    <row r="35339" ht="15.75" hidden="1" x14ac:dyDescent="0.25"/>
    <row r="35340" ht="15.75" hidden="1" x14ac:dyDescent="0.25"/>
    <row r="35341" ht="15.75" hidden="1" x14ac:dyDescent="0.25"/>
    <row r="35342" ht="15.75" hidden="1" x14ac:dyDescent="0.25"/>
    <row r="35343" ht="15.75" hidden="1" x14ac:dyDescent="0.25"/>
    <row r="35344" ht="15.75" hidden="1" x14ac:dyDescent="0.25"/>
    <row r="35345" ht="15.75" hidden="1" x14ac:dyDescent="0.25"/>
    <row r="35346" ht="15.75" hidden="1" x14ac:dyDescent="0.25"/>
    <row r="35347" ht="15.75" hidden="1" x14ac:dyDescent="0.25"/>
    <row r="35348" ht="15.75" hidden="1" x14ac:dyDescent="0.25"/>
    <row r="35349" ht="15.75" hidden="1" x14ac:dyDescent="0.25"/>
    <row r="35350" ht="15.75" hidden="1" x14ac:dyDescent="0.25"/>
    <row r="35351" ht="15.75" hidden="1" x14ac:dyDescent="0.25"/>
    <row r="35352" ht="15.75" hidden="1" x14ac:dyDescent="0.25"/>
    <row r="35353" ht="15.75" hidden="1" x14ac:dyDescent="0.25"/>
    <row r="35354" ht="15.75" hidden="1" x14ac:dyDescent="0.25"/>
    <row r="35355" ht="15.75" hidden="1" x14ac:dyDescent="0.25"/>
    <row r="35356" ht="15.75" hidden="1" x14ac:dyDescent="0.25"/>
    <row r="35357" ht="15.75" hidden="1" x14ac:dyDescent="0.25"/>
    <row r="35358" ht="15.75" hidden="1" x14ac:dyDescent="0.25"/>
    <row r="35359" ht="15.75" hidden="1" x14ac:dyDescent="0.25"/>
    <row r="35360" ht="15.75" hidden="1" x14ac:dyDescent="0.25"/>
    <row r="35361" ht="15.75" hidden="1" x14ac:dyDescent="0.25"/>
    <row r="35362" ht="15.75" hidden="1" x14ac:dyDescent="0.25"/>
    <row r="35363" ht="15.75" hidden="1" x14ac:dyDescent="0.25"/>
    <row r="35364" ht="15.75" hidden="1" x14ac:dyDescent="0.25"/>
    <row r="35365" ht="15.75" hidden="1" x14ac:dyDescent="0.25"/>
    <row r="35366" ht="15.75" hidden="1" x14ac:dyDescent="0.25"/>
    <row r="35367" ht="15.75" hidden="1" x14ac:dyDescent="0.25"/>
    <row r="35368" ht="15.75" hidden="1" x14ac:dyDescent="0.25"/>
    <row r="35369" ht="15.75" hidden="1" x14ac:dyDescent="0.25"/>
    <row r="35370" ht="15.75" hidden="1" x14ac:dyDescent="0.25"/>
    <row r="35371" ht="15.75" hidden="1" x14ac:dyDescent="0.25"/>
    <row r="35372" ht="15.75" hidden="1" x14ac:dyDescent="0.25"/>
    <row r="35373" ht="15.75" hidden="1" x14ac:dyDescent="0.25"/>
    <row r="35374" ht="15.75" hidden="1" x14ac:dyDescent="0.25"/>
    <row r="35375" ht="15.75" hidden="1" x14ac:dyDescent="0.25"/>
    <row r="35376" ht="15.75" hidden="1" x14ac:dyDescent="0.25"/>
    <row r="35377" ht="15.75" hidden="1" x14ac:dyDescent="0.25"/>
    <row r="35378" ht="15.75" hidden="1" x14ac:dyDescent="0.25"/>
    <row r="35379" ht="15.75" hidden="1" x14ac:dyDescent="0.25"/>
    <row r="35380" ht="15.75" hidden="1" x14ac:dyDescent="0.25"/>
    <row r="35381" ht="15.75" hidden="1" x14ac:dyDescent="0.25"/>
    <row r="35382" ht="15.75" hidden="1" x14ac:dyDescent="0.25"/>
    <row r="35383" ht="15.75" hidden="1" x14ac:dyDescent="0.25"/>
    <row r="35384" ht="15.75" hidden="1" x14ac:dyDescent="0.25"/>
    <row r="35385" ht="15.75" hidden="1" x14ac:dyDescent="0.25"/>
    <row r="35386" ht="15.75" hidden="1" x14ac:dyDescent="0.25"/>
    <row r="35387" ht="15.75" hidden="1" x14ac:dyDescent="0.25"/>
    <row r="35388" ht="15.75" hidden="1" x14ac:dyDescent="0.25"/>
    <row r="35389" ht="15.75" hidden="1" x14ac:dyDescent="0.25"/>
    <row r="35390" ht="15.75" hidden="1" x14ac:dyDescent="0.25"/>
    <row r="35391" ht="15.75" hidden="1" x14ac:dyDescent="0.25"/>
    <row r="35392" ht="15.75" hidden="1" x14ac:dyDescent="0.25"/>
    <row r="35393" ht="15.75" hidden="1" x14ac:dyDescent="0.25"/>
    <row r="35394" ht="15.75" hidden="1" x14ac:dyDescent="0.25"/>
    <row r="35395" ht="15.75" hidden="1" x14ac:dyDescent="0.25"/>
    <row r="35396" ht="15.75" hidden="1" x14ac:dyDescent="0.25"/>
    <row r="35397" ht="15.75" hidden="1" x14ac:dyDescent="0.25"/>
    <row r="35398" ht="15.75" hidden="1" x14ac:dyDescent="0.25"/>
    <row r="35399" ht="15.75" hidden="1" x14ac:dyDescent="0.25"/>
    <row r="35400" ht="15.75" hidden="1" x14ac:dyDescent="0.25"/>
    <row r="35401" ht="15.75" hidden="1" x14ac:dyDescent="0.25"/>
    <row r="35402" ht="15.75" hidden="1" x14ac:dyDescent="0.25"/>
    <row r="35403" ht="15.75" hidden="1" x14ac:dyDescent="0.25"/>
    <row r="35404" ht="15.75" hidden="1" x14ac:dyDescent="0.25"/>
    <row r="35405" ht="15.75" hidden="1" x14ac:dyDescent="0.25"/>
    <row r="35406" ht="15.75" hidden="1" x14ac:dyDescent="0.25"/>
    <row r="35407" ht="15.75" hidden="1" x14ac:dyDescent="0.25"/>
    <row r="35408" ht="15.75" hidden="1" x14ac:dyDescent="0.25"/>
    <row r="35409" ht="15.75" hidden="1" x14ac:dyDescent="0.25"/>
    <row r="35410" ht="15.75" hidden="1" x14ac:dyDescent="0.25"/>
    <row r="35411" ht="15.75" hidden="1" x14ac:dyDescent="0.25"/>
    <row r="35412" ht="15.75" hidden="1" x14ac:dyDescent="0.25"/>
    <row r="35413" ht="15.75" hidden="1" x14ac:dyDescent="0.25"/>
    <row r="35414" ht="15.75" hidden="1" x14ac:dyDescent="0.25"/>
    <row r="35415" ht="15.75" hidden="1" x14ac:dyDescent="0.25"/>
    <row r="35416" ht="15.75" hidden="1" x14ac:dyDescent="0.25"/>
    <row r="35417" ht="15.75" hidden="1" x14ac:dyDescent="0.25"/>
    <row r="35418" ht="15.75" hidden="1" x14ac:dyDescent="0.25"/>
    <row r="35419" ht="15.75" hidden="1" x14ac:dyDescent="0.25"/>
    <row r="35420" ht="15.75" hidden="1" x14ac:dyDescent="0.25"/>
    <row r="35421" ht="15.75" hidden="1" x14ac:dyDescent="0.25"/>
    <row r="35422" ht="15.75" hidden="1" x14ac:dyDescent="0.25"/>
    <row r="35423" ht="15.75" hidden="1" x14ac:dyDescent="0.25"/>
    <row r="35424" ht="15.75" hidden="1" x14ac:dyDescent="0.25"/>
    <row r="35425" ht="15.75" hidden="1" x14ac:dyDescent="0.25"/>
    <row r="35426" ht="15.75" hidden="1" x14ac:dyDescent="0.25"/>
    <row r="35427" ht="15.75" hidden="1" x14ac:dyDescent="0.25"/>
    <row r="35428" ht="15.75" hidden="1" x14ac:dyDescent="0.25"/>
    <row r="35429" ht="15.75" hidden="1" x14ac:dyDescent="0.25"/>
    <row r="35430" ht="15.75" hidden="1" x14ac:dyDescent="0.25"/>
    <row r="35431" ht="15.75" hidden="1" x14ac:dyDescent="0.25"/>
    <row r="35432" ht="15.75" hidden="1" x14ac:dyDescent="0.25"/>
    <row r="35433" ht="15.75" hidden="1" x14ac:dyDescent="0.25"/>
    <row r="35434" ht="15.75" hidden="1" x14ac:dyDescent="0.25"/>
    <row r="35435" ht="15.75" hidden="1" x14ac:dyDescent="0.25"/>
    <row r="35436" ht="15.75" hidden="1" x14ac:dyDescent="0.25"/>
    <row r="35437" ht="15.75" hidden="1" x14ac:dyDescent="0.25"/>
    <row r="35438" ht="15.75" hidden="1" x14ac:dyDescent="0.25"/>
    <row r="35439" ht="15.75" hidden="1" x14ac:dyDescent="0.25"/>
    <row r="35440" ht="15.75" hidden="1" x14ac:dyDescent="0.25"/>
    <row r="35441" ht="15.75" hidden="1" x14ac:dyDescent="0.25"/>
    <row r="35442" ht="15.75" hidden="1" x14ac:dyDescent="0.25"/>
    <row r="35443" ht="15.75" hidden="1" x14ac:dyDescent="0.25"/>
    <row r="35444" ht="15.75" hidden="1" x14ac:dyDescent="0.25"/>
    <row r="35445" ht="15.75" hidden="1" x14ac:dyDescent="0.25"/>
    <row r="35446" ht="15.75" hidden="1" x14ac:dyDescent="0.25"/>
    <row r="35447" ht="15.75" hidden="1" x14ac:dyDescent="0.25"/>
    <row r="35448" ht="15.75" hidden="1" x14ac:dyDescent="0.25"/>
    <row r="35449" ht="15.75" hidden="1" x14ac:dyDescent="0.25"/>
    <row r="35450" ht="15.75" hidden="1" x14ac:dyDescent="0.25"/>
    <row r="35451" ht="15.75" hidden="1" x14ac:dyDescent="0.25"/>
    <row r="35452" ht="15.75" hidden="1" x14ac:dyDescent="0.25"/>
    <row r="35453" ht="15.75" hidden="1" x14ac:dyDescent="0.25"/>
    <row r="35454" ht="15.75" hidden="1" x14ac:dyDescent="0.25"/>
    <row r="35455" ht="15.75" hidden="1" x14ac:dyDescent="0.25"/>
    <row r="35456" ht="15.75" hidden="1" x14ac:dyDescent="0.25"/>
    <row r="35457" ht="15.75" hidden="1" x14ac:dyDescent="0.25"/>
    <row r="35458" ht="15.75" hidden="1" x14ac:dyDescent="0.25"/>
    <row r="35459" ht="15.75" hidden="1" x14ac:dyDescent="0.25"/>
    <row r="35460" ht="15.75" hidden="1" x14ac:dyDescent="0.25"/>
    <row r="35461" ht="15.75" hidden="1" x14ac:dyDescent="0.25"/>
    <row r="35462" ht="15.75" hidden="1" x14ac:dyDescent="0.25"/>
    <row r="35463" ht="15.75" hidden="1" x14ac:dyDescent="0.25"/>
    <row r="35464" ht="15.75" hidden="1" x14ac:dyDescent="0.25"/>
    <row r="35465" ht="15.75" hidden="1" x14ac:dyDescent="0.25"/>
    <row r="35466" ht="15.75" hidden="1" x14ac:dyDescent="0.25"/>
    <row r="35467" ht="15.75" hidden="1" x14ac:dyDescent="0.25"/>
    <row r="35468" ht="15.75" hidden="1" x14ac:dyDescent="0.25"/>
    <row r="35469" ht="15.75" hidden="1" x14ac:dyDescent="0.25"/>
    <row r="35470" ht="15.75" hidden="1" x14ac:dyDescent="0.25"/>
    <row r="35471" ht="15.75" hidden="1" x14ac:dyDescent="0.25"/>
    <row r="35472" ht="15.75" hidden="1" x14ac:dyDescent="0.25"/>
    <row r="35473" ht="15.75" hidden="1" x14ac:dyDescent="0.25"/>
    <row r="35474" ht="15.75" hidden="1" x14ac:dyDescent="0.25"/>
    <row r="35475" ht="15.75" hidden="1" x14ac:dyDescent="0.25"/>
    <row r="35476" ht="15.75" hidden="1" x14ac:dyDescent="0.25"/>
    <row r="35477" ht="15.75" hidden="1" x14ac:dyDescent="0.25"/>
    <row r="35478" ht="15.75" hidden="1" x14ac:dyDescent="0.25"/>
    <row r="35479" ht="15.75" hidden="1" x14ac:dyDescent="0.25"/>
    <row r="35480" ht="15.75" hidden="1" x14ac:dyDescent="0.25"/>
    <row r="35481" ht="15.75" hidden="1" x14ac:dyDescent="0.25"/>
    <row r="35482" ht="15.75" hidden="1" x14ac:dyDescent="0.25"/>
    <row r="35483" ht="15.75" hidden="1" x14ac:dyDescent="0.25"/>
    <row r="35484" ht="15.75" hidden="1" x14ac:dyDescent="0.25"/>
    <row r="35485" ht="15.75" hidden="1" x14ac:dyDescent="0.25"/>
    <row r="35486" ht="15.75" hidden="1" x14ac:dyDescent="0.25"/>
    <row r="35487" ht="15.75" hidden="1" x14ac:dyDescent="0.25"/>
    <row r="35488" ht="15.75" hidden="1" x14ac:dyDescent="0.25"/>
    <row r="35489" ht="15.75" hidden="1" x14ac:dyDescent="0.25"/>
    <row r="35490" ht="15.75" hidden="1" x14ac:dyDescent="0.25"/>
    <row r="35491" ht="15.75" hidden="1" x14ac:dyDescent="0.25"/>
    <row r="35492" ht="15.75" hidden="1" x14ac:dyDescent="0.25"/>
    <row r="35493" ht="15.75" hidden="1" x14ac:dyDescent="0.25"/>
    <row r="35494" ht="15.75" hidden="1" x14ac:dyDescent="0.25"/>
    <row r="35495" ht="15.75" hidden="1" x14ac:dyDescent="0.25"/>
    <row r="35496" ht="15.75" hidden="1" x14ac:dyDescent="0.25"/>
    <row r="35497" ht="15.75" hidden="1" x14ac:dyDescent="0.25"/>
    <row r="35498" ht="15.75" hidden="1" x14ac:dyDescent="0.25"/>
    <row r="35499" ht="15.75" hidden="1" x14ac:dyDescent="0.25"/>
    <row r="35500" ht="15.75" hidden="1" x14ac:dyDescent="0.25"/>
    <row r="35501" ht="15.75" hidden="1" x14ac:dyDescent="0.25"/>
    <row r="35502" ht="15.75" hidden="1" x14ac:dyDescent="0.25"/>
    <row r="35503" ht="15.75" hidden="1" x14ac:dyDescent="0.25"/>
    <row r="35504" ht="15.75" hidden="1" x14ac:dyDescent="0.25"/>
    <row r="35505" ht="15.75" hidden="1" x14ac:dyDescent="0.25"/>
    <row r="35506" ht="15.75" hidden="1" x14ac:dyDescent="0.25"/>
    <row r="35507" ht="15.75" hidden="1" x14ac:dyDescent="0.25"/>
    <row r="35508" ht="15.75" hidden="1" x14ac:dyDescent="0.25"/>
    <row r="35509" ht="15.75" hidden="1" x14ac:dyDescent="0.25"/>
    <row r="35510" ht="15.75" hidden="1" x14ac:dyDescent="0.25"/>
    <row r="35511" ht="15.75" hidden="1" x14ac:dyDescent="0.25"/>
    <row r="35512" ht="15.75" hidden="1" x14ac:dyDescent="0.25"/>
    <row r="35513" ht="15.75" hidden="1" x14ac:dyDescent="0.25"/>
    <row r="35514" ht="15.75" hidden="1" x14ac:dyDescent="0.25"/>
    <row r="35515" ht="15.75" hidden="1" x14ac:dyDescent="0.25"/>
    <row r="35516" ht="15.75" hidden="1" x14ac:dyDescent="0.25"/>
    <row r="35517" ht="15.75" hidden="1" x14ac:dyDescent="0.25"/>
    <row r="35518" ht="15.75" hidden="1" x14ac:dyDescent="0.25"/>
    <row r="35519" ht="15.75" hidden="1" x14ac:dyDescent="0.25"/>
    <row r="35520" ht="15.75" hidden="1" x14ac:dyDescent="0.25"/>
    <row r="35521" ht="15.75" hidden="1" x14ac:dyDescent="0.25"/>
    <row r="35522" ht="15.75" hidden="1" x14ac:dyDescent="0.25"/>
    <row r="35523" ht="15.75" hidden="1" x14ac:dyDescent="0.25"/>
    <row r="35524" ht="15.75" hidden="1" x14ac:dyDescent="0.25"/>
    <row r="35525" ht="15.75" hidden="1" x14ac:dyDescent="0.25"/>
    <row r="35526" ht="15.75" hidden="1" x14ac:dyDescent="0.25"/>
    <row r="35527" ht="15.75" hidden="1" x14ac:dyDescent="0.25"/>
    <row r="35528" ht="15.75" hidden="1" x14ac:dyDescent="0.25"/>
    <row r="35529" ht="15.75" hidden="1" x14ac:dyDescent="0.25"/>
    <row r="35530" ht="15.75" hidden="1" x14ac:dyDescent="0.25"/>
    <row r="35531" ht="15.75" hidden="1" x14ac:dyDescent="0.25"/>
    <row r="35532" ht="15.75" hidden="1" x14ac:dyDescent="0.25"/>
    <row r="35533" ht="15.75" hidden="1" x14ac:dyDescent="0.25"/>
    <row r="35534" ht="15.75" hidden="1" x14ac:dyDescent="0.25"/>
    <row r="35535" ht="15.75" hidden="1" x14ac:dyDescent="0.25"/>
    <row r="35536" ht="15.75" hidden="1" x14ac:dyDescent="0.25"/>
    <row r="35537" ht="15.75" hidden="1" x14ac:dyDescent="0.25"/>
    <row r="35538" ht="15.75" hidden="1" x14ac:dyDescent="0.25"/>
    <row r="35539" ht="15.75" hidden="1" x14ac:dyDescent="0.25"/>
    <row r="35540" ht="15.75" hidden="1" x14ac:dyDescent="0.25"/>
    <row r="35541" ht="15.75" hidden="1" x14ac:dyDescent="0.25"/>
    <row r="35542" ht="15.75" hidden="1" x14ac:dyDescent="0.25"/>
    <row r="35543" ht="15.75" hidden="1" x14ac:dyDescent="0.25"/>
    <row r="35544" ht="15.75" hidden="1" x14ac:dyDescent="0.25"/>
    <row r="35545" ht="15.75" hidden="1" x14ac:dyDescent="0.25"/>
    <row r="35546" ht="15.75" hidden="1" x14ac:dyDescent="0.25"/>
    <row r="35547" ht="15.75" hidden="1" x14ac:dyDescent="0.25"/>
    <row r="35548" ht="15.75" hidden="1" x14ac:dyDescent="0.25"/>
    <row r="35549" ht="15.75" hidden="1" x14ac:dyDescent="0.25"/>
    <row r="35550" ht="15.75" hidden="1" x14ac:dyDescent="0.25"/>
    <row r="35551" ht="15.75" hidden="1" x14ac:dyDescent="0.25"/>
    <row r="35552" ht="15.75" hidden="1" x14ac:dyDescent="0.25"/>
    <row r="35553" ht="15.75" hidden="1" x14ac:dyDescent="0.25"/>
    <row r="35554" ht="15.75" hidden="1" x14ac:dyDescent="0.25"/>
    <row r="35555" ht="15.75" hidden="1" x14ac:dyDescent="0.25"/>
    <row r="35556" ht="15.75" hidden="1" x14ac:dyDescent="0.25"/>
    <row r="35557" ht="15.75" hidden="1" x14ac:dyDescent="0.25"/>
    <row r="35558" ht="15.75" hidden="1" x14ac:dyDescent="0.25"/>
    <row r="35559" ht="15.75" hidden="1" x14ac:dyDescent="0.25"/>
    <row r="35560" ht="15.75" hidden="1" x14ac:dyDescent="0.25"/>
    <row r="35561" ht="15.75" hidden="1" x14ac:dyDescent="0.25"/>
    <row r="35562" ht="15.75" hidden="1" x14ac:dyDescent="0.25"/>
    <row r="35563" ht="15.75" hidden="1" x14ac:dyDescent="0.25"/>
    <row r="35564" ht="15.75" hidden="1" x14ac:dyDescent="0.25"/>
    <row r="35565" ht="15.75" hidden="1" x14ac:dyDescent="0.25"/>
    <row r="35566" ht="15.75" hidden="1" x14ac:dyDescent="0.25"/>
    <row r="35567" ht="15.75" hidden="1" x14ac:dyDescent="0.25"/>
    <row r="35568" ht="15.75" hidden="1" x14ac:dyDescent="0.25"/>
    <row r="35569" ht="15.75" hidden="1" x14ac:dyDescent="0.25"/>
    <row r="35570" ht="15.75" hidden="1" x14ac:dyDescent="0.25"/>
    <row r="35571" ht="15.75" hidden="1" x14ac:dyDescent="0.25"/>
    <row r="35572" ht="15.75" hidden="1" x14ac:dyDescent="0.25"/>
    <row r="35573" ht="15.75" hidden="1" x14ac:dyDescent="0.25"/>
    <row r="35574" ht="15.75" hidden="1" x14ac:dyDescent="0.25"/>
    <row r="35575" ht="15.75" hidden="1" x14ac:dyDescent="0.25"/>
    <row r="35576" ht="15.75" hidden="1" x14ac:dyDescent="0.25"/>
    <row r="35577" ht="15.75" hidden="1" x14ac:dyDescent="0.25"/>
    <row r="35578" ht="15.75" hidden="1" x14ac:dyDescent="0.25"/>
    <row r="35579" ht="15.75" hidden="1" x14ac:dyDescent="0.25"/>
    <row r="35580" ht="15.75" hidden="1" x14ac:dyDescent="0.25"/>
    <row r="35581" ht="15.75" hidden="1" x14ac:dyDescent="0.25"/>
    <row r="35582" ht="15.75" hidden="1" x14ac:dyDescent="0.25"/>
    <row r="35583" ht="15.75" hidden="1" x14ac:dyDescent="0.25"/>
    <row r="35584" ht="15.75" hidden="1" x14ac:dyDescent="0.25"/>
    <row r="35585" ht="15.75" hidden="1" x14ac:dyDescent="0.25"/>
    <row r="35586" ht="15.75" hidden="1" x14ac:dyDescent="0.25"/>
    <row r="35587" ht="15.75" hidden="1" x14ac:dyDescent="0.25"/>
    <row r="35588" ht="15.75" hidden="1" x14ac:dyDescent="0.25"/>
    <row r="35589" ht="15.75" hidden="1" x14ac:dyDescent="0.25"/>
    <row r="35590" ht="15.75" hidden="1" x14ac:dyDescent="0.25"/>
    <row r="35591" ht="15.75" hidden="1" x14ac:dyDescent="0.25"/>
    <row r="35592" ht="15.75" hidden="1" x14ac:dyDescent="0.25"/>
    <row r="35593" ht="15.75" hidden="1" x14ac:dyDescent="0.25"/>
    <row r="35594" ht="15.75" hidden="1" x14ac:dyDescent="0.25"/>
    <row r="35595" ht="15.75" hidden="1" x14ac:dyDescent="0.25"/>
    <row r="35596" ht="15.75" hidden="1" x14ac:dyDescent="0.25"/>
    <row r="35597" ht="15.75" hidden="1" x14ac:dyDescent="0.25"/>
    <row r="35598" ht="15.75" hidden="1" x14ac:dyDescent="0.25"/>
    <row r="35599" ht="15.75" hidden="1" x14ac:dyDescent="0.25"/>
    <row r="35600" ht="15.75" hidden="1" x14ac:dyDescent="0.25"/>
    <row r="35601" ht="15.75" hidden="1" x14ac:dyDescent="0.25"/>
    <row r="35602" ht="15.75" hidden="1" x14ac:dyDescent="0.25"/>
    <row r="35603" ht="15.75" hidden="1" x14ac:dyDescent="0.25"/>
    <row r="35604" ht="15.75" hidden="1" x14ac:dyDescent="0.25"/>
    <row r="35605" ht="15.75" hidden="1" x14ac:dyDescent="0.25"/>
    <row r="35606" ht="15.75" hidden="1" x14ac:dyDescent="0.25"/>
    <row r="35607" ht="15.75" hidden="1" x14ac:dyDescent="0.25"/>
    <row r="35608" ht="15.75" hidden="1" x14ac:dyDescent="0.25"/>
    <row r="35609" ht="15.75" hidden="1" x14ac:dyDescent="0.25"/>
    <row r="35610" ht="15.75" hidden="1" x14ac:dyDescent="0.25"/>
    <row r="35611" ht="15.75" hidden="1" x14ac:dyDescent="0.25"/>
    <row r="35612" ht="15.75" hidden="1" x14ac:dyDescent="0.25"/>
    <row r="35613" ht="15.75" hidden="1" x14ac:dyDescent="0.25"/>
    <row r="35614" ht="15.75" hidden="1" x14ac:dyDescent="0.25"/>
    <row r="35615" ht="15.75" hidden="1" x14ac:dyDescent="0.25"/>
    <row r="35616" ht="15.75" hidden="1" x14ac:dyDescent="0.25"/>
    <row r="35617" ht="15.75" hidden="1" x14ac:dyDescent="0.25"/>
    <row r="35618" ht="15.75" hidden="1" x14ac:dyDescent="0.25"/>
    <row r="35619" ht="15.75" hidden="1" x14ac:dyDescent="0.25"/>
    <row r="35620" ht="15.75" hidden="1" x14ac:dyDescent="0.25"/>
    <row r="35621" ht="15.75" hidden="1" x14ac:dyDescent="0.25"/>
    <row r="35622" ht="15.75" hidden="1" x14ac:dyDescent="0.25"/>
    <row r="35623" ht="15.75" hidden="1" x14ac:dyDescent="0.25"/>
    <row r="35624" ht="15.75" hidden="1" x14ac:dyDescent="0.25"/>
    <row r="35625" ht="15.75" hidden="1" x14ac:dyDescent="0.25"/>
    <row r="35626" ht="15.75" hidden="1" x14ac:dyDescent="0.25"/>
    <row r="35627" ht="15.75" hidden="1" x14ac:dyDescent="0.25"/>
    <row r="35628" ht="15.75" hidden="1" x14ac:dyDescent="0.25"/>
    <row r="35629" ht="15.75" hidden="1" x14ac:dyDescent="0.25"/>
    <row r="35630" ht="15.75" hidden="1" x14ac:dyDescent="0.25"/>
    <row r="35631" ht="15.75" hidden="1" x14ac:dyDescent="0.25"/>
    <row r="35632" ht="15.75" hidden="1" x14ac:dyDescent="0.25"/>
    <row r="35633" ht="15.75" hidden="1" x14ac:dyDescent="0.25"/>
    <row r="35634" ht="15.75" hidden="1" x14ac:dyDescent="0.25"/>
    <row r="35635" ht="15.75" hidden="1" x14ac:dyDescent="0.25"/>
    <row r="35636" ht="15.75" hidden="1" x14ac:dyDescent="0.25"/>
    <row r="35637" ht="15.75" hidden="1" x14ac:dyDescent="0.25"/>
    <row r="35638" ht="15.75" hidden="1" x14ac:dyDescent="0.25"/>
    <row r="35639" ht="15.75" hidden="1" x14ac:dyDescent="0.25"/>
    <row r="35640" ht="15.75" hidden="1" x14ac:dyDescent="0.25"/>
    <row r="35641" ht="15.75" hidden="1" x14ac:dyDescent="0.25"/>
    <row r="35642" ht="15.75" hidden="1" x14ac:dyDescent="0.25"/>
    <row r="35643" ht="15.75" hidden="1" x14ac:dyDescent="0.25"/>
    <row r="35644" ht="15.75" hidden="1" x14ac:dyDescent="0.25"/>
    <row r="35645" ht="15.75" hidden="1" x14ac:dyDescent="0.25"/>
    <row r="35646" ht="15.75" hidden="1" x14ac:dyDescent="0.25"/>
    <row r="35647" ht="15.75" hidden="1" x14ac:dyDescent="0.25"/>
    <row r="35648" ht="15.75" hidden="1" x14ac:dyDescent="0.25"/>
    <row r="35649" ht="15.75" hidden="1" x14ac:dyDescent="0.25"/>
    <row r="35650" ht="15.75" hidden="1" x14ac:dyDescent="0.25"/>
    <row r="35651" ht="15.75" hidden="1" x14ac:dyDescent="0.25"/>
    <row r="35652" ht="15.75" hidden="1" x14ac:dyDescent="0.25"/>
    <row r="35653" ht="15.75" hidden="1" x14ac:dyDescent="0.25"/>
    <row r="35654" ht="15.75" hidden="1" x14ac:dyDescent="0.25"/>
    <row r="35655" ht="15.75" hidden="1" x14ac:dyDescent="0.25"/>
    <row r="35656" ht="15.75" hidden="1" x14ac:dyDescent="0.25"/>
    <row r="35657" ht="15.75" hidden="1" x14ac:dyDescent="0.25"/>
    <row r="35658" ht="15.75" hidden="1" x14ac:dyDescent="0.25"/>
    <row r="35659" ht="15.75" hidden="1" x14ac:dyDescent="0.25"/>
    <row r="35660" ht="15.75" hidden="1" x14ac:dyDescent="0.25"/>
    <row r="35661" ht="15.75" hidden="1" x14ac:dyDescent="0.25"/>
    <row r="35662" ht="15.75" hidden="1" x14ac:dyDescent="0.25"/>
    <row r="35663" ht="15.75" hidden="1" x14ac:dyDescent="0.25"/>
    <row r="35664" ht="15.75" hidden="1" x14ac:dyDescent="0.25"/>
    <row r="35665" ht="15.75" hidden="1" x14ac:dyDescent="0.25"/>
    <row r="35666" ht="15.75" hidden="1" x14ac:dyDescent="0.25"/>
    <row r="35667" ht="15.75" hidden="1" x14ac:dyDescent="0.25"/>
    <row r="35668" ht="15.75" hidden="1" x14ac:dyDescent="0.25"/>
    <row r="35669" ht="15.75" hidden="1" x14ac:dyDescent="0.25"/>
    <row r="35670" ht="15.75" hidden="1" x14ac:dyDescent="0.25"/>
    <row r="35671" ht="15.75" hidden="1" x14ac:dyDescent="0.25"/>
    <row r="35672" ht="15.75" hidden="1" x14ac:dyDescent="0.25"/>
    <row r="35673" ht="15.75" hidden="1" x14ac:dyDescent="0.25"/>
    <row r="35674" ht="15.75" hidden="1" x14ac:dyDescent="0.25"/>
    <row r="35675" ht="15.75" hidden="1" x14ac:dyDescent="0.25"/>
    <row r="35676" ht="15.75" hidden="1" x14ac:dyDescent="0.25"/>
    <row r="35677" ht="15.75" hidden="1" x14ac:dyDescent="0.25"/>
    <row r="35678" ht="15.75" hidden="1" x14ac:dyDescent="0.25"/>
    <row r="35679" ht="15.75" hidden="1" x14ac:dyDescent="0.25"/>
    <row r="35680" ht="15.75" hidden="1" x14ac:dyDescent="0.25"/>
    <row r="35681" ht="15.75" hidden="1" x14ac:dyDescent="0.25"/>
    <row r="35682" ht="15.75" hidden="1" x14ac:dyDescent="0.25"/>
    <row r="35683" ht="15.75" hidden="1" x14ac:dyDescent="0.25"/>
    <row r="35684" ht="15.75" hidden="1" x14ac:dyDescent="0.25"/>
    <row r="35685" ht="15.75" hidden="1" x14ac:dyDescent="0.25"/>
    <row r="35686" ht="15.75" hidden="1" x14ac:dyDescent="0.25"/>
    <row r="35687" ht="15.75" hidden="1" x14ac:dyDescent="0.25"/>
    <row r="35688" ht="15.75" hidden="1" x14ac:dyDescent="0.25"/>
    <row r="35689" ht="15.75" hidden="1" x14ac:dyDescent="0.25"/>
    <row r="35690" ht="15.75" hidden="1" x14ac:dyDescent="0.25"/>
    <row r="35691" ht="15.75" hidden="1" x14ac:dyDescent="0.25"/>
    <row r="35692" ht="15.75" hidden="1" x14ac:dyDescent="0.25"/>
    <row r="35693" ht="15.75" hidden="1" x14ac:dyDescent="0.25"/>
    <row r="35694" ht="15.75" hidden="1" x14ac:dyDescent="0.25"/>
    <row r="35695" ht="15.75" hidden="1" x14ac:dyDescent="0.25"/>
    <row r="35696" ht="15.75" hidden="1" x14ac:dyDescent="0.25"/>
    <row r="35697" ht="15.75" hidden="1" x14ac:dyDescent="0.25"/>
    <row r="35698" ht="15.75" hidden="1" x14ac:dyDescent="0.25"/>
    <row r="35699" ht="15.75" hidden="1" x14ac:dyDescent="0.25"/>
    <row r="35700" ht="15.75" hidden="1" x14ac:dyDescent="0.25"/>
    <row r="35701" ht="15.75" hidden="1" x14ac:dyDescent="0.25"/>
    <row r="35702" ht="15.75" hidden="1" x14ac:dyDescent="0.25"/>
    <row r="35703" ht="15.75" hidden="1" x14ac:dyDescent="0.25"/>
    <row r="35704" ht="15.75" hidden="1" x14ac:dyDescent="0.25"/>
    <row r="35705" ht="15.75" hidden="1" x14ac:dyDescent="0.25"/>
    <row r="35706" ht="15.75" hidden="1" x14ac:dyDescent="0.25"/>
    <row r="35707" ht="15.75" hidden="1" x14ac:dyDescent="0.25"/>
    <row r="35708" ht="15.75" hidden="1" x14ac:dyDescent="0.25"/>
    <row r="35709" ht="15.75" hidden="1" x14ac:dyDescent="0.25"/>
    <row r="35710" ht="15.75" hidden="1" x14ac:dyDescent="0.25"/>
    <row r="35711" ht="15.75" hidden="1" x14ac:dyDescent="0.25"/>
    <row r="35712" ht="15.75" hidden="1" x14ac:dyDescent="0.25"/>
    <row r="35713" ht="15.75" hidden="1" x14ac:dyDescent="0.25"/>
    <row r="35714" ht="15.75" hidden="1" x14ac:dyDescent="0.25"/>
    <row r="35715" ht="15.75" hidden="1" x14ac:dyDescent="0.25"/>
    <row r="35716" ht="15.75" hidden="1" x14ac:dyDescent="0.25"/>
    <row r="35717" ht="15.75" hidden="1" x14ac:dyDescent="0.25"/>
    <row r="35718" ht="15.75" hidden="1" x14ac:dyDescent="0.25"/>
    <row r="35719" ht="15.75" hidden="1" x14ac:dyDescent="0.25"/>
    <row r="35720" ht="15.75" hidden="1" x14ac:dyDescent="0.25"/>
    <row r="35721" ht="15.75" hidden="1" x14ac:dyDescent="0.25"/>
    <row r="35722" ht="15.75" hidden="1" x14ac:dyDescent="0.25"/>
    <row r="35723" ht="15.75" hidden="1" x14ac:dyDescent="0.25"/>
    <row r="35724" ht="15.75" hidden="1" x14ac:dyDescent="0.25"/>
    <row r="35725" ht="15.75" hidden="1" x14ac:dyDescent="0.25"/>
    <row r="35726" ht="15.75" hidden="1" x14ac:dyDescent="0.25"/>
    <row r="35727" ht="15.75" hidden="1" x14ac:dyDescent="0.25"/>
    <row r="35728" ht="15.75" hidden="1" x14ac:dyDescent="0.25"/>
    <row r="35729" ht="15.75" hidden="1" x14ac:dyDescent="0.25"/>
    <row r="35730" ht="15.75" hidden="1" x14ac:dyDescent="0.25"/>
    <row r="35731" ht="15.75" hidden="1" x14ac:dyDescent="0.25"/>
    <row r="35732" ht="15.75" hidden="1" x14ac:dyDescent="0.25"/>
    <row r="35733" ht="15.75" hidden="1" x14ac:dyDescent="0.25"/>
    <row r="35734" ht="15.75" hidden="1" x14ac:dyDescent="0.25"/>
    <row r="35735" ht="15.75" hidden="1" x14ac:dyDescent="0.25"/>
    <row r="35736" ht="15.75" hidden="1" x14ac:dyDescent="0.25"/>
    <row r="35737" ht="15.75" hidden="1" x14ac:dyDescent="0.25"/>
    <row r="35738" ht="15.75" hidden="1" x14ac:dyDescent="0.25"/>
    <row r="35739" ht="15.75" hidden="1" x14ac:dyDescent="0.25"/>
    <row r="35740" ht="15.75" hidden="1" x14ac:dyDescent="0.25"/>
    <row r="35741" ht="15.75" hidden="1" x14ac:dyDescent="0.25"/>
    <row r="35742" ht="15.75" hidden="1" x14ac:dyDescent="0.25"/>
    <row r="35743" ht="15.75" hidden="1" x14ac:dyDescent="0.25"/>
    <row r="35744" ht="15.75" hidden="1" x14ac:dyDescent="0.25"/>
    <row r="35745" ht="15.75" hidden="1" x14ac:dyDescent="0.25"/>
    <row r="35746" ht="15.75" hidden="1" x14ac:dyDescent="0.25"/>
    <row r="35747" ht="15.75" hidden="1" x14ac:dyDescent="0.25"/>
    <row r="35748" ht="15.75" hidden="1" x14ac:dyDescent="0.25"/>
    <row r="35749" ht="15.75" hidden="1" x14ac:dyDescent="0.25"/>
    <row r="35750" ht="15.75" hidden="1" x14ac:dyDescent="0.25"/>
    <row r="35751" ht="15.75" hidden="1" x14ac:dyDescent="0.25"/>
    <row r="35752" ht="15.75" hidden="1" x14ac:dyDescent="0.25"/>
    <row r="35753" ht="15.75" hidden="1" x14ac:dyDescent="0.25"/>
    <row r="35754" ht="15.75" hidden="1" x14ac:dyDescent="0.25"/>
    <row r="35755" ht="15.75" hidden="1" x14ac:dyDescent="0.25"/>
    <row r="35756" ht="15.75" hidden="1" x14ac:dyDescent="0.25"/>
    <row r="35757" ht="15.75" hidden="1" x14ac:dyDescent="0.25"/>
    <row r="35758" ht="15.75" hidden="1" x14ac:dyDescent="0.25"/>
    <row r="35759" ht="15.75" hidden="1" x14ac:dyDescent="0.25"/>
    <row r="35760" ht="15.75" hidden="1" x14ac:dyDescent="0.25"/>
    <row r="35761" ht="15.75" hidden="1" x14ac:dyDescent="0.25"/>
    <row r="35762" ht="15.75" hidden="1" x14ac:dyDescent="0.25"/>
    <row r="35763" ht="15.75" hidden="1" x14ac:dyDescent="0.25"/>
    <row r="35764" ht="15.75" hidden="1" x14ac:dyDescent="0.25"/>
    <row r="35765" ht="15.75" hidden="1" x14ac:dyDescent="0.25"/>
    <row r="35766" ht="15.75" hidden="1" x14ac:dyDescent="0.25"/>
    <row r="35767" ht="15.75" hidden="1" x14ac:dyDescent="0.25"/>
    <row r="35768" ht="15.75" hidden="1" x14ac:dyDescent="0.25"/>
    <row r="35769" ht="15.75" hidden="1" x14ac:dyDescent="0.25"/>
    <row r="35770" ht="15.75" hidden="1" x14ac:dyDescent="0.25"/>
    <row r="35771" ht="15.75" hidden="1" x14ac:dyDescent="0.25"/>
    <row r="35772" ht="15.75" hidden="1" x14ac:dyDescent="0.25"/>
    <row r="35773" ht="15.75" hidden="1" x14ac:dyDescent="0.25"/>
    <row r="35774" ht="15.75" hidden="1" x14ac:dyDescent="0.25"/>
    <row r="35775" ht="15.75" hidden="1" x14ac:dyDescent="0.25"/>
    <row r="35776" ht="15.75" hidden="1" x14ac:dyDescent="0.25"/>
    <row r="35777" ht="15.75" hidden="1" x14ac:dyDescent="0.25"/>
    <row r="35778" ht="15.75" hidden="1" x14ac:dyDescent="0.25"/>
    <row r="35779" ht="15.75" hidden="1" x14ac:dyDescent="0.25"/>
    <row r="35780" ht="15.75" hidden="1" x14ac:dyDescent="0.25"/>
    <row r="35781" ht="15.75" hidden="1" x14ac:dyDescent="0.25"/>
    <row r="35782" ht="15.75" hidden="1" x14ac:dyDescent="0.25"/>
    <row r="35783" ht="15.75" hidden="1" x14ac:dyDescent="0.25"/>
    <row r="35784" ht="15.75" hidden="1" x14ac:dyDescent="0.25"/>
    <row r="35785" ht="15.75" hidden="1" x14ac:dyDescent="0.25"/>
    <row r="35786" ht="15.75" hidden="1" x14ac:dyDescent="0.25"/>
    <row r="35787" ht="15.75" hidden="1" x14ac:dyDescent="0.25"/>
    <row r="35788" ht="15.75" hidden="1" x14ac:dyDescent="0.25"/>
    <row r="35789" ht="15.75" hidden="1" x14ac:dyDescent="0.25"/>
    <row r="35790" ht="15.75" hidden="1" x14ac:dyDescent="0.25"/>
    <row r="35791" ht="15.75" hidden="1" x14ac:dyDescent="0.25"/>
    <row r="35792" ht="15.75" hidden="1" x14ac:dyDescent="0.25"/>
    <row r="35793" ht="15.75" hidden="1" x14ac:dyDescent="0.25"/>
    <row r="35794" ht="15.75" hidden="1" x14ac:dyDescent="0.25"/>
    <row r="35795" ht="15.75" hidden="1" x14ac:dyDescent="0.25"/>
    <row r="35796" ht="15.75" hidden="1" x14ac:dyDescent="0.25"/>
    <row r="35797" ht="15.75" hidden="1" x14ac:dyDescent="0.25"/>
    <row r="35798" ht="15.75" hidden="1" x14ac:dyDescent="0.25"/>
    <row r="35799" ht="15.75" hidden="1" x14ac:dyDescent="0.25"/>
    <row r="35800" ht="15.75" hidden="1" x14ac:dyDescent="0.25"/>
    <row r="35801" ht="15.75" hidden="1" x14ac:dyDescent="0.25"/>
    <row r="35802" ht="15.75" hidden="1" x14ac:dyDescent="0.25"/>
    <row r="35803" ht="15.75" hidden="1" x14ac:dyDescent="0.25"/>
    <row r="35804" ht="15.75" hidden="1" x14ac:dyDescent="0.25"/>
    <row r="35805" ht="15.75" hidden="1" x14ac:dyDescent="0.25"/>
    <row r="35806" ht="15.75" hidden="1" x14ac:dyDescent="0.25"/>
    <row r="35807" ht="15.75" hidden="1" x14ac:dyDescent="0.25"/>
    <row r="35808" ht="15.75" hidden="1" x14ac:dyDescent="0.25"/>
    <row r="35809" ht="15.75" hidden="1" x14ac:dyDescent="0.25"/>
    <row r="35810" ht="15.75" hidden="1" x14ac:dyDescent="0.25"/>
    <row r="35811" ht="15.75" hidden="1" x14ac:dyDescent="0.25"/>
    <row r="35812" ht="15.75" hidden="1" x14ac:dyDescent="0.25"/>
    <row r="35813" ht="15.75" hidden="1" x14ac:dyDescent="0.25"/>
    <row r="35814" ht="15.75" hidden="1" x14ac:dyDescent="0.25"/>
    <row r="35815" ht="15.75" hidden="1" x14ac:dyDescent="0.25"/>
    <row r="35816" ht="15.75" hidden="1" x14ac:dyDescent="0.25"/>
    <row r="35817" ht="15.75" hidden="1" x14ac:dyDescent="0.25"/>
    <row r="35818" ht="15.75" hidden="1" x14ac:dyDescent="0.25"/>
    <row r="35819" ht="15.75" hidden="1" x14ac:dyDescent="0.25"/>
    <row r="35820" ht="15.75" hidden="1" x14ac:dyDescent="0.25"/>
    <row r="35821" ht="15.75" hidden="1" x14ac:dyDescent="0.25"/>
    <row r="35822" ht="15.75" hidden="1" x14ac:dyDescent="0.25"/>
    <row r="35823" ht="15.75" hidden="1" x14ac:dyDescent="0.25"/>
    <row r="35824" ht="15.75" hidden="1" x14ac:dyDescent="0.25"/>
    <row r="35825" ht="15.75" hidden="1" x14ac:dyDescent="0.25"/>
    <row r="35826" ht="15.75" hidden="1" x14ac:dyDescent="0.25"/>
    <row r="35827" ht="15.75" hidden="1" x14ac:dyDescent="0.25"/>
    <row r="35828" ht="15.75" hidden="1" x14ac:dyDescent="0.25"/>
    <row r="35829" ht="15.75" hidden="1" x14ac:dyDescent="0.25"/>
    <row r="35830" ht="15.75" hidden="1" x14ac:dyDescent="0.25"/>
    <row r="35831" ht="15.75" hidden="1" x14ac:dyDescent="0.25"/>
    <row r="35832" ht="15.75" hidden="1" x14ac:dyDescent="0.25"/>
    <row r="35833" ht="15.75" hidden="1" x14ac:dyDescent="0.25"/>
    <row r="35834" ht="15.75" hidden="1" x14ac:dyDescent="0.25"/>
    <row r="35835" ht="15.75" hidden="1" x14ac:dyDescent="0.25"/>
    <row r="35836" ht="15.75" hidden="1" x14ac:dyDescent="0.25"/>
    <row r="35837" ht="15.75" hidden="1" x14ac:dyDescent="0.25"/>
    <row r="35838" ht="15.75" hidden="1" x14ac:dyDescent="0.25"/>
    <row r="35839" ht="15.75" hidden="1" x14ac:dyDescent="0.25"/>
    <row r="35840" ht="15.75" hidden="1" x14ac:dyDescent="0.25"/>
    <row r="35841" ht="15.75" hidden="1" x14ac:dyDescent="0.25"/>
    <row r="35842" ht="15.75" hidden="1" x14ac:dyDescent="0.25"/>
    <row r="35843" ht="15.75" hidden="1" x14ac:dyDescent="0.25"/>
    <row r="35844" ht="15.75" hidden="1" x14ac:dyDescent="0.25"/>
    <row r="35845" ht="15.75" hidden="1" x14ac:dyDescent="0.25"/>
    <row r="35846" ht="15.75" hidden="1" x14ac:dyDescent="0.25"/>
    <row r="35847" ht="15.75" hidden="1" x14ac:dyDescent="0.25"/>
    <row r="35848" ht="15.75" hidden="1" x14ac:dyDescent="0.25"/>
    <row r="35849" ht="15.75" hidden="1" x14ac:dyDescent="0.25"/>
    <row r="35850" ht="15.75" hidden="1" x14ac:dyDescent="0.25"/>
    <row r="35851" ht="15.75" hidden="1" x14ac:dyDescent="0.25"/>
    <row r="35852" ht="15.75" hidden="1" x14ac:dyDescent="0.25"/>
    <row r="35853" ht="15.75" hidden="1" x14ac:dyDescent="0.25"/>
    <row r="35854" ht="15.75" hidden="1" x14ac:dyDescent="0.25"/>
    <row r="35855" ht="15.75" hidden="1" x14ac:dyDescent="0.25"/>
    <row r="35856" ht="15.75" hidden="1" x14ac:dyDescent="0.25"/>
    <row r="35857" ht="15.75" hidden="1" x14ac:dyDescent="0.25"/>
    <row r="35858" ht="15.75" hidden="1" x14ac:dyDescent="0.25"/>
    <row r="35859" ht="15.75" hidden="1" x14ac:dyDescent="0.25"/>
    <row r="35860" ht="15.75" hidden="1" x14ac:dyDescent="0.25"/>
    <row r="35861" ht="15.75" hidden="1" x14ac:dyDescent="0.25"/>
    <row r="35862" ht="15.75" hidden="1" x14ac:dyDescent="0.25"/>
    <row r="35863" ht="15.75" hidden="1" x14ac:dyDescent="0.25"/>
    <row r="35864" ht="15.75" hidden="1" x14ac:dyDescent="0.25"/>
    <row r="35865" ht="15.75" hidden="1" x14ac:dyDescent="0.25"/>
    <row r="35866" ht="15.75" hidden="1" x14ac:dyDescent="0.25"/>
    <row r="35867" ht="15.75" hidden="1" x14ac:dyDescent="0.25"/>
    <row r="35868" ht="15.75" hidden="1" x14ac:dyDescent="0.25"/>
    <row r="35869" ht="15.75" hidden="1" x14ac:dyDescent="0.25"/>
    <row r="35870" ht="15.75" hidden="1" x14ac:dyDescent="0.25"/>
    <row r="35871" ht="15.75" hidden="1" x14ac:dyDescent="0.25"/>
    <row r="35872" ht="15.75" hidden="1" x14ac:dyDescent="0.25"/>
    <row r="35873" ht="15.75" hidden="1" x14ac:dyDescent="0.25"/>
    <row r="35874" ht="15.75" hidden="1" x14ac:dyDescent="0.25"/>
    <row r="35875" ht="15.75" hidden="1" x14ac:dyDescent="0.25"/>
    <row r="35876" ht="15.75" hidden="1" x14ac:dyDescent="0.25"/>
    <row r="35877" ht="15.75" hidden="1" x14ac:dyDescent="0.25"/>
    <row r="35878" ht="15.75" hidden="1" x14ac:dyDescent="0.25"/>
    <row r="35879" ht="15.75" hidden="1" x14ac:dyDescent="0.25"/>
    <row r="35880" ht="15.75" hidden="1" x14ac:dyDescent="0.25"/>
    <row r="35881" ht="15.75" hidden="1" x14ac:dyDescent="0.25"/>
    <row r="35882" ht="15.75" hidden="1" x14ac:dyDescent="0.25"/>
    <row r="35883" ht="15.75" hidden="1" x14ac:dyDescent="0.25"/>
    <row r="35884" ht="15.75" hidden="1" x14ac:dyDescent="0.25"/>
    <row r="35885" ht="15.75" hidden="1" x14ac:dyDescent="0.25"/>
    <row r="35886" ht="15.75" hidden="1" x14ac:dyDescent="0.25"/>
    <row r="35887" ht="15.75" hidden="1" x14ac:dyDescent="0.25"/>
    <row r="35888" ht="15.75" hidden="1" x14ac:dyDescent="0.25"/>
    <row r="35889" ht="15.75" hidden="1" x14ac:dyDescent="0.25"/>
    <row r="35890" ht="15.75" hidden="1" x14ac:dyDescent="0.25"/>
    <row r="35891" ht="15.75" hidden="1" x14ac:dyDescent="0.25"/>
    <row r="35892" ht="15.75" hidden="1" x14ac:dyDescent="0.25"/>
    <row r="35893" ht="15.75" hidden="1" x14ac:dyDescent="0.25"/>
    <row r="35894" ht="15.75" hidden="1" x14ac:dyDescent="0.25"/>
    <row r="35895" ht="15.75" hidden="1" x14ac:dyDescent="0.25"/>
    <row r="35896" ht="15.75" hidden="1" x14ac:dyDescent="0.25"/>
    <row r="35897" ht="15.75" hidden="1" x14ac:dyDescent="0.25"/>
    <row r="35898" ht="15.75" hidden="1" x14ac:dyDescent="0.25"/>
    <row r="35899" ht="15.75" hidden="1" x14ac:dyDescent="0.25"/>
    <row r="35900" ht="15.75" hidden="1" x14ac:dyDescent="0.25"/>
    <row r="35901" ht="15.75" hidden="1" x14ac:dyDescent="0.25"/>
    <row r="35902" ht="15.75" hidden="1" x14ac:dyDescent="0.25"/>
    <row r="35903" ht="15.75" hidden="1" x14ac:dyDescent="0.25"/>
    <row r="35904" ht="15.75" hidden="1" x14ac:dyDescent="0.25"/>
    <row r="35905" ht="15.75" hidden="1" x14ac:dyDescent="0.25"/>
    <row r="35906" ht="15.75" hidden="1" x14ac:dyDescent="0.25"/>
    <row r="35907" ht="15.75" hidden="1" x14ac:dyDescent="0.25"/>
    <row r="35908" ht="15.75" hidden="1" x14ac:dyDescent="0.25"/>
    <row r="35909" ht="15.75" hidden="1" x14ac:dyDescent="0.25"/>
    <row r="35910" ht="15.75" hidden="1" x14ac:dyDescent="0.25"/>
    <row r="35911" ht="15.75" hidden="1" x14ac:dyDescent="0.25"/>
    <row r="35912" ht="15.75" hidden="1" x14ac:dyDescent="0.25"/>
    <row r="35913" ht="15.75" hidden="1" x14ac:dyDescent="0.25"/>
    <row r="35914" ht="15.75" hidden="1" x14ac:dyDescent="0.25"/>
    <row r="35915" ht="15.75" hidden="1" x14ac:dyDescent="0.25"/>
    <row r="35916" ht="15.75" hidden="1" x14ac:dyDescent="0.25"/>
    <row r="35917" ht="15.75" hidden="1" x14ac:dyDescent="0.25"/>
    <row r="35918" ht="15.75" hidden="1" x14ac:dyDescent="0.25"/>
    <row r="35919" ht="15.75" hidden="1" x14ac:dyDescent="0.25"/>
    <row r="35920" ht="15.75" hidden="1" x14ac:dyDescent="0.25"/>
    <row r="35921" ht="15.75" hidden="1" x14ac:dyDescent="0.25"/>
    <row r="35922" ht="15.75" hidden="1" x14ac:dyDescent="0.25"/>
    <row r="35923" ht="15.75" hidden="1" x14ac:dyDescent="0.25"/>
    <row r="35924" ht="15.75" hidden="1" x14ac:dyDescent="0.25"/>
    <row r="35925" ht="15.75" hidden="1" x14ac:dyDescent="0.25"/>
    <row r="35926" ht="15.75" hidden="1" x14ac:dyDescent="0.25"/>
    <row r="35927" ht="15.75" hidden="1" x14ac:dyDescent="0.25"/>
    <row r="35928" ht="15.75" hidden="1" x14ac:dyDescent="0.25"/>
    <row r="35929" ht="15.75" hidden="1" x14ac:dyDescent="0.25"/>
    <row r="35930" ht="15.75" hidden="1" x14ac:dyDescent="0.25"/>
    <row r="35931" ht="15.75" hidden="1" x14ac:dyDescent="0.25"/>
    <row r="35932" ht="15.75" hidden="1" x14ac:dyDescent="0.25"/>
    <row r="35933" ht="15.75" hidden="1" x14ac:dyDescent="0.25"/>
    <row r="35934" ht="15.75" hidden="1" x14ac:dyDescent="0.25"/>
    <row r="35935" ht="15.75" hidden="1" x14ac:dyDescent="0.25"/>
    <row r="35936" ht="15.75" hidden="1" x14ac:dyDescent="0.25"/>
    <row r="35937" ht="15.75" hidden="1" x14ac:dyDescent="0.25"/>
    <row r="35938" ht="15.75" hidden="1" x14ac:dyDescent="0.25"/>
    <row r="35939" ht="15.75" hidden="1" x14ac:dyDescent="0.25"/>
    <row r="35940" ht="15.75" hidden="1" x14ac:dyDescent="0.25"/>
    <row r="35941" ht="15.75" hidden="1" x14ac:dyDescent="0.25"/>
    <row r="35942" ht="15.75" hidden="1" x14ac:dyDescent="0.25"/>
    <row r="35943" ht="15.75" hidden="1" x14ac:dyDescent="0.25"/>
    <row r="35944" ht="15.75" hidden="1" x14ac:dyDescent="0.25"/>
    <row r="35945" ht="15.75" hidden="1" x14ac:dyDescent="0.25"/>
    <row r="35946" ht="15.75" hidden="1" x14ac:dyDescent="0.25"/>
    <row r="35947" ht="15.75" hidden="1" x14ac:dyDescent="0.25"/>
    <row r="35948" ht="15.75" hidden="1" x14ac:dyDescent="0.25"/>
    <row r="35949" ht="15.75" hidden="1" x14ac:dyDescent="0.25"/>
    <row r="35950" ht="15.75" hidden="1" x14ac:dyDescent="0.25"/>
    <row r="35951" ht="15.75" hidden="1" x14ac:dyDescent="0.25"/>
    <row r="35952" ht="15.75" hidden="1" x14ac:dyDescent="0.25"/>
    <row r="35953" ht="15.75" hidden="1" x14ac:dyDescent="0.25"/>
    <row r="35954" ht="15.75" hidden="1" x14ac:dyDescent="0.25"/>
    <row r="35955" ht="15.75" hidden="1" x14ac:dyDescent="0.25"/>
    <row r="35956" ht="15.75" hidden="1" x14ac:dyDescent="0.25"/>
    <row r="35957" ht="15.75" hidden="1" x14ac:dyDescent="0.25"/>
    <row r="35958" ht="15.75" hidden="1" x14ac:dyDescent="0.25"/>
    <row r="35959" ht="15.75" hidden="1" x14ac:dyDescent="0.25"/>
    <row r="35960" ht="15.75" hidden="1" x14ac:dyDescent="0.25"/>
    <row r="35961" ht="15.75" hidden="1" x14ac:dyDescent="0.25"/>
    <row r="35962" ht="15.75" hidden="1" x14ac:dyDescent="0.25"/>
    <row r="35963" ht="15.75" hidden="1" x14ac:dyDescent="0.25"/>
    <row r="35964" ht="15.75" hidden="1" x14ac:dyDescent="0.25"/>
    <row r="35965" ht="15.75" hidden="1" x14ac:dyDescent="0.25"/>
    <row r="35966" ht="15.75" hidden="1" x14ac:dyDescent="0.25"/>
    <row r="35967" ht="15.75" hidden="1" x14ac:dyDescent="0.25"/>
    <row r="35968" ht="15.75" hidden="1" x14ac:dyDescent="0.25"/>
    <row r="35969" ht="15.75" hidden="1" x14ac:dyDescent="0.25"/>
    <row r="35970" ht="15.75" hidden="1" x14ac:dyDescent="0.25"/>
    <row r="35971" ht="15.75" hidden="1" x14ac:dyDescent="0.25"/>
    <row r="35972" ht="15.75" hidden="1" x14ac:dyDescent="0.25"/>
    <row r="35973" ht="15.75" hidden="1" x14ac:dyDescent="0.25"/>
    <row r="35974" ht="15.75" hidden="1" x14ac:dyDescent="0.25"/>
    <row r="35975" ht="15.75" hidden="1" x14ac:dyDescent="0.25"/>
    <row r="35976" ht="15.75" hidden="1" x14ac:dyDescent="0.25"/>
    <row r="35977" ht="15.75" hidden="1" x14ac:dyDescent="0.25"/>
    <row r="35978" ht="15.75" hidden="1" x14ac:dyDescent="0.25"/>
    <row r="35979" ht="15.75" hidden="1" x14ac:dyDescent="0.25"/>
    <row r="35980" ht="15.75" hidden="1" x14ac:dyDescent="0.25"/>
    <row r="35981" ht="15.75" hidden="1" x14ac:dyDescent="0.25"/>
    <row r="35982" ht="15.75" hidden="1" x14ac:dyDescent="0.25"/>
    <row r="35983" ht="15.75" hidden="1" x14ac:dyDescent="0.25"/>
    <row r="35984" ht="15.75" hidden="1" x14ac:dyDescent="0.25"/>
    <row r="35985" ht="15.75" hidden="1" x14ac:dyDescent="0.25"/>
    <row r="35986" ht="15.75" hidden="1" x14ac:dyDescent="0.25"/>
    <row r="35987" ht="15.75" hidden="1" x14ac:dyDescent="0.25"/>
    <row r="35988" ht="15.75" hidden="1" x14ac:dyDescent="0.25"/>
    <row r="35989" ht="15.75" hidden="1" x14ac:dyDescent="0.25"/>
    <row r="35990" ht="15.75" hidden="1" x14ac:dyDescent="0.25"/>
    <row r="35991" ht="15.75" hidden="1" x14ac:dyDescent="0.25"/>
    <row r="35992" ht="15.75" hidden="1" x14ac:dyDescent="0.25"/>
    <row r="35993" ht="15.75" hidden="1" x14ac:dyDescent="0.25"/>
    <row r="35994" ht="15.75" hidden="1" x14ac:dyDescent="0.25"/>
    <row r="35995" ht="15.75" hidden="1" x14ac:dyDescent="0.25"/>
    <row r="35996" ht="15.75" hidden="1" x14ac:dyDescent="0.25"/>
    <row r="35997" ht="15.75" hidden="1" x14ac:dyDescent="0.25"/>
    <row r="35998" ht="15.75" hidden="1" x14ac:dyDescent="0.25"/>
    <row r="35999" ht="15.75" hidden="1" x14ac:dyDescent="0.25"/>
    <row r="36000" ht="15.75" hidden="1" x14ac:dyDescent="0.25"/>
    <row r="36001" ht="15.75" hidden="1" x14ac:dyDescent="0.25"/>
    <row r="36002" ht="15.75" hidden="1" x14ac:dyDescent="0.25"/>
    <row r="36003" ht="15.75" hidden="1" x14ac:dyDescent="0.25"/>
    <row r="36004" ht="15.75" hidden="1" x14ac:dyDescent="0.25"/>
    <row r="36005" ht="15.75" hidden="1" x14ac:dyDescent="0.25"/>
    <row r="36006" ht="15.75" hidden="1" x14ac:dyDescent="0.25"/>
    <row r="36007" ht="15.75" hidden="1" x14ac:dyDescent="0.25"/>
    <row r="36008" ht="15.75" hidden="1" x14ac:dyDescent="0.25"/>
    <row r="36009" ht="15.75" hidden="1" x14ac:dyDescent="0.25"/>
    <row r="36010" ht="15.75" hidden="1" x14ac:dyDescent="0.25"/>
    <row r="36011" ht="15.75" hidden="1" x14ac:dyDescent="0.25"/>
    <row r="36012" ht="15.75" hidden="1" x14ac:dyDescent="0.25"/>
    <row r="36013" ht="15.75" hidden="1" x14ac:dyDescent="0.25"/>
    <row r="36014" ht="15.75" hidden="1" x14ac:dyDescent="0.25"/>
    <row r="36015" ht="15.75" hidden="1" x14ac:dyDescent="0.25"/>
    <row r="36016" ht="15.75" hidden="1" x14ac:dyDescent="0.25"/>
    <row r="36017" ht="15.75" hidden="1" x14ac:dyDescent="0.25"/>
    <row r="36018" ht="15.75" hidden="1" x14ac:dyDescent="0.25"/>
    <row r="36019" ht="15.75" hidden="1" x14ac:dyDescent="0.25"/>
    <row r="36020" ht="15.75" hidden="1" x14ac:dyDescent="0.25"/>
    <row r="36021" ht="15.75" hidden="1" x14ac:dyDescent="0.25"/>
    <row r="36022" ht="15.75" hidden="1" x14ac:dyDescent="0.25"/>
    <row r="36023" ht="15.75" hidden="1" x14ac:dyDescent="0.25"/>
    <row r="36024" ht="15.75" hidden="1" x14ac:dyDescent="0.25"/>
    <row r="36025" ht="15.75" hidden="1" x14ac:dyDescent="0.25"/>
    <row r="36026" ht="15.75" hidden="1" x14ac:dyDescent="0.25"/>
    <row r="36027" ht="15.75" hidden="1" x14ac:dyDescent="0.25"/>
    <row r="36028" ht="15.75" hidden="1" x14ac:dyDescent="0.25"/>
    <row r="36029" ht="15.75" hidden="1" x14ac:dyDescent="0.25"/>
    <row r="36030" ht="15.75" hidden="1" x14ac:dyDescent="0.25"/>
    <row r="36031" ht="15.75" hidden="1" x14ac:dyDescent="0.25"/>
    <row r="36032" ht="15.75" hidden="1" x14ac:dyDescent="0.25"/>
    <row r="36033" ht="15.75" hidden="1" x14ac:dyDescent="0.25"/>
    <row r="36034" ht="15.75" hidden="1" x14ac:dyDescent="0.25"/>
    <row r="36035" ht="15.75" hidden="1" x14ac:dyDescent="0.25"/>
    <row r="36036" ht="15.75" hidden="1" x14ac:dyDescent="0.25"/>
    <row r="36037" ht="15.75" hidden="1" x14ac:dyDescent="0.25"/>
    <row r="36038" ht="15.75" hidden="1" x14ac:dyDescent="0.25"/>
    <row r="36039" ht="15.75" hidden="1" x14ac:dyDescent="0.25"/>
    <row r="36040" ht="15.75" hidden="1" x14ac:dyDescent="0.25"/>
    <row r="36041" ht="15.75" hidden="1" x14ac:dyDescent="0.25"/>
    <row r="36042" ht="15.75" hidden="1" x14ac:dyDescent="0.25"/>
    <row r="36043" ht="15.75" hidden="1" x14ac:dyDescent="0.25"/>
    <row r="36044" ht="15.75" hidden="1" x14ac:dyDescent="0.25"/>
    <row r="36045" ht="15.75" hidden="1" x14ac:dyDescent="0.25"/>
    <row r="36046" ht="15.75" hidden="1" x14ac:dyDescent="0.25"/>
    <row r="36047" ht="15.75" hidden="1" x14ac:dyDescent="0.25"/>
    <row r="36048" ht="15.75" hidden="1" x14ac:dyDescent="0.25"/>
    <row r="36049" ht="15.75" hidden="1" x14ac:dyDescent="0.25"/>
    <row r="36050" ht="15.75" hidden="1" x14ac:dyDescent="0.25"/>
    <row r="36051" ht="15.75" hidden="1" x14ac:dyDescent="0.25"/>
    <row r="36052" ht="15.75" hidden="1" x14ac:dyDescent="0.25"/>
    <row r="36053" ht="15.75" hidden="1" x14ac:dyDescent="0.25"/>
    <row r="36054" ht="15.75" hidden="1" x14ac:dyDescent="0.25"/>
    <row r="36055" ht="15.75" hidden="1" x14ac:dyDescent="0.25"/>
    <row r="36056" ht="15.75" hidden="1" x14ac:dyDescent="0.25"/>
    <row r="36057" ht="15.75" hidden="1" x14ac:dyDescent="0.25"/>
    <row r="36058" ht="15.75" hidden="1" x14ac:dyDescent="0.25"/>
    <row r="36059" ht="15.75" hidden="1" x14ac:dyDescent="0.25"/>
    <row r="36060" ht="15.75" hidden="1" x14ac:dyDescent="0.25"/>
    <row r="36061" ht="15.75" hidden="1" x14ac:dyDescent="0.25"/>
    <row r="36062" ht="15.75" hidden="1" x14ac:dyDescent="0.25"/>
    <row r="36063" ht="15.75" hidden="1" x14ac:dyDescent="0.25"/>
    <row r="36064" ht="15.75" hidden="1" x14ac:dyDescent="0.25"/>
    <row r="36065" ht="15.75" hidden="1" x14ac:dyDescent="0.25"/>
    <row r="36066" ht="15.75" hidden="1" x14ac:dyDescent="0.25"/>
    <row r="36067" ht="15.75" hidden="1" x14ac:dyDescent="0.25"/>
    <row r="36068" ht="15.75" hidden="1" x14ac:dyDescent="0.25"/>
    <row r="36069" ht="15.75" hidden="1" x14ac:dyDescent="0.25"/>
    <row r="36070" ht="15.75" hidden="1" x14ac:dyDescent="0.25"/>
    <row r="36071" ht="15.75" hidden="1" x14ac:dyDescent="0.25"/>
    <row r="36072" ht="15.75" hidden="1" x14ac:dyDescent="0.25"/>
    <row r="36073" ht="15.75" hidden="1" x14ac:dyDescent="0.25"/>
    <row r="36074" ht="15.75" hidden="1" x14ac:dyDescent="0.25"/>
    <row r="36075" ht="15.75" hidden="1" x14ac:dyDescent="0.25"/>
    <row r="36076" ht="15.75" hidden="1" x14ac:dyDescent="0.25"/>
    <row r="36077" ht="15.75" hidden="1" x14ac:dyDescent="0.25"/>
    <row r="36078" ht="15.75" hidden="1" x14ac:dyDescent="0.25"/>
    <row r="36079" ht="15.75" hidden="1" x14ac:dyDescent="0.25"/>
    <row r="36080" ht="15.75" hidden="1" x14ac:dyDescent="0.25"/>
    <row r="36081" ht="15.75" hidden="1" x14ac:dyDescent="0.25"/>
    <row r="36082" ht="15.75" hidden="1" x14ac:dyDescent="0.25"/>
    <row r="36083" ht="15.75" hidden="1" x14ac:dyDescent="0.25"/>
    <row r="36084" ht="15.75" hidden="1" x14ac:dyDescent="0.25"/>
    <row r="36085" ht="15.75" hidden="1" x14ac:dyDescent="0.25"/>
    <row r="36086" ht="15.75" hidden="1" x14ac:dyDescent="0.25"/>
    <row r="36087" ht="15.75" hidden="1" x14ac:dyDescent="0.25"/>
    <row r="36088" ht="15.75" hidden="1" x14ac:dyDescent="0.25"/>
    <row r="36089" ht="15.75" hidden="1" x14ac:dyDescent="0.25"/>
    <row r="36090" ht="15.75" hidden="1" x14ac:dyDescent="0.25"/>
    <row r="36091" ht="15.75" hidden="1" x14ac:dyDescent="0.25"/>
    <row r="36092" ht="15.75" hidden="1" x14ac:dyDescent="0.25"/>
    <row r="36093" ht="15.75" hidden="1" x14ac:dyDescent="0.25"/>
    <row r="36094" ht="15.75" hidden="1" x14ac:dyDescent="0.25"/>
    <row r="36095" ht="15.75" hidden="1" x14ac:dyDescent="0.25"/>
    <row r="36096" ht="15.75" hidden="1" x14ac:dyDescent="0.25"/>
    <row r="36097" ht="15.75" hidden="1" x14ac:dyDescent="0.25"/>
    <row r="36098" ht="15.75" hidden="1" x14ac:dyDescent="0.25"/>
    <row r="36099" ht="15.75" hidden="1" x14ac:dyDescent="0.25"/>
    <row r="36100" ht="15.75" hidden="1" x14ac:dyDescent="0.25"/>
    <row r="36101" ht="15.75" hidden="1" x14ac:dyDescent="0.25"/>
    <row r="36102" ht="15.75" hidden="1" x14ac:dyDescent="0.25"/>
    <row r="36103" ht="15.75" hidden="1" x14ac:dyDescent="0.25"/>
    <row r="36104" ht="15.75" hidden="1" x14ac:dyDescent="0.25"/>
    <row r="36105" ht="15.75" hidden="1" x14ac:dyDescent="0.25"/>
    <row r="36106" ht="15.75" hidden="1" x14ac:dyDescent="0.25"/>
    <row r="36107" ht="15.75" hidden="1" x14ac:dyDescent="0.25"/>
    <row r="36108" ht="15.75" hidden="1" x14ac:dyDescent="0.25"/>
    <row r="36109" ht="15.75" hidden="1" x14ac:dyDescent="0.25"/>
    <row r="36110" ht="15.75" hidden="1" x14ac:dyDescent="0.25"/>
    <row r="36111" ht="15.75" hidden="1" x14ac:dyDescent="0.25"/>
    <row r="36112" ht="15.75" hidden="1" x14ac:dyDescent="0.25"/>
    <row r="36113" ht="15.75" hidden="1" x14ac:dyDescent="0.25"/>
    <row r="36114" ht="15.75" hidden="1" x14ac:dyDescent="0.25"/>
    <row r="36115" ht="15.75" hidden="1" x14ac:dyDescent="0.25"/>
    <row r="36116" ht="15.75" hidden="1" x14ac:dyDescent="0.25"/>
    <row r="36117" ht="15.75" hidden="1" x14ac:dyDescent="0.25"/>
    <row r="36118" ht="15.75" hidden="1" x14ac:dyDescent="0.25"/>
    <row r="36119" ht="15.75" hidden="1" x14ac:dyDescent="0.25"/>
    <row r="36120" ht="15.75" hidden="1" x14ac:dyDescent="0.25"/>
    <row r="36121" ht="15.75" hidden="1" x14ac:dyDescent="0.25"/>
    <row r="36122" ht="15.75" hidden="1" x14ac:dyDescent="0.25"/>
    <row r="36123" ht="15.75" hidden="1" x14ac:dyDescent="0.25"/>
    <row r="36124" ht="15.75" hidden="1" x14ac:dyDescent="0.25"/>
    <row r="36125" ht="15.75" hidden="1" x14ac:dyDescent="0.25"/>
    <row r="36126" ht="15.75" hidden="1" x14ac:dyDescent="0.25"/>
    <row r="36127" ht="15.75" hidden="1" x14ac:dyDescent="0.25"/>
    <row r="36128" ht="15.75" hidden="1" x14ac:dyDescent="0.25"/>
    <row r="36129" ht="15.75" hidden="1" x14ac:dyDescent="0.25"/>
    <row r="36130" ht="15.75" hidden="1" x14ac:dyDescent="0.25"/>
    <row r="36131" ht="15.75" hidden="1" x14ac:dyDescent="0.25"/>
    <row r="36132" ht="15.75" hidden="1" x14ac:dyDescent="0.25"/>
    <row r="36133" ht="15.75" hidden="1" x14ac:dyDescent="0.25"/>
    <row r="36134" ht="15.75" hidden="1" x14ac:dyDescent="0.25"/>
    <row r="36135" ht="15.75" hidden="1" x14ac:dyDescent="0.25"/>
    <row r="36136" ht="15.75" hidden="1" x14ac:dyDescent="0.25"/>
    <row r="36137" ht="15.75" hidden="1" x14ac:dyDescent="0.25"/>
    <row r="36138" ht="15.75" hidden="1" x14ac:dyDescent="0.25"/>
    <row r="36139" ht="15.75" hidden="1" x14ac:dyDescent="0.25"/>
    <row r="36140" ht="15.75" hidden="1" x14ac:dyDescent="0.25"/>
    <row r="36141" ht="15.75" hidden="1" x14ac:dyDescent="0.25"/>
    <row r="36142" ht="15.75" hidden="1" x14ac:dyDescent="0.25"/>
    <row r="36143" ht="15.75" hidden="1" x14ac:dyDescent="0.25"/>
    <row r="36144" ht="15.75" hidden="1" x14ac:dyDescent="0.25"/>
    <row r="36145" ht="15.75" hidden="1" x14ac:dyDescent="0.25"/>
    <row r="36146" ht="15.75" hidden="1" x14ac:dyDescent="0.25"/>
    <row r="36147" ht="15.75" hidden="1" x14ac:dyDescent="0.25"/>
    <row r="36148" ht="15.75" hidden="1" x14ac:dyDescent="0.25"/>
    <row r="36149" ht="15.75" hidden="1" x14ac:dyDescent="0.25"/>
    <row r="36150" ht="15.75" hidden="1" x14ac:dyDescent="0.25"/>
    <row r="36151" ht="15.75" hidden="1" x14ac:dyDescent="0.25"/>
    <row r="36152" ht="15.75" hidden="1" x14ac:dyDescent="0.25"/>
    <row r="36153" ht="15.75" hidden="1" x14ac:dyDescent="0.25"/>
    <row r="36154" ht="15.75" hidden="1" x14ac:dyDescent="0.25"/>
    <row r="36155" ht="15.75" hidden="1" x14ac:dyDescent="0.25"/>
    <row r="36156" ht="15.75" hidden="1" x14ac:dyDescent="0.25"/>
    <row r="36157" ht="15.75" hidden="1" x14ac:dyDescent="0.25"/>
    <row r="36158" ht="15.75" hidden="1" x14ac:dyDescent="0.25"/>
    <row r="36159" ht="15.75" hidden="1" x14ac:dyDescent="0.25"/>
    <row r="36160" ht="15.75" hidden="1" x14ac:dyDescent="0.25"/>
    <row r="36161" ht="15.75" hidden="1" x14ac:dyDescent="0.25"/>
    <row r="36162" ht="15.75" hidden="1" x14ac:dyDescent="0.25"/>
    <row r="36163" ht="15.75" hidden="1" x14ac:dyDescent="0.25"/>
    <row r="36164" ht="15.75" hidden="1" x14ac:dyDescent="0.25"/>
    <row r="36165" ht="15.75" hidden="1" x14ac:dyDescent="0.25"/>
    <row r="36166" ht="15.75" hidden="1" x14ac:dyDescent="0.25"/>
    <row r="36167" ht="15.75" hidden="1" x14ac:dyDescent="0.25"/>
    <row r="36168" ht="15.75" hidden="1" x14ac:dyDescent="0.25"/>
    <row r="36169" ht="15.75" hidden="1" x14ac:dyDescent="0.25"/>
    <row r="36170" ht="15.75" hidden="1" x14ac:dyDescent="0.25"/>
    <row r="36171" ht="15.75" hidden="1" x14ac:dyDescent="0.25"/>
    <row r="36172" ht="15.75" hidden="1" x14ac:dyDescent="0.25"/>
    <row r="36173" ht="15.75" hidden="1" x14ac:dyDescent="0.25"/>
    <row r="36174" ht="15.75" hidden="1" x14ac:dyDescent="0.25"/>
    <row r="36175" ht="15.75" hidden="1" x14ac:dyDescent="0.25"/>
    <row r="36176" ht="15.75" hidden="1" x14ac:dyDescent="0.25"/>
    <row r="36177" ht="15.75" hidden="1" x14ac:dyDescent="0.25"/>
    <row r="36178" ht="15.75" hidden="1" x14ac:dyDescent="0.25"/>
    <row r="36179" ht="15.75" hidden="1" x14ac:dyDescent="0.25"/>
    <row r="36180" ht="15.75" hidden="1" x14ac:dyDescent="0.25"/>
    <row r="36181" ht="15.75" hidden="1" x14ac:dyDescent="0.25"/>
    <row r="36182" ht="15.75" hidden="1" x14ac:dyDescent="0.25"/>
    <row r="36183" ht="15.75" hidden="1" x14ac:dyDescent="0.25"/>
    <row r="36184" ht="15.75" hidden="1" x14ac:dyDescent="0.25"/>
    <row r="36185" ht="15.75" hidden="1" x14ac:dyDescent="0.25"/>
    <row r="36186" ht="15.75" hidden="1" x14ac:dyDescent="0.25"/>
    <row r="36187" ht="15.75" hidden="1" x14ac:dyDescent="0.25"/>
    <row r="36188" ht="15.75" hidden="1" x14ac:dyDescent="0.25"/>
    <row r="36189" ht="15.75" hidden="1" x14ac:dyDescent="0.25"/>
    <row r="36190" ht="15.75" hidden="1" x14ac:dyDescent="0.25"/>
    <row r="36191" ht="15.75" hidden="1" x14ac:dyDescent="0.25"/>
    <row r="36192" ht="15.75" hidden="1" x14ac:dyDescent="0.25"/>
    <row r="36193" ht="15.75" hidden="1" x14ac:dyDescent="0.25"/>
    <row r="36194" ht="15.75" hidden="1" x14ac:dyDescent="0.25"/>
    <row r="36195" ht="15.75" hidden="1" x14ac:dyDescent="0.25"/>
    <row r="36196" ht="15.75" hidden="1" x14ac:dyDescent="0.25"/>
    <row r="36197" ht="15.75" hidden="1" x14ac:dyDescent="0.25"/>
    <row r="36198" ht="15.75" hidden="1" x14ac:dyDescent="0.25"/>
    <row r="36199" ht="15.75" hidden="1" x14ac:dyDescent="0.25"/>
    <row r="36200" ht="15.75" hidden="1" x14ac:dyDescent="0.25"/>
    <row r="36201" ht="15.75" hidden="1" x14ac:dyDescent="0.25"/>
    <row r="36202" ht="15.75" hidden="1" x14ac:dyDescent="0.25"/>
    <row r="36203" ht="15.75" hidden="1" x14ac:dyDescent="0.25"/>
    <row r="36204" ht="15.75" hidden="1" x14ac:dyDescent="0.25"/>
    <row r="36205" ht="15.75" hidden="1" x14ac:dyDescent="0.25"/>
    <row r="36206" ht="15.75" hidden="1" x14ac:dyDescent="0.25"/>
    <row r="36207" ht="15.75" hidden="1" x14ac:dyDescent="0.25"/>
    <row r="36208" ht="15.75" hidden="1" x14ac:dyDescent="0.25"/>
    <row r="36209" ht="15.75" hidden="1" x14ac:dyDescent="0.25"/>
    <row r="36210" ht="15.75" hidden="1" x14ac:dyDescent="0.25"/>
    <row r="36211" ht="15.75" hidden="1" x14ac:dyDescent="0.25"/>
    <row r="36212" ht="15.75" hidden="1" x14ac:dyDescent="0.25"/>
    <row r="36213" ht="15.75" hidden="1" x14ac:dyDescent="0.25"/>
    <row r="36214" ht="15.75" hidden="1" x14ac:dyDescent="0.25"/>
    <row r="36215" ht="15.75" hidden="1" x14ac:dyDescent="0.25"/>
    <row r="36216" ht="15.75" hidden="1" x14ac:dyDescent="0.25"/>
    <row r="36217" ht="15.75" hidden="1" x14ac:dyDescent="0.25"/>
    <row r="36218" ht="15.75" hidden="1" x14ac:dyDescent="0.25"/>
    <row r="36219" ht="15.75" hidden="1" x14ac:dyDescent="0.25"/>
    <row r="36220" ht="15.75" hidden="1" x14ac:dyDescent="0.25"/>
    <row r="36221" ht="15.75" hidden="1" x14ac:dyDescent="0.25"/>
    <row r="36222" ht="15.75" hidden="1" x14ac:dyDescent="0.25"/>
    <row r="36223" ht="15.75" hidden="1" x14ac:dyDescent="0.25"/>
    <row r="36224" ht="15.75" hidden="1" x14ac:dyDescent="0.25"/>
    <row r="36225" ht="15.75" hidden="1" x14ac:dyDescent="0.25"/>
    <row r="36226" ht="15.75" hidden="1" x14ac:dyDescent="0.25"/>
    <row r="36227" ht="15.75" hidden="1" x14ac:dyDescent="0.25"/>
    <row r="36228" ht="15.75" hidden="1" x14ac:dyDescent="0.25"/>
    <row r="36229" ht="15.75" hidden="1" x14ac:dyDescent="0.25"/>
    <row r="36230" ht="15.75" hidden="1" x14ac:dyDescent="0.25"/>
    <row r="36231" ht="15.75" hidden="1" x14ac:dyDescent="0.25"/>
    <row r="36232" ht="15.75" hidden="1" x14ac:dyDescent="0.25"/>
    <row r="36233" ht="15.75" hidden="1" x14ac:dyDescent="0.25"/>
    <row r="36234" ht="15.75" hidden="1" x14ac:dyDescent="0.25"/>
    <row r="36235" ht="15.75" hidden="1" x14ac:dyDescent="0.25"/>
    <row r="36236" ht="15.75" hidden="1" x14ac:dyDescent="0.25"/>
    <row r="36237" ht="15.75" hidden="1" x14ac:dyDescent="0.25"/>
    <row r="36238" ht="15.75" hidden="1" x14ac:dyDescent="0.25"/>
    <row r="36239" ht="15.75" hidden="1" x14ac:dyDescent="0.25"/>
    <row r="36240" ht="15.75" hidden="1" x14ac:dyDescent="0.25"/>
    <row r="36241" ht="15.75" hidden="1" x14ac:dyDescent="0.25"/>
    <row r="36242" ht="15.75" hidden="1" x14ac:dyDescent="0.25"/>
    <row r="36243" ht="15.75" hidden="1" x14ac:dyDescent="0.25"/>
    <row r="36244" ht="15.75" hidden="1" x14ac:dyDescent="0.25"/>
    <row r="36245" ht="15.75" hidden="1" x14ac:dyDescent="0.25"/>
    <row r="36246" ht="15.75" hidden="1" x14ac:dyDescent="0.25"/>
    <row r="36247" ht="15.75" hidden="1" x14ac:dyDescent="0.25"/>
    <row r="36248" ht="15.75" hidden="1" x14ac:dyDescent="0.25"/>
    <row r="36249" ht="15.75" hidden="1" x14ac:dyDescent="0.25"/>
    <row r="36250" ht="15.75" hidden="1" x14ac:dyDescent="0.25"/>
    <row r="36251" ht="15.75" hidden="1" x14ac:dyDescent="0.25"/>
    <row r="36252" ht="15.75" hidden="1" x14ac:dyDescent="0.25"/>
    <row r="36253" ht="15.75" hidden="1" x14ac:dyDescent="0.25"/>
    <row r="36254" ht="15.75" hidden="1" x14ac:dyDescent="0.25"/>
    <row r="36255" ht="15.75" hidden="1" x14ac:dyDescent="0.25"/>
    <row r="36256" ht="15.75" hidden="1" x14ac:dyDescent="0.25"/>
    <row r="36257" ht="15.75" hidden="1" x14ac:dyDescent="0.25"/>
    <row r="36258" ht="15.75" hidden="1" x14ac:dyDescent="0.25"/>
    <row r="36259" ht="15.75" hidden="1" x14ac:dyDescent="0.25"/>
    <row r="36260" ht="15.75" hidden="1" x14ac:dyDescent="0.25"/>
    <row r="36261" ht="15.75" hidden="1" x14ac:dyDescent="0.25"/>
    <row r="36262" ht="15.75" hidden="1" x14ac:dyDescent="0.25"/>
    <row r="36263" ht="15.75" hidden="1" x14ac:dyDescent="0.25"/>
    <row r="36264" ht="15.75" hidden="1" x14ac:dyDescent="0.25"/>
    <row r="36265" ht="15.75" hidden="1" x14ac:dyDescent="0.25"/>
    <row r="36266" ht="15.75" hidden="1" x14ac:dyDescent="0.25"/>
    <row r="36267" ht="15.75" hidden="1" x14ac:dyDescent="0.25"/>
    <row r="36268" ht="15.75" hidden="1" x14ac:dyDescent="0.25"/>
    <row r="36269" ht="15.75" hidden="1" x14ac:dyDescent="0.25"/>
    <row r="36270" ht="15.75" hidden="1" x14ac:dyDescent="0.25"/>
    <row r="36271" ht="15.75" hidden="1" x14ac:dyDescent="0.25"/>
    <row r="36272" ht="15.75" hidden="1" x14ac:dyDescent="0.25"/>
    <row r="36273" ht="15.75" hidden="1" x14ac:dyDescent="0.25"/>
    <row r="36274" ht="15.75" hidden="1" x14ac:dyDescent="0.25"/>
    <row r="36275" ht="15.75" hidden="1" x14ac:dyDescent="0.25"/>
    <row r="36276" ht="15.75" hidden="1" x14ac:dyDescent="0.25"/>
    <row r="36277" ht="15.75" hidden="1" x14ac:dyDescent="0.25"/>
    <row r="36278" ht="15.75" hidden="1" x14ac:dyDescent="0.25"/>
    <row r="36279" ht="15.75" hidden="1" x14ac:dyDescent="0.25"/>
    <row r="36280" ht="15.75" hidden="1" x14ac:dyDescent="0.25"/>
    <row r="36281" ht="15.75" hidden="1" x14ac:dyDescent="0.25"/>
    <row r="36282" ht="15.75" hidden="1" x14ac:dyDescent="0.25"/>
    <row r="36283" ht="15.75" hidden="1" x14ac:dyDescent="0.25"/>
    <row r="36284" ht="15.75" hidden="1" x14ac:dyDescent="0.25"/>
    <row r="36285" ht="15.75" hidden="1" x14ac:dyDescent="0.25"/>
    <row r="36286" ht="15.75" hidden="1" x14ac:dyDescent="0.25"/>
    <row r="36287" ht="15.75" hidden="1" x14ac:dyDescent="0.25"/>
    <row r="36288" ht="15.75" hidden="1" x14ac:dyDescent="0.25"/>
    <row r="36289" ht="15.75" hidden="1" x14ac:dyDescent="0.25"/>
    <row r="36290" ht="15.75" hidden="1" x14ac:dyDescent="0.25"/>
    <row r="36291" ht="15.75" hidden="1" x14ac:dyDescent="0.25"/>
    <row r="36292" ht="15.75" hidden="1" x14ac:dyDescent="0.25"/>
    <row r="36293" ht="15.75" hidden="1" x14ac:dyDescent="0.25"/>
    <row r="36294" ht="15.75" hidden="1" x14ac:dyDescent="0.25"/>
    <row r="36295" ht="15.75" hidden="1" x14ac:dyDescent="0.25"/>
    <row r="36296" ht="15.75" hidden="1" x14ac:dyDescent="0.25"/>
    <row r="36297" ht="15.75" hidden="1" x14ac:dyDescent="0.25"/>
    <row r="36298" ht="15.75" hidden="1" x14ac:dyDescent="0.25"/>
    <row r="36299" ht="15.75" hidden="1" x14ac:dyDescent="0.25"/>
    <row r="36300" ht="15.75" hidden="1" x14ac:dyDescent="0.25"/>
    <row r="36301" ht="15.75" hidden="1" x14ac:dyDescent="0.25"/>
    <row r="36302" ht="15.75" hidden="1" x14ac:dyDescent="0.25"/>
    <row r="36303" ht="15.75" hidden="1" x14ac:dyDescent="0.25"/>
    <row r="36304" ht="15.75" hidden="1" x14ac:dyDescent="0.25"/>
    <row r="36305" ht="15.75" hidden="1" x14ac:dyDescent="0.25"/>
    <row r="36306" ht="15.75" hidden="1" x14ac:dyDescent="0.25"/>
    <row r="36307" ht="15.75" hidden="1" x14ac:dyDescent="0.25"/>
    <row r="36308" ht="15.75" hidden="1" x14ac:dyDescent="0.25"/>
    <row r="36309" ht="15.75" hidden="1" x14ac:dyDescent="0.25"/>
    <row r="36310" ht="15.75" hidden="1" x14ac:dyDescent="0.25"/>
    <row r="36311" ht="15.75" hidden="1" x14ac:dyDescent="0.25"/>
    <row r="36312" ht="15.75" hidden="1" x14ac:dyDescent="0.25"/>
    <row r="36313" ht="15.75" hidden="1" x14ac:dyDescent="0.25"/>
    <row r="36314" ht="15.75" hidden="1" x14ac:dyDescent="0.25"/>
    <row r="36315" ht="15.75" hidden="1" x14ac:dyDescent="0.25"/>
    <row r="36316" ht="15.75" hidden="1" x14ac:dyDescent="0.25"/>
    <row r="36317" ht="15.75" hidden="1" x14ac:dyDescent="0.25"/>
    <row r="36318" ht="15.75" hidden="1" x14ac:dyDescent="0.25"/>
    <row r="36319" ht="15.75" hidden="1" x14ac:dyDescent="0.25"/>
    <row r="36320" ht="15.75" hidden="1" x14ac:dyDescent="0.25"/>
    <row r="36321" ht="15.75" hidden="1" x14ac:dyDescent="0.25"/>
    <row r="36322" ht="15.75" hidden="1" x14ac:dyDescent="0.25"/>
    <row r="36323" ht="15.75" hidden="1" x14ac:dyDescent="0.25"/>
    <row r="36324" ht="15.75" hidden="1" x14ac:dyDescent="0.25"/>
    <row r="36325" ht="15.75" hidden="1" x14ac:dyDescent="0.25"/>
    <row r="36326" ht="15.75" hidden="1" x14ac:dyDescent="0.25"/>
    <row r="36327" ht="15.75" hidden="1" x14ac:dyDescent="0.25"/>
    <row r="36328" ht="15.75" hidden="1" x14ac:dyDescent="0.25"/>
    <row r="36329" ht="15.75" hidden="1" x14ac:dyDescent="0.25"/>
    <row r="36330" ht="15.75" hidden="1" x14ac:dyDescent="0.25"/>
    <row r="36331" ht="15.75" hidden="1" x14ac:dyDescent="0.25"/>
    <row r="36332" ht="15.75" hidden="1" x14ac:dyDescent="0.25"/>
    <row r="36333" ht="15.75" hidden="1" x14ac:dyDescent="0.25"/>
    <row r="36334" ht="15.75" hidden="1" x14ac:dyDescent="0.25"/>
    <row r="36335" ht="15.75" hidden="1" x14ac:dyDescent="0.25"/>
    <row r="36336" ht="15.75" hidden="1" x14ac:dyDescent="0.25"/>
    <row r="36337" ht="15.75" hidden="1" x14ac:dyDescent="0.25"/>
    <row r="36338" ht="15.75" hidden="1" x14ac:dyDescent="0.25"/>
    <row r="36339" ht="15.75" hidden="1" x14ac:dyDescent="0.25"/>
    <row r="36340" ht="15.75" hidden="1" x14ac:dyDescent="0.25"/>
    <row r="36341" ht="15.75" hidden="1" x14ac:dyDescent="0.25"/>
    <row r="36342" ht="15.75" hidden="1" x14ac:dyDescent="0.25"/>
    <row r="36343" ht="15.75" hidden="1" x14ac:dyDescent="0.25"/>
    <row r="36344" ht="15.75" hidden="1" x14ac:dyDescent="0.25"/>
    <row r="36345" ht="15.75" hidden="1" x14ac:dyDescent="0.25"/>
    <row r="36346" ht="15.75" hidden="1" x14ac:dyDescent="0.25"/>
    <row r="36347" ht="15.75" hidden="1" x14ac:dyDescent="0.25"/>
    <row r="36348" ht="15.75" hidden="1" x14ac:dyDescent="0.25"/>
    <row r="36349" ht="15.75" hidden="1" x14ac:dyDescent="0.25"/>
    <row r="36350" ht="15.75" hidden="1" x14ac:dyDescent="0.25"/>
    <row r="36351" ht="15.75" hidden="1" x14ac:dyDescent="0.25"/>
    <row r="36352" ht="15.75" hidden="1" x14ac:dyDescent="0.25"/>
    <row r="36353" ht="15.75" hidden="1" x14ac:dyDescent="0.25"/>
    <row r="36354" ht="15.75" hidden="1" x14ac:dyDescent="0.25"/>
    <row r="36355" ht="15.75" hidden="1" x14ac:dyDescent="0.25"/>
    <row r="36356" ht="15.75" hidden="1" x14ac:dyDescent="0.25"/>
    <row r="36357" ht="15.75" hidden="1" x14ac:dyDescent="0.25"/>
    <row r="36358" ht="15.75" hidden="1" x14ac:dyDescent="0.25"/>
    <row r="36359" ht="15.75" hidden="1" x14ac:dyDescent="0.25"/>
    <row r="36360" ht="15.75" hidden="1" x14ac:dyDescent="0.25"/>
    <row r="36361" ht="15.75" hidden="1" x14ac:dyDescent="0.25"/>
    <row r="36362" ht="15.75" hidden="1" x14ac:dyDescent="0.25"/>
    <row r="36363" ht="15.75" hidden="1" x14ac:dyDescent="0.25"/>
    <row r="36364" ht="15.75" hidden="1" x14ac:dyDescent="0.25"/>
    <row r="36365" ht="15.75" hidden="1" x14ac:dyDescent="0.25"/>
    <row r="36366" ht="15.75" hidden="1" x14ac:dyDescent="0.25"/>
    <row r="36367" ht="15.75" hidden="1" x14ac:dyDescent="0.25"/>
    <row r="36368" ht="15.75" hidden="1" x14ac:dyDescent="0.25"/>
    <row r="36369" ht="15.75" hidden="1" x14ac:dyDescent="0.25"/>
    <row r="36370" ht="15.75" hidden="1" x14ac:dyDescent="0.25"/>
    <row r="36371" ht="15.75" hidden="1" x14ac:dyDescent="0.25"/>
    <row r="36372" ht="15.75" hidden="1" x14ac:dyDescent="0.25"/>
    <row r="36373" ht="15.75" hidden="1" x14ac:dyDescent="0.25"/>
    <row r="36374" ht="15.75" hidden="1" x14ac:dyDescent="0.25"/>
    <row r="36375" ht="15.75" hidden="1" x14ac:dyDescent="0.25"/>
    <row r="36376" ht="15.75" hidden="1" x14ac:dyDescent="0.25"/>
    <row r="36377" ht="15.75" hidden="1" x14ac:dyDescent="0.25"/>
    <row r="36378" ht="15.75" hidden="1" x14ac:dyDescent="0.25"/>
    <row r="36379" ht="15.75" hidden="1" x14ac:dyDescent="0.25"/>
    <row r="36380" ht="15.75" hidden="1" x14ac:dyDescent="0.25"/>
    <row r="36381" ht="15.75" hidden="1" x14ac:dyDescent="0.25"/>
    <row r="36382" ht="15.75" hidden="1" x14ac:dyDescent="0.25"/>
    <row r="36383" ht="15.75" hidden="1" x14ac:dyDescent="0.25"/>
    <row r="36384" ht="15.75" hidden="1" x14ac:dyDescent="0.25"/>
    <row r="36385" ht="15.75" hidden="1" x14ac:dyDescent="0.25"/>
    <row r="36386" ht="15.75" hidden="1" x14ac:dyDescent="0.25"/>
    <row r="36387" ht="15.75" hidden="1" x14ac:dyDescent="0.25"/>
    <row r="36388" ht="15.75" hidden="1" x14ac:dyDescent="0.25"/>
    <row r="36389" ht="15.75" hidden="1" x14ac:dyDescent="0.25"/>
    <row r="36390" ht="15.75" hidden="1" x14ac:dyDescent="0.25"/>
    <row r="36391" ht="15.75" hidden="1" x14ac:dyDescent="0.25"/>
    <row r="36392" ht="15.75" hidden="1" x14ac:dyDescent="0.25"/>
    <row r="36393" ht="15.75" hidden="1" x14ac:dyDescent="0.25"/>
    <row r="36394" ht="15.75" hidden="1" x14ac:dyDescent="0.25"/>
    <row r="36395" ht="15.75" hidden="1" x14ac:dyDescent="0.25"/>
    <row r="36396" ht="15.75" hidden="1" x14ac:dyDescent="0.25"/>
    <row r="36397" ht="15.75" hidden="1" x14ac:dyDescent="0.25"/>
    <row r="36398" ht="15.75" hidden="1" x14ac:dyDescent="0.25"/>
    <row r="36399" ht="15.75" hidden="1" x14ac:dyDescent="0.25"/>
    <row r="36400" ht="15.75" hidden="1" x14ac:dyDescent="0.25"/>
    <row r="36401" ht="15.75" hidden="1" x14ac:dyDescent="0.25"/>
    <row r="36402" ht="15.75" hidden="1" x14ac:dyDescent="0.25"/>
    <row r="36403" ht="15.75" hidden="1" x14ac:dyDescent="0.25"/>
    <row r="36404" ht="15.75" hidden="1" x14ac:dyDescent="0.25"/>
    <row r="36405" ht="15.75" hidden="1" x14ac:dyDescent="0.25"/>
    <row r="36406" ht="15.75" hidden="1" x14ac:dyDescent="0.25"/>
    <row r="36407" ht="15.75" hidden="1" x14ac:dyDescent="0.25"/>
    <row r="36408" ht="15.75" hidden="1" x14ac:dyDescent="0.25"/>
    <row r="36409" ht="15.75" hidden="1" x14ac:dyDescent="0.25"/>
    <row r="36410" ht="15.75" hidden="1" x14ac:dyDescent="0.25"/>
    <row r="36411" ht="15.75" hidden="1" x14ac:dyDescent="0.25"/>
    <row r="36412" ht="15.75" hidden="1" x14ac:dyDescent="0.25"/>
    <row r="36413" ht="15.75" hidden="1" x14ac:dyDescent="0.25"/>
    <row r="36414" ht="15.75" hidden="1" x14ac:dyDescent="0.25"/>
    <row r="36415" ht="15.75" hidden="1" x14ac:dyDescent="0.25"/>
    <row r="36416" ht="15.75" hidden="1" x14ac:dyDescent="0.25"/>
    <row r="36417" ht="15.75" hidden="1" x14ac:dyDescent="0.25"/>
    <row r="36418" ht="15.75" hidden="1" x14ac:dyDescent="0.25"/>
    <row r="36419" ht="15.75" hidden="1" x14ac:dyDescent="0.25"/>
    <row r="36420" ht="15.75" hidden="1" x14ac:dyDescent="0.25"/>
    <row r="36421" ht="15.75" hidden="1" x14ac:dyDescent="0.25"/>
    <row r="36422" ht="15.75" hidden="1" x14ac:dyDescent="0.25"/>
    <row r="36423" ht="15.75" hidden="1" x14ac:dyDescent="0.25"/>
    <row r="36424" ht="15.75" hidden="1" x14ac:dyDescent="0.25"/>
    <row r="36425" ht="15.75" hidden="1" x14ac:dyDescent="0.25"/>
    <row r="36426" ht="15.75" hidden="1" x14ac:dyDescent="0.25"/>
    <row r="36427" ht="15.75" hidden="1" x14ac:dyDescent="0.25"/>
    <row r="36428" ht="15.75" hidden="1" x14ac:dyDescent="0.25"/>
    <row r="36429" ht="15.75" hidden="1" x14ac:dyDescent="0.25"/>
    <row r="36430" ht="15.75" hidden="1" x14ac:dyDescent="0.25"/>
    <row r="36431" ht="15.75" hidden="1" x14ac:dyDescent="0.25"/>
    <row r="36432" ht="15.75" hidden="1" x14ac:dyDescent="0.25"/>
    <row r="36433" ht="15.75" hidden="1" x14ac:dyDescent="0.25"/>
    <row r="36434" ht="15.75" hidden="1" x14ac:dyDescent="0.25"/>
    <row r="36435" ht="15.75" hidden="1" x14ac:dyDescent="0.25"/>
    <row r="36436" ht="15.75" hidden="1" x14ac:dyDescent="0.25"/>
    <row r="36437" ht="15.75" hidden="1" x14ac:dyDescent="0.25"/>
    <row r="36438" ht="15.75" hidden="1" x14ac:dyDescent="0.25"/>
    <row r="36439" ht="15.75" hidden="1" x14ac:dyDescent="0.25"/>
    <row r="36440" ht="15.75" hidden="1" x14ac:dyDescent="0.25"/>
    <row r="36441" ht="15.75" hidden="1" x14ac:dyDescent="0.25"/>
    <row r="36442" ht="15.75" hidden="1" x14ac:dyDescent="0.25"/>
    <row r="36443" ht="15.75" hidden="1" x14ac:dyDescent="0.25"/>
    <row r="36444" ht="15.75" hidden="1" x14ac:dyDescent="0.25"/>
    <row r="36445" ht="15.75" hidden="1" x14ac:dyDescent="0.25"/>
    <row r="36446" ht="15.75" hidden="1" x14ac:dyDescent="0.25"/>
    <row r="36447" ht="15.75" hidden="1" x14ac:dyDescent="0.25"/>
    <row r="36448" ht="15.75" hidden="1" x14ac:dyDescent="0.25"/>
    <row r="36449" ht="15.75" hidden="1" x14ac:dyDescent="0.25"/>
    <row r="36450" ht="15.75" hidden="1" x14ac:dyDescent="0.25"/>
    <row r="36451" ht="15.75" hidden="1" x14ac:dyDescent="0.25"/>
    <row r="36452" ht="15.75" hidden="1" x14ac:dyDescent="0.25"/>
    <row r="36453" ht="15.75" hidden="1" x14ac:dyDescent="0.25"/>
    <row r="36454" ht="15.75" hidden="1" x14ac:dyDescent="0.25"/>
    <row r="36455" ht="15.75" hidden="1" x14ac:dyDescent="0.25"/>
    <row r="36456" ht="15.75" hidden="1" x14ac:dyDescent="0.25"/>
    <row r="36457" ht="15.75" hidden="1" x14ac:dyDescent="0.25"/>
    <row r="36458" ht="15.75" hidden="1" x14ac:dyDescent="0.25"/>
    <row r="36459" ht="15.75" hidden="1" x14ac:dyDescent="0.25"/>
    <row r="36460" ht="15.75" hidden="1" x14ac:dyDescent="0.25"/>
    <row r="36461" ht="15.75" hidden="1" x14ac:dyDescent="0.25"/>
    <row r="36462" ht="15.75" hidden="1" x14ac:dyDescent="0.25"/>
    <row r="36463" ht="15.75" hidden="1" x14ac:dyDescent="0.25"/>
    <row r="36464" ht="15.75" hidden="1" x14ac:dyDescent="0.25"/>
    <row r="36465" ht="15.75" hidden="1" x14ac:dyDescent="0.25"/>
    <row r="36466" ht="15.75" hidden="1" x14ac:dyDescent="0.25"/>
    <row r="36467" ht="15.75" hidden="1" x14ac:dyDescent="0.25"/>
    <row r="36468" ht="15.75" hidden="1" x14ac:dyDescent="0.25"/>
    <row r="36469" ht="15.75" hidden="1" x14ac:dyDescent="0.25"/>
    <row r="36470" ht="15.75" hidden="1" x14ac:dyDescent="0.25"/>
    <row r="36471" ht="15.75" hidden="1" x14ac:dyDescent="0.25"/>
    <row r="36472" ht="15.75" hidden="1" x14ac:dyDescent="0.25"/>
    <row r="36473" ht="15.75" hidden="1" x14ac:dyDescent="0.25"/>
    <row r="36474" ht="15.75" hidden="1" x14ac:dyDescent="0.25"/>
    <row r="36475" ht="15.75" hidden="1" x14ac:dyDescent="0.25"/>
    <row r="36476" ht="15.75" hidden="1" x14ac:dyDescent="0.25"/>
    <row r="36477" ht="15.75" hidden="1" x14ac:dyDescent="0.25"/>
    <row r="36478" ht="15.75" hidden="1" x14ac:dyDescent="0.25"/>
    <row r="36479" ht="15.75" hidden="1" x14ac:dyDescent="0.25"/>
    <row r="36480" ht="15.75" hidden="1" x14ac:dyDescent="0.25"/>
    <row r="36481" ht="15.75" hidden="1" x14ac:dyDescent="0.25"/>
    <row r="36482" ht="15.75" hidden="1" x14ac:dyDescent="0.25"/>
    <row r="36483" ht="15.75" hidden="1" x14ac:dyDescent="0.25"/>
    <row r="36484" ht="15.75" hidden="1" x14ac:dyDescent="0.25"/>
    <row r="36485" ht="15.75" hidden="1" x14ac:dyDescent="0.25"/>
    <row r="36486" ht="15.75" hidden="1" x14ac:dyDescent="0.25"/>
    <row r="36487" ht="15.75" hidden="1" x14ac:dyDescent="0.25"/>
    <row r="36488" ht="15.75" hidden="1" x14ac:dyDescent="0.25"/>
    <row r="36489" ht="15.75" hidden="1" x14ac:dyDescent="0.25"/>
    <row r="36490" ht="15.75" hidden="1" x14ac:dyDescent="0.25"/>
    <row r="36491" ht="15.75" hidden="1" x14ac:dyDescent="0.25"/>
    <row r="36492" ht="15.75" hidden="1" x14ac:dyDescent="0.25"/>
    <row r="36493" ht="15.75" hidden="1" x14ac:dyDescent="0.25"/>
    <row r="36494" ht="15.75" hidden="1" x14ac:dyDescent="0.25"/>
    <row r="36495" ht="15.75" hidden="1" x14ac:dyDescent="0.25"/>
    <row r="36496" ht="15.75" hidden="1" x14ac:dyDescent="0.25"/>
    <row r="36497" ht="15.75" hidden="1" x14ac:dyDescent="0.25"/>
    <row r="36498" ht="15.75" hidden="1" x14ac:dyDescent="0.25"/>
    <row r="36499" ht="15.75" hidden="1" x14ac:dyDescent="0.25"/>
    <row r="36500" ht="15.75" hidden="1" x14ac:dyDescent="0.25"/>
    <row r="36501" ht="15.75" hidden="1" x14ac:dyDescent="0.25"/>
    <row r="36502" ht="15.75" hidden="1" x14ac:dyDescent="0.25"/>
    <row r="36503" ht="15.75" hidden="1" x14ac:dyDescent="0.25"/>
    <row r="36504" ht="15.75" hidden="1" x14ac:dyDescent="0.25"/>
    <row r="36505" ht="15.75" hidden="1" x14ac:dyDescent="0.25"/>
    <row r="36506" ht="15.75" hidden="1" x14ac:dyDescent="0.25"/>
    <row r="36507" ht="15.75" hidden="1" x14ac:dyDescent="0.25"/>
    <row r="36508" ht="15.75" hidden="1" x14ac:dyDescent="0.25"/>
    <row r="36509" ht="15.75" hidden="1" x14ac:dyDescent="0.25"/>
    <row r="36510" ht="15.75" hidden="1" x14ac:dyDescent="0.25"/>
    <row r="36511" ht="15.75" hidden="1" x14ac:dyDescent="0.25"/>
    <row r="36512" ht="15.75" hidden="1" x14ac:dyDescent="0.25"/>
    <row r="36513" ht="15.75" hidden="1" x14ac:dyDescent="0.25"/>
    <row r="36514" ht="15.75" hidden="1" x14ac:dyDescent="0.25"/>
    <row r="36515" ht="15.75" hidden="1" x14ac:dyDescent="0.25"/>
    <row r="36516" ht="15.75" hidden="1" x14ac:dyDescent="0.25"/>
    <row r="36517" ht="15.75" hidden="1" x14ac:dyDescent="0.25"/>
    <row r="36518" ht="15.75" hidden="1" x14ac:dyDescent="0.25"/>
    <row r="36519" ht="15.75" hidden="1" x14ac:dyDescent="0.25"/>
    <row r="36520" ht="15.75" hidden="1" x14ac:dyDescent="0.25"/>
    <row r="36521" ht="15.75" hidden="1" x14ac:dyDescent="0.25"/>
    <row r="36522" ht="15.75" hidden="1" x14ac:dyDescent="0.25"/>
    <row r="36523" ht="15.75" hidden="1" x14ac:dyDescent="0.25"/>
    <row r="36524" ht="15.75" hidden="1" x14ac:dyDescent="0.25"/>
    <row r="36525" ht="15.75" hidden="1" x14ac:dyDescent="0.25"/>
    <row r="36526" ht="15.75" hidden="1" x14ac:dyDescent="0.25"/>
    <row r="36527" ht="15.75" hidden="1" x14ac:dyDescent="0.25"/>
    <row r="36528" ht="15.75" hidden="1" x14ac:dyDescent="0.25"/>
    <row r="36529" ht="15.75" hidden="1" x14ac:dyDescent="0.25"/>
    <row r="36530" ht="15.75" hidden="1" x14ac:dyDescent="0.25"/>
    <row r="36531" ht="15.75" hidden="1" x14ac:dyDescent="0.25"/>
    <row r="36532" ht="15.75" hidden="1" x14ac:dyDescent="0.25"/>
    <row r="36533" ht="15.75" hidden="1" x14ac:dyDescent="0.25"/>
    <row r="36534" ht="15.75" hidden="1" x14ac:dyDescent="0.25"/>
    <row r="36535" ht="15.75" hidden="1" x14ac:dyDescent="0.25"/>
    <row r="36536" ht="15.75" hidden="1" x14ac:dyDescent="0.25"/>
    <row r="36537" ht="15.75" hidden="1" x14ac:dyDescent="0.25"/>
    <row r="36538" ht="15.75" hidden="1" x14ac:dyDescent="0.25"/>
    <row r="36539" ht="15.75" hidden="1" x14ac:dyDescent="0.25"/>
    <row r="36540" ht="15.75" hidden="1" x14ac:dyDescent="0.25"/>
    <row r="36541" ht="15.75" hidden="1" x14ac:dyDescent="0.25"/>
    <row r="36542" ht="15.75" hidden="1" x14ac:dyDescent="0.25"/>
    <row r="36543" ht="15.75" hidden="1" x14ac:dyDescent="0.25"/>
    <row r="36544" ht="15.75" hidden="1" x14ac:dyDescent="0.25"/>
    <row r="36545" ht="15.75" hidden="1" x14ac:dyDescent="0.25"/>
    <row r="36546" ht="15.75" hidden="1" x14ac:dyDescent="0.25"/>
    <row r="36547" ht="15.75" hidden="1" x14ac:dyDescent="0.25"/>
    <row r="36548" ht="15.75" hidden="1" x14ac:dyDescent="0.25"/>
    <row r="36549" ht="15.75" hidden="1" x14ac:dyDescent="0.25"/>
    <row r="36550" ht="15.75" hidden="1" x14ac:dyDescent="0.25"/>
    <row r="36551" ht="15.75" hidden="1" x14ac:dyDescent="0.25"/>
    <row r="36552" ht="15.75" hidden="1" x14ac:dyDescent="0.25"/>
    <row r="36553" ht="15.75" hidden="1" x14ac:dyDescent="0.25"/>
    <row r="36554" ht="15.75" hidden="1" x14ac:dyDescent="0.25"/>
    <row r="36555" ht="15.75" hidden="1" x14ac:dyDescent="0.25"/>
    <row r="36556" ht="15.75" hidden="1" x14ac:dyDescent="0.25"/>
    <row r="36557" ht="15.75" hidden="1" x14ac:dyDescent="0.25"/>
    <row r="36558" ht="15.75" hidden="1" x14ac:dyDescent="0.25"/>
    <row r="36559" ht="15.75" hidden="1" x14ac:dyDescent="0.25"/>
    <row r="36560" ht="15.75" hidden="1" x14ac:dyDescent="0.25"/>
    <row r="36561" ht="15.75" hidden="1" x14ac:dyDescent="0.25"/>
    <row r="36562" ht="15.75" hidden="1" x14ac:dyDescent="0.25"/>
    <row r="36563" ht="15.75" hidden="1" x14ac:dyDescent="0.25"/>
    <row r="36564" ht="15.75" hidden="1" x14ac:dyDescent="0.25"/>
    <row r="36565" ht="15.75" hidden="1" x14ac:dyDescent="0.25"/>
    <row r="36566" ht="15.75" hidden="1" x14ac:dyDescent="0.25"/>
    <row r="36567" ht="15.75" hidden="1" x14ac:dyDescent="0.25"/>
    <row r="36568" ht="15.75" hidden="1" x14ac:dyDescent="0.25"/>
    <row r="36569" ht="15.75" hidden="1" x14ac:dyDescent="0.25"/>
    <row r="36570" ht="15.75" hidden="1" x14ac:dyDescent="0.25"/>
    <row r="36571" ht="15.75" hidden="1" x14ac:dyDescent="0.25"/>
    <row r="36572" ht="15.75" hidden="1" x14ac:dyDescent="0.25"/>
    <row r="36573" ht="15.75" hidden="1" x14ac:dyDescent="0.25"/>
    <row r="36574" ht="15.75" hidden="1" x14ac:dyDescent="0.25"/>
    <row r="36575" ht="15.75" hidden="1" x14ac:dyDescent="0.25"/>
    <row r="36576" ht="15.75" hidden="1" x14ac:dyDescent="0.25"/>
    <row r="36577" ht="15.75" hidden="1" x14ac:dyDescent="0.25"/>
    <row r="36578" ht="15.75" hidden="1" x14ac:dyDescent="0.25"/>
    <row r="36579" ht="15.75" hidden="1" x14ac:dyDescent="0.25"/>
    <row r="36580" ht="15.75" hidden="1" x14ac:dyDescent="0.25"/>
    <row r="36581" ht="15.75" hidden="1" x14ac:dyDescent="0.25"/>
    <row r="36582" ht="15.75" hidden="1" x14ac:dyDescent="0.25"/>
    <row r="36583" ht="15.75" hidden="1" x14ac:dyDescent="0.25"/>
    <row r="36584" ht="15.75" hidden="1" x14ac:dyDescent="0.25"/>
    <row r="36585" ht="15.75" hidden="1" x14ac:dyDescent="0.25"/>
    <row r="36586" ht="15.75" hidden="1" x14ac:dyDescent="0.25"/>
    <row r="36587" ht="15.75" hidden="1" x14ac:dyDescent="0.25"/>
    <row r="36588" ht="15.75" hidden="1" x14ac:dyDescent="0.25"/>
    <row r="36589" ht="15.75" hidden="1" x14ac:dyDescent="0.25"/>
    <row r="36590" ht="15.75" hidden="1" x14ac:dyDescent="0.25"/>
    <row r="36591" ht="15.75" hidden="1" x14ac:dyDescent="0.25"/>
    <row r="36592" ht="15.75" hidden="1" x14ac:dyDescent="0.25"/>
    <row r="36593" ht="15.75" hidden="1" x14ac:dyDescent="0.25"/>
    <row r="36594" ht="15.75" hidden="1" x14ac:dyDescent="0.25"/>
    <row r="36595" ht="15.75" hidden="1" x14ac:dyDescent="0.25"/>
    <row r="36596" ht="15.75" hidden="1" x14ac:dyDescent="0.25"/>
    <row r="36597" ht="15.75" hidden="1" x14ac:dyDescent="0.25"/>
    <row r="36598" ht="15.75" hidden="1" x14ac:dyDescent="0.25"/>
    <row r="36599" ht="15.75" hidden="1" x14ac:dyDescent="0.25"/>
    <row r="36600" ht="15.75" hidden="1" x14ac:dyDescent="0.25"/>
    <row r="36601" ht="15.75" hidden="1" x14ac:dyDescent="0.25"/>
    <row r="36602" ht="15.75" hidden="1" x14ac:dyDescent="0.25"/>
    <row r="36603" ht="15.75" hidden="1" x14ac:dyDescent="0.25"/>
    <row r="36604" ht="15.75" hidden="1" x14ac:dyDescent="0.25"/>
    <row r="36605" ht="15.75" hidden="1" x14ac:dyDescent="0.25"/>
    <row r="36606" ht="15.75" hidden="1" x14ac:dyDescent="0.25"/>
    <row r="36607" ht="15.75" hidden="1" x14ac:dyDescent="0.25"/>
    <row r="36608" ht="15.75" hidden="1" x14ac:dyDescent="0.25"/>
    <row r="36609" ht="15.75" hidden="1" x14ac:dyDescent="0.25"/>
    <row r="36610" ht="15.75" hidden="1" x14ac:dyDescent="0.25"/>
    <row r="36611" ht="15.75" hidden="1" x14ac:dyDescent="0.25"/>
    <row r="36612" ht="15.75" hidden="1" x14ac:dyDescent="0.25"/>
    <row r="36613" ht="15.75" hidden="1" x14ac:dyDescent="0.25"/>
    <row r="36614" ht="15.75" hidden="1" x14ac:dyDescent="0.25"/>
    <row r="36615" ht="15.75" hidden="1" x14ac:dyDescent="0.25"/>
    <row r="36616" ht="15.75" hidden="1" x14ac:dyDescent="0.25"/>
    <row r="36617" ht="15.75" hidden="1" x14ac:dyDescent="0.25"/>
    <row r="36618" ht="15.75" hidden="1" x14ac:dyDescent="0.25"/>
    <row r="36619" ht="15.75" hidden="1" x14ac:dyDescent="0.25"/>
    <row r="36620" ht="15.75" hidden="1" x14ac:dyDescent="0.25"/>
    <row r="36621" ht="15.75" hidden="1" x14ac:dyDescent="0.25"/>
    <row r="36622" ht="15.75" hidden="1" x14ac:dyDescent="0.25"/>
    <row r="36623" ht="15.75" hidden="1" x14ac:dyDescent="0.25"/>
    <row r="36624" ht="15.75" hidden="1" x14ac:dyDescent="0.25"/>
    <row r="36625" ht="15.75" hidden="1" x14ac:dyDescent="0.25"/>
    <row r="36626" ht="15.75" hidden="1" x14ac:dyDescent="0.25"/>
    <row r="36627" ht="15.75" hidden="1" x14ac:dyDescent="0.25"/>
    <row r="36628" ht="15.75" hidden="1" x14ac:dyDescent="0.25"/>
    <row r="36629" ht="15.75" hidden="1" x14ac:dyDescent="0.25"/>
    <row r="36630" ht="15.75" hidden="1" x14ac:dyDescent="0.25"/>
    <row r="36631" ht="15.75" hidden="1" x14ac:dyDescent="0.25"/>
    <row r="36632" ht="15.75" hidden="1" x14ac:dyDescent="0.25"/>
    <row r="36633" ht="15.75" hidden="1" x14ac:dyDescent="0.25"/>
    <row r="36634" ht="15.75" hidden="1" x14ac:dyDescent="0.25"/>
    <row r="36635" ht="15.75" hidden="1" x14ac:dyDescent="0.25"/>
    <row r="36636" ht="15.75" hidden="1" x14ac:dyDescent="0.25"/>
    <row r="36637" ht="15.75" hidden="1" x14ac:dyDescent="0.25"/>
    <row r="36638" ht="15.75" hidden="1" x14ac:dyDescent="0.25"/>
    <row r="36639" ht="15.75" hidden="1" x14ac:dyDescent="0.25"/>
    <row r="36640" ht="15.75" hidden="1" x14ac:dyDescent="0.25"/>
    <row r="36641" ht="15.75" hidden="1" x14ac:dyDescent="0.25"/>
    <row r="36642" ht="15.75" hidden="1" x14ac:dyDescent="0.25"/>
    <row r="36643" ht="15.75" hidden="1" x14ac:dyDescent="0.25"/>
    <row r="36644" ht="15.75" hidden="1" x14ac:dyDescent="0.25"/>
    <row r="36645" ht="15.75" hidden="1" x14ac:dyDescent="0.25"/>
    <row r="36646" ht="15.75" hidden="1" x14ac:dyDescent="0.25"/>
    <row r="36647" ht="15.75" hidden="1" x14ac:dyDescent="0.25"/>
    <row r="36648" ht="15.75" hidden="1" x14ac:dyDescent="0.25"/>
    <row r="36649" ht="15.75" hidden="1" x14ac:dyDescent="0.25"/>
    <row r="36650" ht="15.75" hidden="1" x14ac:dyDescent="0.25"/>
    <row r="36651" ht="15.75" hidden="1" x14ac:dyDescent="0.25"/>
    <row r="36652" ht="15.75" hidden="1" x14ac:dyDescent="0.25"/>
    <row r="36653" ht="15.75" hidden="1" x14ac:dyDescent="0.25"/>
    <row r="36654" ht="15.75" hidden="1" x14ac:dyDescent="0.25"/>
    <row r="36655" ht="15.75" hidden="1" x14ac:dyDescent="0.25"/>
    <row r="36656" ht="15.75" hidden="1" x14ac:dyDescent="0.25"/>
    <row r="36657" ht="15.75" hidden="1" x14ac:dyDescent="0.25"/>
    <row r="36658" ht="15.75" hidden="1" x14ac:dyDescent="0.25"/>
    <row r="36659" ht="15.75" hidden="1" x14ac:dyDescent="0.25"/>
    <row r="36660" ht="15.75" hidden="1" x14ac:dyDescent="0.25"/>
    <row r="36661" ht="15.75" hidden="1" x14ac:dyDescent="0.25"/>
    <row r="36662" ht="15.75" hidden="1" x14ac:dyDescent="0.25"/>
    <row r="36663" ht="15.75" hidden="1" x14ac:dyDescent="0.25"/>
    <row r="36664" ht="15.75" hidden="1" x14ac:dyDescent="0.25"/>
    <row r="36665" ht="15.75" hidden="1" x14ac:dyDescent="0.25"/>
    <row r="36666" ht="15.75" hidden="1" x14ac:dyDescent="0.25"/>
    <row r="36667" ht="15.75" hidden="1" x14ac:dyDescent="0.25"/>
    <row r="36668" ht="15.75" hidden="1" x14ac:dyDescent="0.25"/>
    <row r="36669" ht="15.75" hidden="1" x14ac:dyDescent="0.25"/>
    <row r="36670" ht="15.75" hidden="1" x14ac:dyDescent="0.25"/>
    <row r="36671" ht="15.75" hidden="1" x14ac:dyDescent="0.25"/>
    <row r="36672" ht="15.75" hidden="1" x14ac:dyDescent="0.25"/>
    <row r="36673" ht="15.75" hidden="1" x14ac:dyDescent="0.25"/>
    <row r="36674" ht="15.75" hidden="1" x14ac:dyDescent="0.25"/>
    <row r="36675" ht="15.75" hidden="1" x14ac:dyDescent="0.25"/>
    <row r="36676" ht="15.75" hidden="1" x14ac:dyDescent="0.25"/>
    <row r="36677" ht="15.75" hidden="1" x14ac:dyDescent="0.25"/>
    <row r="36678" ht="15.75" hidden="1" x14ac:dyDescent="0.25"/>
    <row r="36679" ht="15.75" hidden="1" x14ac:dyDescent="0.25"/>
    <row r="36680" ht="15.75" hidden="1" x14ac:dyDescent="0.25"/>
    <row r="36681" ht="15.75" hidden="1" x14ac:dyDescent="0.25"/>
    <row r="36682" ht="15.75" hidden="1" x14ac:dyDescent="0.25"/>
    <row r="36683" ht="15.75" hidden="1" x14ac:dyDescent="0.25"/>
    <row r="36684" ht="15.75" hidden="1" x14ac:dyDescent="0.25"/>
    <row r="36685" ht="15.75" hidden="1" x14ac:dyDescent="0.25"/>
    <row r="36686" ht="15.75" hidden="1" x14ac:dyDescent="0.25"/>
    <row r="36687" ht="15.75" hidden="1" x14ac:dyDescent="0.25"/>
    <row r="36688" ht="15.75" hidden="1" x14ac:dyDescent="0.25"/>
    <row r="36689" ht="15.75" hidden="1" x14ac:dyDescent="0.25"/>
    <row r="36690" ht="15.75" hidden="1" x14ac:dyDescent="0.25"/>
    <row r="36691" ht="15.75" hidden="1" x14ac:dyDescent="0.25"/>
    <row r="36692" ht="15.75" hidden="1" x14ac:dyDescent="0.25"/>
    <row r="36693" ht="15.75" hidden="1" x14ac:dyDescent="0.25"/>
    <row r="36694" ht="15.75" hidden="1" x14ac:dyDescent="0.25"/>
    <row r="36695" ht="15.75" hidden="1" x14ac:dyDescent="0.25"/>
    <row r="36696" ht="15.75" hidden="1" x14ac:dyDescent="0.25"/>
    <row r="36697" ht="15.75" hidden="1" x14ac:dyDescent="0.25"/>
    <row r="36698" ht="15.75" hidden="1" x14ac:dyDescent="0.25"/>
    <row r="36699" ht="15.75" hidden="1" x14ac:dyDescent="0.25"/>
    <row r="36700" ht="15.75" hidden="1" x14ac:dyDescent="0.25"/>
    <row r="36701" ht="15.75" hidden="1" x14ac:dyDescent="0.25"/>
    <row r="36702" ht="15.75" hidden="1" x14ac:dyDescent="0.25"/>
    <row r="36703" ht="15.75" hidden="1" x14ac:dyDescent="0.25"/>
    <row r="36704" ht="15.75" hidden="1" x14ac:dyDescent="0.25"/>
    <row r="36705" ht="15.75" hidden="1" x14ac:dyDescent="0.25"/>
    <row r="36706" ht="15.75" hidden="1" x14ac:dyDescent="0.25"/>
    <row r="36707" ht="15.75" hidden="1" x14ac:dyDescent="0.25"/>
    <row r="36708" ht="15.75" hidden="1" x14ac:dyDescent="0.25"/>
    <row r="36709" ht="15.75" hidden="1" x14ac:dyDescent="0.25"/>
    <row r="36710" ht="15.75" hidden="1" x14ac:dyDescent="0.25"/>
    <row r="36711" ht="15.75" hidden="1" x14ac:dyDescent="0.25"/>
    <row r="36712" ht="15.75" hidden="1" x14ac:dyDescent="0.25"/>
    <row r="36713" ht="15.75" hidden="1" x14ac:dyDescent="0.25"/>
    <row r="36714" ht="15.75" hidden="1" x14ac:dyDescent="0.25"/>
    <row r="36715" ht="15.75" hidden="1" x14ac:dyDescent="0.25"/>
    <row r="36716" ht="15.75" hidden="1" x14ac:dyDescent="0.25"/>
    <row r="36717" ht="15.75" hidden="1" x14ac:dyDescent="0.25"/>
    <row r="36718" ht="15.75" hidden="1" x14ac:dyDescent="0.25"/>
    <row r="36719" ht="15.75" hidden="1" x14ac:dyDescent="0.25"/>
    <row r="36720" ht="15.75" hidden="1" x14ac:dyDescent="0.25"/>
    <row r="36721" ht="15.75" hidden="1" x14ac:dyDescent="0.25"/>
    <row r="36722" ht="15.75" hidden="1" x14ac:dyDescent="0.25"/>
    <row r="36723" ht="15.75" hidden="1" x14ac:dyDescent="0.25"/>
    <row r="36724" ht="15.75" hidden="1" x14ac:dyDescent="0.25"/>
    <row r="36725" ht="15.75" hidden="1" x14ac:dyDescent="0.25"/>
    <row r="36726" ht="15.75" hidden="1" x14ac:dyDescent="0.25"/>
    <row r="36727" ht="15.75" hidden="1" x14ac:dyDescent="0.25"/>
    <row r="36728" ht="15.75" hidden="1" x14ac:dyDescent="0.25"/>
    <row r="36729" ht="15.75" hidden="1" x14ac:dyDescent="0.25"/>
    <row r="36730" ht="15.75" hidden="1" x14ac:dyDescent="0.25"/>
    <row r="36731" ht="15.75" hidden="1" x14ac:dyDescent="0.25"/>
    <row r="36732" ht="15.75" hidden="1" x14ac:dyDescent="0.25"/>
    <row r="36733" ht="15.75" hidden="1" x14ac:dyDescent="0.25"/>
    <row r="36734" ht="15.75" hidden="1" x14ac:dyDescent="0.25"/>
    <row r="36735" ht="15.75" hidden="1" x14ac:dyDescent="0.25"/>
    <row r="36736" ht="15.75" hidden="1" x14ac:dyDescent="0.25"/>
    <row r="36737" ht="15.75" hidden="1" x14ac:dyDescent="0.25"/>
    <row r="36738" ht="15.75" hidden="1" x14ac:dyDescent="0.25"/>
    <row r="36739" ht="15.75" hidden="1" x14ac:dyDescent="0.25"/>
    <row r="36740" ht="15.75" hidden="1" x14ac:dyDescent="0.25"/>
    <row r="36741" ht="15.75" hidden="1" x14ac:dyDescent="0.25"/>
    <row r="36742" ht="15.75" hidden="1" x14ac:dyDescent="0.25"/>
    <row r="36743" ht="15.75" hidden="1" x14ac:dyDescent="0.25"/>
    <row r="36744" ht="15.75" hidden="1" x14ac:dyDescent="0.25"/>
    <row r="36745" ht="15.75" hidden="1" x14ac:dyDescent="0.25"/>
    <row r="36746" ht="15.75" hidden="1" x14ac:dyDescent="0.25"/>
    <row r="36747" ht="15.75" hidden="1" x14ac:dyDescent="0.25"/>
    <row r="36748" ht="15.75" hidden="1" x14ac:dyDescent="0.25"/>
    <row r="36749" ht="15.75" hidden="1" x14ac:dyDescent="0.25"/>
    <row r="36750" ht="15.75" hidden="1" x14ac:dyDescent="0.25"/>
    <row r="36751" ht="15.75" hidden="1" x14ac:dyDescent="0.25"/>
    <row r="36752" ht="15.75" hidden="1" x14ac:dyDescent="0.25"/>
    <row r="36753" ht="15.75" hidden="1" x14ac:dyDescent="0.25"/>
    <row r="36754" ht="15.75" hidden="1" x14ac:dyDescent="0.25"/>
    <row r="36755" ht="15.75" hidden="1" x14ac:dyDescent="0.25"/>
    <row r="36756" ht="15.75" hidden="1" x14ac:dyDescent="0.25"/>
    <row r="36757" ht="15.75" hidden="1" x14ac:dyDescent="0.25"/>
    <row r="36758" ht="15.75" hidden="1" x14ac:dyDescent="0.25"/>
    <row r="36759" ht="15.75" hidden="1" x14ac:dyDescent="0.25"/>
    <row r="36760" ht="15.75" hidden="1" x14ac:dyDescent="0.25"/>
    <row r="36761" ht="15.75" hidden="1" x14ac:dyDescent="0.25"/>
    <row r="36762" ht="15.75" hidden="1" x14ac:dyDescent="0.25"/>
    <row r="36763" ht="15.75" hidden="1" x14ac:dyDescent="0.25"/>
    <row r="36764" ht="15.75" hidden="1" x14ac:dyDescent="0.25"/>
    <row r="36765" ht="15.75" hidden="1" x14ac:dyDescent="0.25"/>
    <row r="36766" ht="15.75" hidden="1" x14ac:dyDescent="0.25"/>
    <row r="36767" ht="15.75" hidden="1" x14ac:dyDescent="0.25"/>
    <row r="36768" ht="15.75" hidden="1" x14ac:dyDescent="0.25"/>
    <row r="36769" ht="15.75" hidden="1" x14ac:dyDescent="0.25"/>
    <row r="36770" ht="15.75" hidden="1" x14ac:dyDescent="0.25"/>
    <row r="36771" ht="15.75" hidden="1" x14ac:dyDescent="0.25"/>
    <row r="36772" ht="15.75" hidden="1" x14ac:dyDescent="0.25"/>
    <row r="36773" ht="15.75" hidden="1" x14ac:dyDescent="0.25"/>
    <row r="36774" ht="15.75" hidden="1" x14ac:dyDescent="0.25"/>
    <row r="36775" ht="15.75" hidden="1" x14ac:dyDescent="0.25"/>
    <row r="36776" ht="15.75" hidden="1" x14ac:dyDescent="0.25"/>
    <row r="36777" ht="15.75" hidden="1" x14ac:dyDescent="0.25"/>
    <row r="36778" ht="15.75" hidden="1" x14ac:dyDescent="0.25"/>
    <row r="36779" ht="15.75" hidden="1" x14ac:dyDescent="0.25"/>
    <row r="36780" ht="15.75" hidden="1" x14ac:dyDescent="0.25"/>
    <row r="36781" ht="15.75" hidden="1" x14ac:dyDescent="0.25"/>
    <row r="36782" ht="15.75" hidden="1" x14ac:dyDescent="0.25"/>
    <row r="36783" ht="15.75" hidden="1" x14ac:dyDescent="0.25"/>
    <row r="36784" ht="15.75" hidden="1" x14ac:dyDescent="0.25"/>
    <row r="36785" ht="15.75" hidden="1" x14ac:dyDescent="0.25"/>
    <row r="36786" ht="15.75" hidden="1" x14ac:dyDescent="0.25"/>
    <row r="36787" ht="15.75" hidden="1" x14ac:dyDescent="0.25"/>
    <row r="36788" ht="15.75" hidden="1" x14ac:dyDescent="0.25"/>
    <row r="36789" ht="15.75" hidden="1" x14ac:dyDescent="0.25"/>
    <row r="36790" ht="15.75" hidden="1" x14ac:dyDescent="0.25"/>
    <row r="36791" ht="15.75" hidden="1" x14ac:dyDescent="0.25"/>
    <row r="36792" ht="15.75" hidden="1" x14ac:dyDescent="0.25"/>
    <row r="36793" ht="15.75" hidden="1" x14ac:dyDescent="0.25"/>
    <row r="36794" ht="15.75" hidden="1" x14ac:dyDescent="0.25"/>
    <row r="36795" ht="15.75" hidden="1" x14ac:dyDescent="0.25"/>
    <row r="36796" ht="15.75" hidden="1" x14ac:dyDescent="0.25"/>
    <row r="36797" ht="15.75" hidden="1" x14ac:dyDescent="0.25"/>
    <row r="36798" ht="15.75" hidden="1" x14ac:dyDescent="0.25"/>
    <row r="36799" ht="15.75" hidden="1" x14ac:dyDescent="0.25"/>
    <row r="36800" ht="15.75" hidden="1" x14ac:dyDescent="0.25"/>
    <row r="36801" ht="15.75" hidden="1" x14ac:dyDescent="0.25"/>
    <row r="36802" ht="15.75" hidden="1" x14ac:dyDescent="0.25"/>
    <row r="36803" ht="15.75" hidden="1" x14ac:dyDescent="0.25"/>
    <row r="36804" ht="15.75" hidden="1" x14ac:dyDescent="0.25"/>
    <row r="36805" ht="15.75" hidden="1" x14ac:dyDescent="0.25"/>
    <row r="36806" ht="15.75" hidden="1" x14ac:dyDescent="0.25"/>
    <row r="36807" ht="15.75" hidden="1" x14ac:dyDescent="0.25"/>
    <row r="36808" ht="15.75" hidden="1" x14ac:dyDescent="0.25"/>
    <row r="36809" ht="15.75" hidden="1" x14ac:dyDescent="0.25"/>
    <row r="36810" ht="15.75" hidden="1" x14ac:dyDescent="0.25"/>
    <row r="36811" ht="15.75" hidden="1" x14ac:dyDescent="0.25"/>
    <row r="36812" ht="15.75" hidden="1" x14ac:dyDescent="0.25"/>
    <row r="36813" ht="15.75" hidden="1" x14ac:dyDescent="0.25"/>
    <row r="36814" ht="15.75" hidden="1" x14ac:dyDescent="0.25"/>
    <row r="36815" ht="15.75" hidden="1" x14ac:dyDescent="0.25"/>
    <row r="36816" ht="15.75" hidden="1" x14ac:dyDescent="0.25"/>
    <row r="36817" ht="15.75" hidden="1" x14ac:dyDescent="0.25"/>
    <row r="36818" ht="15.75" hidden="1" x14ac:dyDescent="0.25"/>
    <row r="36819" ht="15.75" hidden="1" x14ac:dyDescent="0.25"/>
    <row r="36820" ht="15.75" hidden="1" x14ac:dyDescent="0.25"/>
    <row r="36821" ht="15.75" hidden="1" x14ac:dyDescent="0.25"/>
    <row r="36822" ht="15.75" hidden="1" x14ac:dyDescent="0.25"/>
    <row r="36823" ht="15.75" hidden="1" x14ac:dyDescent="0.25"/>
    <row r="36824" ht="15.75" hidden="1" x14ac:dyDescent="0.25"/>
    <row r="36825" ht="15.75" hidden="1" x14ac:dyDescent="0.25"/>
    <row r="36826" ht="15.75" hidden="1" x14ac:dyDescent="0.25"/>
    <row r="36827" ht="15.75" hidden="1" x14ac:dyDescent="0.25"/>
    <row r="36828" ht="15.75" hidden="1" x14ac:dyDescent="0.25"/>
    <row r="36829" ht="15.75" hidden="1" x14ac:dyDescent="0.25"/>
    <row r="36830" ht="15.75" hidden="1" x14ac:dyDescent="0.25"/>
    <row r="36831" ht="15.75" hidden="1" x14ac:dyDescent="0.25"/>
    <row r="36832" ht="15.75" hidden="1" x14ac:dyDescent="0.25"/>
    <row r="36833" ht="15.75" hidden="1" x14ac:dyDescent="0.25"/>
    <row r="36834" ht="15.75" hidden="1" x14ac:dyDescent="0.25"/>
    <row r="36835" ht="15.75" hidden="1" x14ac:dyDescent="0.25"/>
    <row r="36836" ht="15.75" hidden="1" x14ac:dyDescent="0.25"/>
    <row r="36837" ht="15.75" hidden="1" x14ac:dyDescent="0.25"/>
    <row r="36838" ht="15.75" hidden="1" x14ac:dyDescent="0.25"/>
    <row r="36839" ht="15.75" hidden="1" x14ac:dyDescent="0.25"/>
    <row r="36840" ht="15.75" hidden="1" x14ac:dyDescent="0.25"/>
    <row r="36841" ht="15.75" hidden="1" x14ac:dyDescent="0.25"/>
    <row r="36842" ht="15.75" hidden="1" x14ac:dyDescent="0.25"/>
    <row r="36843" ht="15.75" hidden="1" x14ac:dyDescent="0.25"/>
    <row r="36844" ht="15.75" hidden="1" x14ac:dyDescent="0.25"/>
    <row r="36845" ht="15.75" hidden="1" x14ac:dyDescent="0.25"/>
    <row r="36846" ht="15.75" hidden="1" x14ac:dyDescent="0.25"/>
    <row r="36847" ht="15.75" hidden="1" x14ac:dyDescent="0.25"/>
    <row r="36848" ht="15.75" hidden="1" x14ac:dyDescent="0.25"/>
    <row r="36849" ht="15.75" hidden="1" x14ac:dyDescent="0.25"/>
    <row r="36850" ht="15.75" hidden="1" x14ac:dyDescent="0.25"/>
    <row r="36851" ht="15.75" hidden="1" x14ac:dyDescent="0.25"/>
    <row r="36852" ht="15.75" hidden="1" x14ac:dyDescent="0.25"/>
    <row r="36853" ht="15.75" hidden="1" x14ac:dyDescent="0.25"/>
    <row r="36854" ht="15.75" hidden="1" x14ac:dyDescent="0.25"/>
    <row r="36855" ht="15.75" hidden="1" x14ac:dyDescent="0.25"/>
    <row r="36856" ht="15.75" hidden="1" x14ac:dyDescent="0.25"/>
    <row r="36857" ht="15.75" hidden="1" x14ac:dyDescent="0.25"/>
    <row r="36858" ht="15.75" hidden="1" x14ac:dyDescent="0.25"/>
    <row r="36859" ht="15.75" hidden="1" x14ac:dyDescent="0.25"/>
    <row r="36860" ht="15.75" hidden="1" x14ac:dyDescent="0.25"/>
    <row r="36861" ht="15.75" hidden="1" x14ac:dyDescent="0.25"/>
    <row r="36862" ht="15.75" hidden="1" x14ac:dyDescent="0.25"/>
    <row r="36863" ht="15.75" hidden="1" x14ac:dyDescent="0.25"/>
    <row r="36864" ht="15.75" hidden="1" x14ac:dyDescent="0.25"/>
    <row r="36865" ht="15.75" hidden="1" x14ac:dyDescent="0.25"/>
    <row r="36866" ht="15.75" hidden="1" x14ac:dyDescent="0.25"/>
    <row r="36867" ht="15.75" hidden="1" x14ac:dyDescent="0.25"/>
    <row r="36868" ht="15.75" hidden="1" x14ac:dyDescent="0.25"/>
    <row r="36869" ht="15.75" hidden="1" x14ac:dyDescent="0.25"/>
    <row r="36870" ht="15.75" hidden="1" x14ac:dyDescent="0.25"/>
    <row r="36871" ht="15.75" hidden="1" x14ac:dyDescent="0.25"/>
    <row r="36872" ht="15.75" hidden="1" x14ac:dyDescent="0.25"/>
    <row r="36873" ht="15.75" hidden="1" x14ac:dyDescent="0.25"/>
    <row r="36874" ht="15.75" hidden="1" x14ac:dyDescent="0.25"/>
    <row r="36875" ht="15.75" hidden="1" x14ac:dyDescent="0.25"/>
    <row r="36876" ht="15.75" hidden="1" x14ac:dyDescent="0.25"/>
    <row r="36877" ht="15.75" hidden="1" x14ac:dyDescent="0.25"/>
    <row r="36878" ht="15.75" hidden="1" x14ac:dyDescent="0.25"/>
    <row r="36879" ht="15.75" hidden="1" x14ac:dyDescent="0.25"/>
    <row r="36880" ht="15.75" hidden="1" x14ac:dyDescent="0.25"/>
    <row r="36881" ht="15.75" hidden="1" x14ac:dyDescent="0.25"/>
    <row r="36882" ht="15.75" hidden="1" x14ac:dyDescent="0.25"/>
    <row r="36883" ht="15.75" hidden="1" x14ac:dyDescent="0.25"/>
    <row r="36884" ht="15.75" hidden="1" x14ac:dyDescent="0.25"/>
    <row r="36885" ht="15.75" hidden="1" x14ac:dyDescent="0.25"/>
    <row r="36886" ht="15.75" hidden="1" x14ac:dyDescent="0.25"/>
    <row r="36887" ht="15.75" hidden="1" x14ac:dyDescent="0.25"/>
    <row r="36888" ht="15.75" hidden="1" x14ac:dyDescent="0.25"/>
    <row r="36889" ht="15.75" hidden="1" x14ac:dyDescent="0.25"/>
    <row r="36890" ht="15.75" hidden="1" x14ac:dyDescent="0.25"/>
    <row r="36891" ht="15.75" hidden="1" x14ac:dyDescent="0.25"/>
    <row r="36892" ht="15.75" hidden="1" x14ac:dyDescent="0.25"/>
    <row r="36893" ht="15.75" hidden="1" x14ac:dyDescent="0.25"/>
    <row r="36894" ht="15.75" hidden="1" x14ac:dyDescent="0.25"/>
    <row r="36895" ht="15.75" hidden="1" x14ac:dyDescent="0.25"/>
    <row r="36896" ht="15.75" hidden="1" x14ac:dyDescent="0.25"/>
    <row r="36897" ht="15.75" hidden="1" x14ac:dyDescent="0.25"/>
    <row r="36898" ht="15.75" hidden="1" x14ac:dyDescent="0.25"/>
    <row r="36899" ht="15.75" hidden="1" x14ac:dyDescent="0.25"/>
    <row r="36900" ht="15.75" hidden="1" x14ac:dyDescent="0.25"/>
    <row r="36901" ht="15.75" hidden="1" x14ac:dyDescent="0.25"/>
    <row r="36902" ht="15.75" hidden="1" x14ac:dyDescent="0.25"/>
    <row r="36903" ht="15.75" hidden="1" x14ac:dyDescent="0.25"/>
    <row r="36904" ht="15.75" hidden="1" x14ac:dyDescent="0.25"/>
    <row r="36905" ht="15.75" hidden="1" x14ac:dyDescent="0.25"/>
    <row r="36906" ht="15.75" hidden="1" x14ac:dyDescent="0.25"/>
    <row r="36907" ht="15.75" hidden="1" x14ac:dyDescent="0.25"/>
    <row r="36908" ht="15.75" hidden="1" x14ac:dyDescent="0.25"/>
    <row r="36909" ht="15.75" hidden="1" x14ac:dyDescent="0.25"/>
    <row r="36910" ht="15.75" hidden="1" x14ac:dyDescent="0.25"/>
    <row r="36911" ht="15.75" hidden="1" x14ac:dyDescent="0.25"/>
    <row r="36912" ht="15.75" hidden="1" x14ac:dyDescent="0.25"/>
    <row r="36913" ht="15.75" hidden="1" x14ac:dyDescent="0.25"/>
    <row r="36914" ht="15.75" hidden="1" x14ac:dyDescent="0.25"/>
    <row r="36915" ht="15.75" hidden="1" x14ac:dyDescent="0.25"/>
    <row r="36916" ht="15.75" hidden="1" x14ac:dyDescent="0.25"/>
    <row r="36917" ht="15.75" hidden="1" x14ac:dyDescent="0.25"/>
    <row r="36918" ht="15.75" hidden="1" x14ac:dyDescent="0.25"/>
    <row r="36919" ht="15.75" hidden="1" x14ac:dyDescent="0.25"/>
    <row r="36920" ht="15.75" hidden="1" x14ac:dyDescent="0.25"/>
    <row r="36921" ht="15.75" hidden="1" x14ac:dyDescent="0.25"/>
    <row r="36922" ht="15.75" hidden="1" x14ac:dyDescent="0.25"/>
    <row r="36923" ht="15.75" hidden="1" x14ac:dyDescent="0.25"/>
    <row r="36924" ht="15.75" hidden="1" x14ac:dyDescent="0.25"/>
    <row r="36925" ht="15.75" hidden="1" x14ac:dyDescent="0.25"/>
    <row r="36926" ht="15.75" hidden="1" x14ac:dyDescent="0.25"/>
    <row r="36927" ht="15.75" hidden="1" x14ac:dyDescent="0.25"/>
    <row r="36928" ht="15.75" hidden="1" x14ac:dyDescent="0.25"/>
    <row r="36929" ht="15.75" hidden="1" x14ac:dyDescent="0.25"/>
    <row r="36930" ht="15.75" hidden="1" x14ac:dyDescent="0.25"/>
    <row r="36931" ht="15.75" hidden="1" x14ac:dyDescent="0.25"/>
    <row r="36932" ht="15.75" hidden="1" x14ac:dyDescent="0.25"/>
    <row r="36933" ht="15.75" hidden="1" x14ac:dyDescent="0.25"/>
    <row r="36934" ht="15.75" hidden="1" x14ac:dyDescent="0.25"/>
    <row r="36935" ht="15.75" hidden="1" x14ac:dyDescent="0.25"/>
    <row r="36936" ht="15.75" hidden="1" x14ac:dyDescent="0.25"/>
    <row r="36937" ht="15.75" hidden="1" x14ac:dyDescent="0.25"/>
    <row r="36938" ht="15.75" hidden="1" x14ac:dyDescent="0.25"/>
    <row r="36939" ht="15.75" hidden="1" x14ac:dyDescent="0.25"/>
    <row r="36940" ht="15.75" hidden="1" x14ac:dyDescent="0.25"/>
    <row r="36941" ht="15.75" hidden="1" x14ac:dyDescent="0.25"/>
    <row r="36942" ht="15.75" hidden="1" x14ac:dyDescent="0.25"/>
    <row r="36943" ht="15.75" hidden="1" x14ac:dyDescent="0.25"/>
    <row r="36944" ht="15.75" hidden="1" x14ac:dyDescent="0.25"/>
    <row r="36945" ht="15.75" hidden="1" x14ac:dyDescent="0.25"/>
    <row r="36946" ht="15.75" hidden="1" x14ac:dyDescent="0.25"/>
    <row r="36947" ht="15.75" hidden="1" x14ac:dyDescent="0.25"/>
    <row r="36948" ht="15.75" hidden="1" x14ac:dyDescent="0.25"/>
    <row r="36949" ht="15.75" hidden="1" x14ac:dyDescent="0.25"/>
    <row r="36950" ht="15.75" hidden="1" x14ac:dyDescent="0.25"/>
    <row r="36951" ht="15.75" hidden="1" x14ac:dyDescent="0.25"/>
    <row r="36952" ht="15.75" hidden="1" x14ac:dyDescent="0.25"/>
    <row r="36953" ht="15.75" hidden="1" x14ac:dyDescent="0.25"/>
    <row r="36954" ht="15.75" hidden="1" x14ac:dyDescent="0.25"/>
    <row r="36955" ht="15.75" hidden="1" x14ac:dyDescent="0.25"/>
    <row r="36956" ht="15.75" hidden="1" x14ac:dyDescent="0.25"/>
    <row r="36957" ht="15.75" hidden="1" x14ac:dyDescent="0.25"/>
    <row r="36958" ht="15.75" hidden="1" x14ac:dyDescent="0.25"/>
    <row r="36959" ht="15.75" hidden="1" x14ac:dyDescent="0.25"/>
    <row r="36960" ht="15.75" hidden="1" x14ac:dyDescent="0.25"/>
    <row r="36961" ht="15.75" hidden="1" x14ac:dyDescent="0.25"/>
    <row r="36962" ht="15.75" hidden="1" x14ac:dyDescent="0.25"/>
    <row r="36963" ht="15.75" hidden="1" x14ac:dyDescent="0.25"/>
    <row r="36964" ht="15.75" hidden="1" x14ac:dyDescent="0.25"/>
    <row r="36965" ht="15.75" hidden="1" x14ac:dyDescent="0.25"/>
    <row r="36966" ht="15.75" hidden="1" x14ac:dyDescent="0.25"/>
    <row r="36967" ht="15.75" hidden="1" x14ac:dyDescent="0.25"/>
    <row r="36968" ht="15.75" hidden="1" x14ac:dyDescent="0.25"/>
    <row r="36969" ht="15.75" hidden="1" x14ac:dyDescent="0.25"/>
    <row r="36970" ht="15.75" hidden="1" x14ac:dyDescent="0.25"/>
    <row r="36971" ht="15.75" hidden="1" x14ac:dyDescent="0.25"/>
    <row r="36972" ht="15.75" hidden="1" x14ac:dyDescent="0.25"/>
    <row r="36973" ht="15.75" hidden="1" x14ac:dyDescent="0.25"/>
    <row r="36974" ht="15.75" hidden="1" x14ac:dyDescent="0.25"/>
    <row r="36975" ht="15.75" hidden="1" x14ac:dyDescent="0.25"/>
    <row r="36976" ht="15.75" hidden="1" x14ac:dyDescent="0.25"/>
    <row r="36977" ht="15.75" hidden="1" x14ac:dyDescent="0.25"/>
    <row r="36978" ht="15.75" hidden="1" x14ac:dyDescent="0.25"/>
    <row r="36979" ht="15.75" hidden="1" x14ac:dyDescent="0.25"/>
    <row r="36980" ht="15.75" hidden="1" x14ac:dyDescent="0.25"/>
    <row r="36981" ht="15.75" hidden="1" x14ac:dyDescent="0.25"/>
    <row r="36982" ht="15.75" hidden="1" x14ac:dyDescent="0.25"/>
    <row r="36983" ht="15.75" hidden="1" x14ac:dyDescent="0.25"/>
    <row r="36984" ht="15.75" hidden="1" x14ac:dyDescent="0.25"/>
    <row r="36985" ht="15.75" hidden="1" x14ac:dyDescent="0.25"/>
    <row r="36986" ht="15.75" hidden="1" x14ac:dyDescent="0.25"/>
    <row r="36987" ht="15.75" hidden="1" x14ac:dyDescent="0.25"/>
    <row r="36988" ht="15.75" hidden="1" x14ac:dyDescent="0.25"/>
    <row r="36989" ht="15.75" hidden="1" x14ac:dyDescent="0.25"/>
    <row r="36990" ht="15.75" hidden="1" x14ac:dyDescent="0.25"/>
    <row r="36991" ht="15.75" hidden="1" x14ac:dyDescent="0.25"/>
    <row r="36992" ht="15.75" hidden="1" x14ac:dyDescent="0.25"/>
    <row r="36993" ht="15.75" hidden="1" x14ac:dyDescent="0.25"/>
    <row r="36994" ht="15.75" hidden="1" x14ac:dyDescent="0.25"/>
    <row r="36995" ht="15.75" hidden="1" x14ac:dyDescent="0.25"/>
    <row r="36996" ht="15.75" hidden="1" x14ac:dyDescent="0.25"/>
    <row r="36997" ht="15.75" hidden="1" x14ac:dyDescent="0.25"/>
    <row r="36998" ht="15.75" hidden="1" x14ac:dyDescent="0.25"/>
    <row r="36999" ht="15.75" hidden="1" x14ac:dyDescent="0.25"/>
    <row r="37000" ht="15.75" hidden="1" x14ac:dyDescent="0.25"/>
    <row r="37001" ht="15.75" hidden="1" x14ac:dyDescent="0.25"/>
    <row r="37002" ht="15.75" hidden="1" x14ac:dyDescent="0.25"/>
    <row r="37003" ht="15.75" hidden="1" x14ac:dyDescent="0.25"/>
    <row r="37004" ht="15.75" hidden="1" x14ac:dyDescent="0.25"/>
    <row r="37005" ht="15.75" hidden="1" x14ac:dyDescent="0.25"/>
    <row r="37006" ht="15.75" hidden="1" x14ac:dyDescent="0.25"/>
    <row r="37007" ht="15.75" hidden="1" x14ac:dyDescent="0.25"/>
    <row r="37008" ht="15.75" hidden="1" x14ac:dyDescent="0.25"/>
    <row r="37009" ht="15.75" hidden="1" x14ac:dyDescent="0.25"/>
    <row r="37010" ht="15.75" hidden="1" x14ac:dyDescent="0.25"/>
    <row r="37011" ht="15.75" hidden="1" x14ac:dyDescent="0.25"/>
    <row r="37012" ht="15.75" hidden="1" x14ac:dyDescent="0.25"/>
    <row r="37013" ht="15.75" hidden="1" x14ac:dyDescent="0.25"/>
    <row r="37014" ht="15.75" hidden="1" x14ac:dyDescent="0.25"/>
    <row r="37015" ht="15.75" hidden="1" x14ac:dyDescent="0.25"/>
    <row r="37016" ht="15.75" hidden="1" x14ac:dyDescent="0.25"/>
    <row r="37017" ht="15.75" hidden="1" x14ac:dyDescent="0.25"/>
    <row r="37018" ht="15.75" hidden="1" x14ac:dyDescent="0.25"/>
    <row r="37019" ht="15.75" hidden="1" x14ac:dyDescent="0.25"/>
    <row r="37020" ht="15.75" hidden="1" x14ac:dyDescent="0.25"/>
    <row r="37021" ht="15.75" hidden="1" x14ac:dyDescent="0.25"/>
    <row r="37022" ht="15.75" hidden="1" x14ac:dyDescent="0.25"/>
    <row r="37023" ht="15.75" hidden="1" x14ac:dyDescent="0.25"/>
    <row r="37024" ht="15.75" hidden="1" x14ac:dyDescent="0.25"/>
    <row r="37025" ht="15.75" hidden="1" x14ac:dyDescent="0.25"/>
    <row r="37026" ht="15.75" hidden="1" x14ac:dyDescent="0.25"/>
    <row r="37027" ht="15.75" hidden="1" x14ac:dyDescent="0.25"/>
    <row r="37028" ht="15.75" hidden="1" x14ac:dyDescent="0.25"/>
    <row r="37029" ht="15.75" hidden="1" x14ac:dyDescent="0.25"/>
    <row r="37030" ht="15.75" hidden="1" x14ac:dyDescent="0.25"/>
    <row r="37031" ht="15.75" hidden="1" x14ac:dyDescent="0.25"/>
    <row r="37032" ht="15.75" hidden="1" x14ac:dyDescent="0.25"/>
    <row r="37033" ht="15.75" hidden="1" x14ac:dyDescent="0.25"/>
    <row r="37034" ht="15.75" hidden="1" x14ac:dyDescent="0.25"/>
    <row r="37035" ht="15.75" hidden="1" x14ac:dyDescent="0.25"/>
    <row r="37036" ht="15.75" hidden="1" x14ac:dyDescent="0.25"/>
    <row r="37037" ht="15.75" hidden="1" x14ac:dyDescent="0.25"/>
    <row r="37038" ht="15.75" hidden="1" x14ac:dyDescent="0.25"/>
    <row r="37039" ht="15.75" hidden="1" x14ac:dyDescent="0.25"/>
    <row r="37040" ht="15.75" hidden="1" x14ac:dyDescent="0.25"/>
    <row r="37041" ht="15.75" hidden="1" x14ac:dyDescent="0.25"/>
    <row r="37042" ht="15.75" hidden="1" x14ac:dyDescent="0.25"/>
    <row r="37043" ht="15.75" hidden="1" x14ac:dyDescent="0.25"/>
    <row r="37044" ht="15.75" hidden="1" x14ac:dyDescent="0.25"/>
    <row r="37045" ht="15.75" hidden="1" x14ac:dyDescent="0.25"/>
    <row r="37046" ht="15.75" hidden="1" x14ac:dyDescent="0.25"/>
    <row r="37047" ht="15.75" hidden="1" x14ac:dyDescent="0.25"/>
    <row r="37048" ht="15.75" hidden="1" x14ac:dyDescent="0.25"/>
    <row r="37049" ht="15.75" hidden="1" x14ac:dyDescent="0.25"/>
    <row r="37050" ht="15.75" hidden="1" x14ac:dyDescent="0.25"/>
    <row r="37051" ht="15.75" hidden="1" x14ac:dyDescent="0.25"/>
    <row r="37052" ht="15.75" hidden="1" x14ac:dyDescent="0.25"/>
    <row r="37053" ht="15.75" hidden="1" x14ac:dyDescent="0.25"/>
    <row r="37054" ht="15.75" hidden="1" x14ac:dyDescent="0.25"/>
    <row r="37055" ht="15.75" hidden="1" x14ac:dyDescent="0.25"/>
    <row r="37056" ht="15.75" hidden="1" x14ac:dyDescent="0.25"/>
    <row r="37057" ht="15.75" hidden="1" x14ac:dyDescent="0.25"/>
    <row r="37058" ht="15.75" hidden="1" x14ac:dyDescent="0.25"/>
    <row r="37059" ht="15.75" hidden="1" x14ac:dyDescent="0.25"/>
    <row r="37060" ht="15.75" hidden="1" x14ac:dyDescent="0.25"/>
    <row r="37061" ht="15.75" hidden="1" x14ac:dyDescent="0.25"/>
    <row r="37062" ht="15.75" hidden="1" x14ac:dyDescent="0.25"/>
    <row r="37063" ht="15.75" hidden="1" x14ac:dyDescent="0.25"/>
    <row r="37064" ht="15.75" hidden="1" x14ac:dyDescent="0.25"/>
    <row r="37065" ht="15.75" hidden="1" x14ac:dyDescent="0.25"/>
    <row r="37066" ht="15.75" hidden="1" x14ac:dyDescent="0.25"/>
    <row r="37067" ht="15.75" hidden="1" x14ac:dyDescent="0.25"/>
    <row r="37068" ht="15.75" hidden="1" x14ac:dyDescent="0.25"/>
    <row r="37069" ht="15.75" hidden="1" x14ac:dyDescent="0.25"/>
    <row r="37070" ht="15.75" hidden="1" x14ac:dyDescent="0.25"/>
    <row r="37071" ht="15.75" hidden="1" x14ac:dyDescent="0.25"/>
    <row r="37072" ht="15.75" hidden="1" x14ac:dyDescent="0.25"/>
    <row r="37073" ht="15.75" hidden="1" x14ac:dyDescent="0.25"/>
    <row r="37074" ht="15.75" hidden="1" x14ac:dyDescent="0.25"/>
    <row r="37075" ht="15.75" hidden="1" x14ac:dyDescent="0.25"/>
    <row r="37076" ht="15.75" hidden="1" x14ac:dyDescent="0.25"/>
    <row r="37077" ht="15.75" hidden="1" x14ac:dyDescent="0.25"/>
    <row r="37078" ht="15.75" hidden="1" x14ac:dyDescent="0.25"/>
    <row r="37079" ht="15.75" hidden="1" x14ac:dyDescent="0.25"/>
    <row r="37080" ht="15.75" hidden="1" x14ac:dyDescent="0.25"/>
    <row r="37081" ht="15.75" hidden="1" x14ac:dyDescent="0.25"/>
    <row r="37082" ht="15.75" hidden="1" x14ac:dyDescent="0.25"/>
    <row r="37083" ht="15.75" hidden="1" x14ac:dyDescent="0.25"/>
    <row r="37084" ht="15.75" hidden="1" x14ac:dyDescent="0.25"/>
    <row r="37085" ht="15.75" hidden="1" x14ac:dyDescent="0.25"/>
    <row r="37086" ht="15.75" hidden="1" x14ac:dyDescent="0.25"/>
    <row r="37087" ht="15.75" hidden="1" x14ac:dyDescent="0.25"/>
    <row r="37088" ht="15.75" hidden="1" x14ac:dyDescent="0.25"/>
    <row r="37089" ht="15.75" hidden="1" x14ac:dyDescent="0.25"/>
    <row r="37090" ht="15.75" hidden="1" x14ac:dyDescent="0.25"/>
    <row r="37091" ht="15.75" hidden="1" x14ac:dyDescent="0.25"/>
    <row r="37092" ht="15.75" hidden="1" x14ac:dyDescent="0.25"/>
    <row r="37093" ht="15.75" hidden="1" x14ac:dyDescent="0.25"/>
    <row r="37094" ht="15.75" hidden="1" x14ac:dyDescent="0.25"/>
    <row r="37095" ht="15.75" hidden="1" x14ac:dyDescent="0.25"/>
    <row r="37096" ht="15.75" hidden="1" x14ac:dyDescent="0.25"/>
    <row r="37097" ht="15.75" hidden="1" x14ac:dyDescent="0.25"/>
    <row r="37098" ht="15.75" hidden="1" x14ac:dyDescent="0.25"/>
    <row r="37099" ht="15.75" hidden="1" x14ac:dyDescent="0.25"/>
    <row r="37100" ht="15.75" hidden="1" x14ac:dyDescent="0.25"/>
    <row r="37101" ht="15.75" hidden="1" x14ac:dyDescent="0.25"/>
    <row r="37102" ht="15.75" hidden="1" x14ac:dyDescent="0.25"/>
    <row r="37103" ht="15.75" hidden="1" x14ac:dyDescent="0.25"/>
    <row r="37104" ht="15.75" hidden="1" x14ac:dyDescent="0.25"/>
    <row r="37105" ht="15.75" hidden="1" x14ac:dyDescent="0.25"/>
    <row r="37106" ht="15.75" hidden="1" x14ac:dyDescent="0.25"/>
    <row r="37107" ht="15.75" hidden="1" x14ac:dyDescent="0.25"/>
    <row r="37108" ht="15.75" hidden="1" x14ac:dyDescent="0.25"/>
    <row r="37109" ht="15.75" hidden="1" x14ac:dyDescent="0.25"/>
    <row r="37110" ht="15.75" hidden="1" x14ac:dyDescent="0.25"/>
    <row r="37111" ht="15.75" hidden="1" x14ac:dyDescent="0.25"/>
    <row r="37112" ht="15.75" hidden="1" x14ac:dyDescent="0.25"/>
    <row r="37113" ht="15.75" hidden="1" x14ac:dyDescent="0.25"/>
    <row r="37114" ht="15.75" hidden="1" x14ac:dyDescent="0.25"/>
    <row r="37115" ht="15.75" hidden="1" x14ac:dyDescent="0.25"/>
    <row r="37116" ht="15.75" hidden="1" x14ac:dyDescent="0.25"/>
    <row r="37117" ht="15.75" hidden="1" x14ac:dyDescent="0.25"/>
    <row r="37118" ht="15.75" hidden="1" x14ac:dyDescent="0.25"/>
    <row r="37119" ht="15.75" hidden="1" x14ac:dyDescent="0.25"/>
    <row r="37120" ht="15.75" hidden="1" x14ac:dyDescent="0.25"/>
    <row r="37121" ht="15.75" hidden="1" x14ac:dyDescent="0.25"/>
    <row r="37122" ht="15.75" hidden="1" x14ac:dyDescent="0.25"/>
    <row r="37123" ht="15.75" hidden="1" x14ac:dyDescent="0.25"/>
    <row r="37124" ht="15.75" hidden="1" x14ac:dyDescent="0.25"/>
    <row r="37125" ht="15.75" hidden="1" x14ac:dyDescent="0.25"/>
    <row r="37126" ht="15.75" hidden="1" x14ac:dyDescent="0.25"/>
    <row r="37127" ht="15.75" hidden="1" x14ac:dyDescent="0.25"/>
    <row r="37128" ht="15.75" hidden="1" x14ac:dyDescent="0.25"/>
    <row r="37129" ht="15.75" hidden="1" x14ac:dyDescent="0.25"/>
    <row r="37130" ht="15.75" hidden="1" x14ac:dyDescent="0.25"/>
    <row r="37131" ht="15.75" hidden="1" x14ac:dyDescent="0.25"/>
    <row r="37132" ht="15.75" hidden="1" x14ac:dyDescent="0.25"/>
    <row r="37133" ht="15.75" hidden="1" x14ac:dyDescent="0.25"/>
    <row r="37134" ht="15.75" hidden="1" x14ac:dyDescent="0.25"/>
    <row r="37135" ht="15.75" hidden="1" x14ac:dyDescent="0.25"/>
    <row r="37136" ht="15.75" hidden="1" x14ac:dyDescent="0.25"/>
    <row r="37137" ht="15.75" hidden="1" x14ac:dyDescent="0.25"/>
    <row r="37138" ht="15.75" hidden="1" x14ac:dyDescent="0.25"/>
    <row r="37139" ht="15.75" hidden="1" x14ac:dyDescent="0.25"/>
    <row r="37140" ht="15.75" hidden="1" x14ac:dyDescent="0.25"/>
    <row r="37141" ht="15.75" hidden="1" x14ac:dyDescent="0.25"/>
    <row r="37142" ht="15.75" hidden="1" x14ac:dyDescent="0.25"/>
    <row r="37143" ht="15.75" hidden="1" x14ac:dyDescent="0.25"/>
    <row r="37144" ht="15.75" hidden="1" x14ac:dyDescent="0.25"/>
    <row r="37145" ht="15.75" hidden="1" x14ac:dyDescent="0.25"/>
    <row r="37146" ht="15.75" hidden="1" x14ac:dyDescent="0.25"/>
    <row r="37147" ht="15.75" hidden="1" x14ac:dyDescent="0.25"/>
    <row r="37148" ht="15.75" hidden="1" x14ac:dyDescent="0.25"/>
    <row r="37149" ht="15.75" hidden="1" x14ac:dyDescent="0.25"/>
    <row r="37150" ht="15.75" hidden="1" x14ac:dyDescent="0.25"/>
    <row r="37151" ht="15.75" hidden="1" x14ac:dyDescent="0.25"/>
    <row r="37152" ht="15.75" hidden="1" x14ac:dyDescent="0.25"/>
    <row r="37153" ht="15.75" hidden="1" x14ac:dyDescent="0.25"/>
    <row r="37154" ht="15.75" hidden="1" x14ac:dyDescent="0.25"/>
    <row r="37155" ht="15.75" hidden="1" x14ac:dyDescent="0.25"/>
    <row r="37156" ht="15.75" hidden="1" x14ac:dyDescent="0.25"/>
    <row r="37157" ht="15.75" hidden="1" x14ac:dyDescent="0.25"/>
    <row r="37158" ht="15.75" hidden="1" x14ac:dyDescent="0.25"/>
    <row r="37159" ht="15.75" hidden="1" x14ac:dyDescent="0.25"/>
    <row r="37160" ht="15.75" hidden="1" x14ac:dyDescent="0.25"/>
    <row r="37161" ht="15.75" hidden="1" x14ac:dyDescent="0.25"/>
    <row r="37162" ht="15.75" hidden="1" x14ac:dyDescent="0.25"/>
    <row r="37163" ht="15.75" hidden="1" x14ac:dyDescent="0.25"/>
    <row r="37164" ht="15.75" hidden="1" x14ac:dyDescent="0.25"/>
    <row r="37165" ht="15.75" hidden="1" x14ac:dyDescent="0.25"/>
    <row r="37166" ht="15.75" hidden="1" x14ac:dyDescent="0.25"/>
    <row r="37167" ht="15.75" hidden="1" x14ac:dyDescent="0.25"/>
    <row r="37168" ht="15.75" hidden="1" x14ac:dyDescent="0.25"/>
    <row r="37169" ht="15.75" hidden="1" x14ac:dyDescent="0.25"/>
    <row r="37170" ht="15.75" hidden="1" x14ac:dyDescent="0.25"/>
    <row r="37171" ht="15.75" hidden="1" x14ac:dyDescent="0.25"/>
    <row r="37172" ht="15.75" hidden="1" x14ac:dyDescent="0.25"/>
    <row r="37173" ht="15.75" hidden="1" x14ac:dyDescent="0.25"/>
    <row r="37174" ht="15.75" hidden="1" x14ac:dyDescent="0.25"/>
    <row r="37175" ht="15.75" hidden="1" x14ac:dyDescent="0.25"/>
    <row r="37176" ht="15.75" hidden="1" x14ac:dyDescent="0.25"/>
    <row r="37177" ht="15.75" hidden="1" x14ac:dyDescent="0.25"/>
    <row r="37178" ht="15.75" hidden="1" x14ac:dyDescent="0.25"/>
    <row r="37179" ht="15.75" hidden="1" x14ac:dyDescent="0.25"/>
    <row r="37180" ht="15.75" hidden="1" x14ac:dyDescent="0.25"/>
    <row r="37181" ht="15.75" hidden="1" x14ac:dyDescent="0.25"/>
    <row r="37182" ht="15.75" hidden="1" x14ac:dyDescent="0.25"/>
    <row r="37183" ht="15.75" hidden="1" x14ac:dyDescent="0.25"/>
    <row r="37184" ht="15.75" hidden="1" x14ac:dyDescent="0.25"/>
    <row r="37185" ht="15.75" hidden="1" x14ac:dyDescent="0.25"/>
    <row r="37186" ht="15.75" hidden="1" x14ac:dyDescent="0.25"/>
    <row r="37187" ht="15.75" hidden="1" x14ac:dyDescent="0.25"/>
    <row r="37188" ht="15.75" hidden="1" x14ac:dyDescent="0.25"/>
    <row r="37189" ht="15.75" hidden="1" x14ac:dyDescent="0.25"/>
    <row r="37190" ht="15.75" hidden="1" x14ac:dyDescent="0.25"/>
    <row r="37191" ht="15.75" hidden="1" x14ac:dyDescent="0.25"/>
    <row r="37192" ht="15.75" hidden="1" x14ac:dyDescent="0.25"/>
    <row r="37193" ht="15.75" hidden="1" x14ac:dyDescent="0.25"/>
    <row r="37194" ht="15.75" hidden="1" x14ac:dyDescent="0.25"/>
    <row r="37195" ht="15.75" hidden="1" x14ac:dyDescent="0.25"/>
    <row r="37196" ht="15.75" hidden="1" x14ac:dyDescent="0.25"/>
    <row r="37197" ht="15.75" hidden="1" x14ac:dyDescent="0.25"/>
    <row r="37198" ht="15.75" hidden="1" x14ac:dyDescent="0.25"/>
    <row r="37199" ht="15.75" hidden="1" x14ac:dyDescent="0.25"/>
    <row r="37200" ht="15.75" hidden="1" x14ac:dyDescent="0.25"/>
    <row r="37201" ht="15.75" hidden="1" x14ac:dyDescent="0.25"/>
    <row r="37202" ht="15.75" hidden="1" x14ac:dyDescent="0.25"/>
    <row r="37203" ht="15.75" hidden="1" x14ac:dyDescent="0.25"/>
    <row r="37204" ht="15.75" hidden="1" x14ac:dyDescent="0.25"/>
    <row r="37205" ht="15.75" hidden="1" x14ac:dyDescent="0.25"/>
    <row r="37206" ht="15.75" hidden="1" x14ac:dyDescent="0.25"/>
    <row r="37207" ht="15.75" hidden="1" x14ac:dyDescent="0.25"/>
    <row r="37208" ht="15.75" hidden="1" x14ac:dyDescent="0.25"/>
    <row r="37209" ht="15.75" hidden="1" x14ac:dyDescent="0.25"/>
    <row r="37210" ht="15.75" hidden="1" x14ac:dyDescent="0.25"/>
    <row r="37211" ht="15.75" hidden="1" x14ac:dyDescent="0.25"/>
    <row r="37212" ht="15.75" hidden="1" x14ac:dyDescent="0.25"/>
    <row r="37213" ht="15.75" hidden="1" x14ac:dyDescent="0.25"/>
    <row r="37214" ht="15.75" hidden="1" x14ac:dyDescent="0.25"/>
    <row r="37215" ht="15.75" hidden="1" x14ac:dyDescent="0.25"/>
    <row r="37216" ht="15.75" hidden="1" x14ac:dyDescent="0.25"/>
    <row r="37217" ht="15.75" hidden="1" x14ac:dyDescent="0.25"/>
    <row r="37218" ht="15.75" hidden="1" x14ac:dyDescent="0.25"/>
    <row r="37219" ht="15.75" hidden="1" x14ac:dyDescent="0.25"/>
    <row r="37220" ht="15.75" hidden="1" x14ac:dyDescent="0.25"/>
    <row r="37221" ht="15.75" hidden="1" x14ac:dyDescent="0.25"/>
    <row r="37222" ht="15.75" hidden="1" x14ac:dyDescent="0.25"/>
    <row r="37223" ht="15.75" hidden="1" x14ac:dyDescent="0.25"/>
    <row r="37224" ht="15.75" hidden="1" x14ac:dyDescent="0.25"/>
    <row r="37225" ht="15.75" hidden="1" x14ac:dyDescent="0.25"/>
    <row r="37226" ht="15.75" hidden="1" x14ac:dyDescent="0.25"/>
    <row r="37227" ht="15.75" hidden="1" x14ac:dyDescent="0.25"/>
    <row r="37228" ht="15.75" hidden="1" x14ac:dyDescent="0.25"/>
    <row r="37229" ht="15.75" hidden="1" x14ac:dyDescent="0.25"/>
    <row r="37230" ht="15.75" hidden="1" x14ac:dyDescent="0.25"/>
    <row r="37231" ht="15.75" hidden="1" x14ac:dyDescent="0.25"/>
    <row r="37232" ht="15.75" hidden="1" x14ac:dyDescent="0.25"/>
    <row r="37233" ht="15.75" hidden="1" x14ac:dyDescent="0.25"/>
    <row r="37234" ht="15.75" hidden="1" x14ac:dyDescent="0.25"/>
    <row r="37235" ht="15.75" hidden="1" x14ac:dyDescent="0.25"/>
    <row r="37236" ht="15.75" hidden="1" x14ac:dyDescent="0.25"/>
    <row r="37237" ht="15.75" hidden="1" x14ac:dyDescent="0.25"/>
    <row r="37238" ht="15.75" hidden="1" x14ac:dyDescent="0.25"/>
    <row r="37239" ht="15.75" hidden="1" x14ac:dyDescent="0.25"/>
    <row r="37240" ht="15.75" hidden="1" x14ac:dyDescent="0.25"/>
    <row r="37241" ht="15.75" hidden="1" x14ac:dyDescent="0.25"/>
    <row r="37242" ht="15.75" hidden="1" x14ac:dyDescent="0.25"/>
    <row r="37243" ht="15.75" hidden="1" x14ac:dyDescent="0.25"/>
    <row r="37244" ht="15.75" hidden="1" x14ac:dyDescent="0.25"/>
    <row r="37245" ht="15.75" hidden="1" x14ac:dyDescent="0.25"/>
    <row r="37246" ht="15.75" hidden="1" x14ac:dyDescent="0.25"/>
    <row r="37247" ht="15.75" hidden="1" x14ac:dyDescent="0.25"/>
    <row r="37248" ht="15.75" hidden="1" x14ac:dyDescent="0.25"/>
    <row r="37249" ht="15.75" hidden="1" x14ac:dyDescent="0.25"/>
    <row r="37250" ht="15.75" hidden="1" x14ac:dyDescent="0.25"/>
    <row r="37251" ht="15.75" hidden="1" x14ac:dyDescent="0.25"/>
    <row r="37252" ht="15.75" hidden="1" x14ac:dyDescent="0.25"/>
    <row r="37253" ht="15.75" hidden="1" x14ac:dyDescent="0.25"/>
    <row r="37254" ht="15.75" hidden="1" x14ac:dyDescent="0.25"/>
    <row r="37255" ht="15.75" hidden="1" x14ac:dyDescent="0.25"/>
    <row r="37256" ht="15.75" hidden="1" x14ac:dyDescent="0.25"/>
    <row r="37257" ht="15.75" hidden="1" x14ac:dyDescent="0.25"/>
    <row r="37258" ht="15.75" hidden="1" x14ac:dyDescent="0.25"/>
    <row r="37259" ht="15.75" hidden="1" x14ac:dyDescent="0.25"/>
    <row r="37260" ht="15.75" hidden="1" x14ac:dyDescent="0.25"/>
    <row r="37261" ht="15.75" hidden="1" x14ac:dyDescent="0.25"/>
    <row r="37262" ht="15.75" hidden="1" x14ac:dyDescent="0.25"/>
    <row r="37263" ht="15.75" hidden="1" x14ac:dyDescent="0.25"/>
    <row r="37264" ht="15.75" hidden="1" x14ac:dyDescent="0.25"/>
    <row r="37265" ht="15.75" hidden="1" x14ac:dyDescent="0.25"/>
    <row r="37266" ht="15.75" hidden="1" x14ac:dyDescent="0.25"/>
    <row r="37267" ht="15.75" hidden="1" x14ac:dyDescent="0.25"/>
    <row r="37268" ht="15.75" hidden="1" x14ac:dyDescent="0.25"/>
    <row r="37269" ht="15.75" hidden="1" x14ac:dyDescent="0.25"/>
    <row r="37270" ht="15.75" hidden="1" x14ac:dyDescent="0.25"/>
    <row r="37271" ht="15.75" hidden="1" x14ac:dyDescent="0.25"/>
    <row r="37272" ht="15.75" hidden="1" x14ac:dyDescent="0.25"/>
    <row r="37273" ht="15.75" hidden="1" x14ac:dyDescent="0.25"/>
    <row r="37274" ht="15.75" hidden="1" x14ac:dyDescent="0.25"/>
    <row r="37275" ht="15.75" hidden="1" x14ac:dyDescent="0.25"/>
    <row r="37276" ht="15.75" hidden="1" x14ac:dyDescent="0.25"/>
    <row r="37277" ht="15.75" hidden="1" x14ac:dyDescent="0.25"/>
    <row r="37278" ht="15.75" hidden="1" x14ac:dyDescent="0.25"/>
    <row r="37279" ht="15.75" hidden="1" x14ac:dyDescent="0.25"/>
    <row r="37280" ht="15.75" hidden="1" x14ac:dyDescent="0.25"/>
    <row r="37281" ht="15.75" hidden="1" x14ac:dyDescent="0.25"/>
    <row r="37282" ht="15.75" hidden="1" x14ac:dyDescent="0.25"/>
    <row r="37283" ht="15.75" hidden="1" x14ac:dyDescent="0.25"/>
    <row r="37284" ht="15.75" hidden="1" x14ac:dyDescent="0.25"/>
    <row r="37285" ht="15.75" hidden="1" x14ac:dyDescent="0.25"/>
    <row r="37286" ht="15.75" hidden="1" x14ac:dyDescent="0.25"/>
    <row r="37287" ht="15.75" hidden="1" x14ac:dyDescent="0.25"/>
    <row r="37288" ht="15.75" hidden="1" x14ac:dyDescent="0.25"/>
    <row r="37289" ht="15.75" hidden="1" x14ac:dyDescent="0.25"/>
    <row r="37290" ht="15.75" hidden="1" x14ac:dyDescent="0.25"/>
    <row r="37291" ht="15.75" hidden="1" x14ac:dyDescent="0.25"/>
    <row r="37292" ht="15.75" hidden="1" x14ac:dyDescent="0.25"/>
    <row r="37293" ht="15.75" hidden="1" x14ac:dyDescent="0.25"/>
    <row r="37294" ht="15.75" hidden="1" x14ac:dyDescent="0.25"/>
    <row r="37295" ht="15.75" hidden="1" x14ac:dyDescent="0.25"/>
    <row r="37296" ht="15.75" hidden="1" x14ac:dyDescent="0.25"/>
    <row r="37297" ht="15.75" hidden="1" x14ac:dyDescent="0.25"/>
    <row r="37298" ht="15.75" hidden="1" x14ac:dyDescent="0.25"/>
    <row r="37299" ht="15.75" hidden="1" x14ac:dyDescent="0.25"/>
    <row r="37300" ht="15.75" hidden="1" x14ac:dyDescent="0.25"/>
    <row r="37301" ht="15.75" hidden="1" x14ac:dyDescent="0.25"/>
    <row r="37302" ht="15.75" hidden="1" x14ac:dyDescent="0.25"/>
    <row r="37303" ht="15.75" hidden="1" x14ac:dyDescent="0.25"/>
    <row r="37304" ht="15.75" hidden="1" x14ac:dyDescent="0.25"/>
    <row r="37305" ht="15.75" hidden="1" x14ac:dyDescent="0.25"/>
    <row r="37306" ht="15.75" hidden="1" x14ac:dyDescent="0.25"/>
    <row r="37307" ht="15.75" hidden="1" x14ac:dyDescent="0.25"/>
    <row r="37308" ht="15.75" hidden="1" x14ac:dyDescent="0.25"/>
    <row r="37309" ht="15.75" hidden="1" x14ac:dyDescent="0.25"/>
    <row r="37310" ht="15.75" hidden="1" x14ac:dyDescent="0.25"/>
    <row r="37311" ht="15.75" hidden="1" x14ac:dyDescent="0.25"/>
    <row r="37312" ht="15.75" hidden="1" x14ac:dyDescent="0.25"/>
    <row r="37313" ht="15.75" hidden="1" x14ac:dyDescent="0.25"/>
    <row r="37314" ht="15.75" hidden="1" x14ac:dyDescent="0.25"/>
    <row r="37315" ht="15.75" hidden="1" x14ac:dyDescent="0.25"/>
    <row r="37316" ht="15.75" hidden="1" x14ac:dyDescent="0.25"/>
    <row r="37317" ht="15.75" hidden="1" x14ac:dyDescent="0.25"/>
    <row r="37318" ht="15.75" hidden="1" x14ac:dyDescent="0.25"/>
    <row r="37319" ht="15.75" hidden="1" x14ac:dyDescent="0.25"/>
    <row r="37320" ht="15.75" hidden="1" x14ac:dyDescent="0.25"/>
    <row r="37321" ht="15.75" hidden="1" x14ac:dyDescent="0.25"/>
    <row r="37322" ht="15.75" hidden="1" x14ac:dyDescent="0.25"/>
    <row r="37323" ht="15.75" hidden="1" x14ac:dyDescent="0.25"/>
    <row r="37324" ht="15.75" hidden="1" x14ac:dyDescent="0.25"/>
    <row r="37325" ht="15.75" hidden="1" x14ac:dyDescent="0.25"/>
    <row r="37326" ht="15.75" hidden="1" x14ac:dyDescent="0.25"/>
    <row r="37327" ht="15.75" hidden="1" x14ac:dyDescent="0.25"/>
    <row r="37328" ht="15.75" hidden="1" x14ac:dyDescent="0.25"/>
    <row r="37329" ht="15.75" hidden="1" x14ac:dyDescent="0.25"/>
    <row r="37330" ht="15.75" hidden="1" x14ac:dyDescent="0.25"/>
    <row r="37331" ht="15.75" hidden="1" x14ac:dyDescent="0.25"/>
    <row r="37332" ht="15.75" hidden="1" x14ac:dyDescent="0.25"/>
    <row r="37333" ht="15.75" hidden="1" x14ac:dyDescent="0.25"/>
    <row r="37334" ht="15.75" hidden="1" x14ac:dyDescent="0.25"/>
    <row r="37335" ht="15.75" hidden="1" x14ac:dyDescent="0.25"/>
    <row r="37336" ht="15.75" hidden="1" x14ac:dyDescent="0.25"/>
    <row r="37337" ht="15.75" hidden="1" x14ac:dyDescent="0.25"/>
    <row r="37338" ht="15.75" hidden="1" x14ac:dyDescent="0.25"/>
    <row r="37339" ht="15.75" hidden="1" x14ac:dyDescent="0.25"/>
    <row r="37340" ht="15.75" hidden="1" x14ac:dyDescent="0.25"/>
    <row r="37341" ht="15.75" hidden="1" x14ac:dyDescent="0.25"/>
    <row r="37342" ht="15.75" hidden="1" x14ac:dyDescent="0.25"/>
    <row r="37343" ht="15.75" hidden="1" x14ac:dyDescent="0.25"/>
    <row r="37344" ht="15.75" hidden="1" x14ac:dyDescent="0.25"/>
    <row r="37345" ht="15.75" hidden="1" x14ac:dyDescent="0.25"/>
    <row r="37346" ht="15.75" hidden="1" x14ac:dyDescent="0.25"/>
    <row r="37347" ht="15.75" hidden="1" x14ac:dyDescent="0.25"/>
    <row r="37348" ht="15.75" hidden="1" x14ac:dyDescent="0.25"/>
    <row r="37349" ht="15.75" hidden="1" x14ac:dyDescent="0.25"/>
    <row r="37350" ht="15.75" hidden="1" x14ac:dyDescent="0.25"/>
    <row r="37351" ht="15.75" hidden="1" x14ac:dyDescent="0.25"/>
    <row r="37352" ht="15.75" hidden="1" x14ac:dyDescent="0.25"/>
    <row r="37353" ht="15.75" hidden="1" x14ac:dyDescent="0.25"/>
    <row r="37354" ht="15.75" hidden="1" x14ac:dyDescent="0.25"/>
    <row r="37355" ht="15.75" hidden="1" x14ac:dyDescent="0.25"/>
    <row r="37356" ht="15.75" hidden="1" x14ac:dyDescent="0.25"/>
    <row r="37357" ht="15.75" hidden="1" x14ac:dyDescent="0.25"/>
    <row r="37358" ht="15.75" hidden="1" x14ac:dyDescent="0.25"/>
    <row r="37359" ht="15.75" hidden="1" x14ac:dyDescent="0.25"/>
    <row r="37360" ht="15.75" hidden="1" x14ac:dyDescent="0.25"/>
    <row r="37361" ht="15.75" hidden="1" x14ac:dyDescent="0.25"/>
    <row r="37362" ht="15.75" hidden="1" x14ac:dyDescent="0.25"/>
    <row r="37363" ht="15.75" hidden="1" x14ac:dyDescent="0.25"/>
    <row r="37364" ht="15.75" hidden="1" x14ac:dyDescent="0.25"/>
    <row r="37365" ht="15.75" hidden="1" x14ac:dyDescent="0.25"/>
    <row r="37366" ht="15.75" hidden="1" x14ac:dyDescent="0.25"/>
    <row r="37367" ht="15.75" hidden="1" x14ac:dyDescent="0.25"/>
    <row r="37368" ht="15.75" hidden="1" x14ac:dyDescent="0.25"/>
    <row r="37369" ht="15.75" hidden="1" x14ac:dyDescent="0.25"/>
    <row r="37370" ht="15.75" hidden="1" x14ac:dyDescent="0.25"/>
    <row r="37371" ht="15.75" hidden="1" x14ac:dyDescent="0.25"/>
    <row r="37372" ht="15.75" hidden="1" x14ac:dyDescent="0.25"/>
    <row r="37373" ht="15.75" hidden="1" x14ac:dyDescent="0.25"/>
    <row r="37374" ht="15.75" hidden="1" x14ac:dyDescent="0.25"/>
    <row r="37375" ht="15.75" hidden="1" x14ac:dyDescent="0.25"/>
    <row r="37376" ht="15.75" hidden="1" x14ac:dyDescent="0.25"/>
    <row r="37377" ht="15.75" hidden="1" x14ac:dyDescent="0.25"/>
    <row r="37378" ht="15.75" hidden="1" x14ac:dyDescent="0.25"/>
    <row r="37379" ht="15.75" hidden="1" x14ac:dyDescent="0.25"/>
    <row r="37380" ht="15.75" hidden="1" x14ac:dyDescent="0.25"/>
    <row r="37381" ht="15.75" hidden="1" x14ac:dyDescent="0.25"/>
    <row r="37382" ht="15.75" hidden="1" x14ac:dyDescent="0.25"/>
    <row r="37383" ht="15.75" hidden="1" x14ac:dyDescent="0.25"/>
    <row r="37384" ht="15.75" hidden="1" x14ac:dyDescent="0.25"/>
    <row r="37385" ht="15.75" hidden="1" x14ac:dyDescent="0.25"/>
    <row r="37386" ht="15.75" hidden="1" x14ac:dyDescent="0.25"/>
    <row r="37387" ht="15.75" hidden="1" x14ac:dyDescent="0.25"/>
    <row r="37388" ht="15.75" hidden="1" x14ac:dyDescent="0.25"/>
    <row r="37389" ht="15.75" hidden="1" x14ac:dyDescent="0.25"/>
    <row r="37390" ht="15.75" hidden="1" x14ac:dyDescent="0.25"/>
    <row r="37391" ht="15.75" hidden="1" x14ac:dyDescent="0.25"/>
    <row r="37392" ht="15.75" hidden="1" x14ac:dyDescent="0.25"/>
    <row r="37393" ht="15.75" hidden="1" x14ac:dyDescent="0.25"/>
    <row r="37394" ht="15.75" hidden="1" x14ac:dyDescent="0.25"/>
    <row r="37395" ht="15.75" hidden="1" x14ac:dyDescent="0.25"/>
    <row r="37396" ht="15.75" hidden="1" x14ac:dyDescent="0.25"/>
    <row r="37397" ht="15.75" hidden="1" x14ac:dyDescent="0.25"/>
    <row r="37398" ht="15.75" hidden="1" x14ac:dyDescent="0.25"/>
    <row r="37399" ht="15.75" hidden="1" x14ac:dyDescent="0.25"/>
    <row r="37400" ht="15.75" hidden="1" x14ac:dyDescent="0.25"/>
    <row r="37401" ht="15.75" hidden="1" x14ac:dyDescent="0.25"/>
    <row r="37402" ht="15.75" hidden="1" x14ac:dyDescent="0.25"/>
    <row r="37403" ht="15.75" hidden="1" x14ac:dyDescent="0.25"/>
    <row r="37404" ht="15.75" hidden="1" x14ac:dyDescent="0.25"/>
    <row r="37405" ht="15.75" hidden="1" x14ac:dyDescent="0.25"/>
    <row r="37406" ht="15.75" hidden="1" x14ac:dyDescent="0.25"/>
    <row r="37407" ht="15.75" hidden="1" x14ac:dyDescent="0.25"/>
    <row r="37408" ht="15.75" hidden="1" x14ac:dyDescent="0.25"/>
    <row r="37409" ht="15.75" hidden="1" x14ac:dyDescent="0.25"/>
    <row r="37410" ht="15.75" hidden="1" x14ac:dyDescent="0.25"/>
    <row r="37411" ht="15.75" hidden="1" x14ac:dyDescent="0.25"/>
    <row r="37412" ht="15.75" hidden="1" x14ac:dyDescent="0.25"/>
    <row r="37413" ht="15.75" hidden="1" x14ac:dyDescent="0.25"/>
    <row r="37414" ht="15.75" hidden="1" x14ac:dyDescent="0.25"/>
    <row r="37415" ht="15.75" hidden="1" x14ac:dyDescent="0.25"/>
    <row r="37416" ht="15.75" hidden="1" x14ac:dyDescent="0.25"/>
    <row r="37417" ht="15.75" hidden="1" x14ac:dyDescent="0.25"/>
    <row r="37418" ht="15.75" hidden="1" x14ac:dyDescent="0.25"/>
    <row r="37419" ht="15.75" hidden="1" x14ac:dyDescent="0.25"/>
    <row r="37420" ht="15.75" hidden="1" x14ac:dyDescent="0.25"/>
    <row r="37421" ht="15.75" hidden="1" x14ac:dyDescent="0.25"/>
    <row r="37422" ht="15.75" hidden="1" x14ac:dyDescent="0.25"/>
    <row r="37423" ht="15.75" hidden="1" x14ac:dyDescent="0.25"/>
    <row r="37424" ht="15.75" hidden="1" x14ac:dyDescent="0.25"/>
    <row r="37425" ht="15.75" hidden="1" x14ac:dyDescent="0.25"/>
    <row r="37426" ht="15.75" hidden="1" x14ac:dyDescent="0.25"/>
    <row r="37427" ht="15.75" hidden="1" x14ac:dyDescent="0.25"/>
    <row r="37428" ht="15.75" hidden="1" x14ac:dyDescent="0.25"/>
    <row r="37429" ht="15.75" hidden="1" x14ac:dyDescent="0.25"/>
    <row r="37430" ht="15.75" hidden="1" x14ac:dyDescent="0.25"/>
    <row r="37431" ht="15.75" hidden="1" x14ac:dyDescent="0.25"/>
    <row r="37432" ht="15.75" hidden="1" x14ac:dyDescent="0.25"/>
    <row r="37433" ht="15.75" hidden="1" x14ac:dyDescent="0.25"/>
    <row r="37434" ht="15.75" hidden="1" x14ac:dyDescent="0.25"/>
    <row r="37435" ht="15.75" hidden="1" x14ac:dyDescent="0.25"/>
    <row r="37436" ht="15.75" hidden="1" x14ac:dyDescent="0.25"/>
    <row r="37437" ht="15.75" hidden="1" x14ac:dyDescent="0.25"/>
    <row r="37438" ht="15.75" hidden="1" x14ac:dyDescent="0.25"/>
    <row r="37439" ht="15.75" hidden="1" x14ac:dyDescent="0.25"/>
    <row r="37440" ht="15.75" hidden="1" x14ac:dyDescent="0.25"/>
    <row r="37441" ht="15.75" hidden="1" x14ac:dyDescent="0.25"/>
    <row r="37442" ht="15.75" hidden="1" x14ac:dyDescent="0.25"/>
    <row r="37443" ht="15.75" hidden="1" x14ac:dyDescent="0.25"/>
    <row r="37444" ht="15.75" hidden="1" x14ac:dyDescent="0.25"/>
    <row r="37445" ht="15.75" hidden="1" x14ac:dyDescent="0.25"/>
    <row r="37446" ht="15.75" hidden="1" x14ac:dyDescent="0.25"/>
    <row r="37447" ht="15.75" hidden="1" x14ac:dyDescent="0.25"/>
    <row r="37448" ht="15.75" hidden="1" x14ac:dyDescent="0.25"/>
    <row r="37449" ht="15.75" hidden="1" x14ac:dyDescent="0.25"/>
    <row r="37450" ht="15.75" hidden="1" x14ac:dyDescent="0.25"/>
    <row r="37451" ht="15.75" hidden="1" x14ac:dyDescent="0.25"/>
    <row r="37452" ht="15.75" hidden="1" x14ac:dyDescent="0.25"/>
    <row r="37453" ht="15.75" hidden="1" x14ac:dyDescent="0.25"/>
    <row r="37454" ht="15.75" hidden="1" x14ac:dyDescent="0.25"/>
    <row r="37455" ht="15.75" hidden="1" x14ac:dyDescent="0.25"/>
    <row r="37456" ht="15.75" hidden="1" x14ac:dyDescent="0.25"/>
    <row r="37457" ht="15.75" hidden="1" x14ac:dyDescent="0.25"/>
    <row r="37458" ht="15.75" hidden="1" x14ac:dyDescent="0.25"/>
    <row r="37459" ht="15.75" hidden="1" x14ac:dyDescent="0.25"/>
    <row r="37460" ht="15.75" hidden="1" x14ac:dyDescent="0.25"/>
    <row r="37461" ht="15.75" hidden="1" x14ac:dyDescent="0.25"/>
    <row r="37462" ht="15.75" hidden="1" x14ac:dyDescent="0.25"/>
    <row r="37463" ht="15.75" hidden="1" x14ac:dyDescent="0.25"/>
    <row r="37464" ht="15.75" hidden="1" x14ac:dyDescent="0.25"/>
    <row r="37465" ht="15.75" hidden="1" x14ac:dyDescent="0.25"/>
    <row r="37466" ht="15.75" hidden="1" x14ac:dyDescent="0.25"/>
    <row r="37467" ht="15.75" hidden="1" x14ac:dyDescent="0.25"/>
    <row r="37468" ht="15.75" hidden="1" x14ac:dyDescent="0.25"/>
    <row r="37469" ht="15.75" hidden="1" x14ac:dyDescent="0.25"/>
    <row r="37470" ht="15.75" hidden="1" x14ac:dyDescent="0.25"/>
    <row r="37471" ht="15.75" hidden="1" x14ac:dyDescent="0.25"/>
    <row r="37472" ht="15.75" hidden="1" x14ac:dyDescent="0.25"/>
    <row r="37473" ht="15.75" hidden="1" x14ac:dyDescent="0.25"/>
    <row r="37474" ht="15.75" hidden="1" x14ac:dyDescent="0.25"/>
    <row r="37475" ht="15.75" hidden="1" x14ac:dyDescent="0.25"/>
    <row r="37476" ht="15.75" hidden="1" x14ac:dyDescent="0.25"/>
    <row r="37477" ht="15.75" hidden="1" x14ac:dyDescent="0.25"/>
    <row r="37478" ht="15.75" hidden="1" x14ac:dyDescent="0.25"/>
    <row r="37479" ht="15.75" hidden="1" x14ac:dyDescent="0.25"/>
    <row r="37480" ht="15.75" hidden="1" x14ac:dyDescent="0.25"/>
    <row r="37481" ht="15.75" hidden="1" x14ac:dyDescent="0.25"/>
    <row r="37482" ht="15.75" hidden="1" x14ac:dyDescent="0.25"/>
    <row r="37483" ht="15.75" hidden="1" x14ac:dyDescent="0.25"/>
    <row r="37484" ht="15.75" hidden="1" x14ac:dyDescent="0.25"/>
    <row r="37485" ht="15.75" hidden="1" x14ac:dyDescent="0.25"/>
    <row r="37486" ht="15.75" hidden="1" x14ac:dyDescent="0.25"/>
    <row r="37487" ht="15.75" hidden="1" x14ac:dyDescent="0.25"/>
    <row r="37488" ht="15.75" hidden="1" x14ac:dyDescent="0.25"/>
    <row r="37489" ht="15.75" hidden="1" x14ac:dyDescent="0.25"/>
    <row r="37490" ht="15.75" hidden="1" x14ac:dyDescent="0.25"/>
    <row r="37491" ht="15.75" hidden="1" x14ac:dyDescent="0.25"/>
    <row r="37492" ht="15.75" hidden="1" x14ac:dyDescent="0.25"/>
    <row r="37493" ht="15.75" hidden="1" x14ac:dyDescent="0.25"/>
    <row r="37494" ht="15.75" hidden="1" x14ac:dyDescent="0.25"/>
    <row r="37495" ht="15.75" hidden="1" x14ac:dyDescent="0.25"/>
    <row r="37496" ht="15.75" hidden="1" x14ac:dyDescent="0.25"/>
    <row r="37497" ht="15.75" hidden="1" x14ac:dyDescent="0.25"/>
    <row r="37498" ht="15.75" hidden="1" x14ac:dyDescent="0.25"/>
    <row r="37499" ht="15.75" hidden="1" x14ac:dyDescent="0.25"/>
    <row r="37500" ht="15.75" hidden="1" x14ac:dyDescent="0.25"/>
    <row r="37501" ht="15.75" hidden="1" x14ac:dyDescent="0.25"/>
    <row r="37502" ht="15.75" hidden="1" x14ac:dyDescent="0.25"/>
    <row r="37503" ht="15.75" hidden="1" x14ac:dyDescent="0.25"/>
    <row r="37504" ht="15.75" hidden="1" x14ac:dyDescent="0.25"/>
    <row r="37505" ht="15.75" hidden="1" x14ac:dyDescent="0.25"/>
    <row r="37506" ht="15.75" hidden="1" x14ac:dyDescent="0.25"/>
    <row r="37507" ht="15.75" hidden="1" x14ac:dyDescent="0.25"/>
    <row r="37508" ht="15.75" hidden="1" x14ac:dyDescent="0.25"/>
    <row r="37509" ht="15.75" hidden="1" x14ac:dyDescent="0.25"/>
    <row r="37510" ht="15.75" hidden="1" x14ac:dyDescent="0.25"/>
    <row r="37511" ht="15.75" hidden="1" x14ac:dyDescent="0.25"/>
    <row r="37512" ht="15.75" hidden="1" x14ac:dyDescent="0.25"/>
    <row r="37513" ht="15.75" hidden="1" x14ac:dyDescent="0.25"/>
    <row r="37514" ht="15.75" hidden="1" x14ac:dyDescent="0.25"/>
    <row r="37515" ht="15.75" hidden="1" x14ac:dyDescent="0.25"/>
    <row r="37516" ht="15.75" hidden="1" x14ac:dyDescent="0.25"/>
    <row r="37517" ht="15.75" hidden="1" x14ac:dyDescent="0.25"/>
    <row r="37518" ht="15.75" hidden="1" x14ac:dyDescent="0.25"/>
    <row r="37519" ht="15.75" hidden="1" x14ac:dyDescent="0.25"/>
    <row r="37520" ht="15.75" hidden="1" x14ac:dyDescent="0.25"/>
    <row r="37521" ht="15.75" hidden="1" x14ac:dyDescent="0.25"/>
    <row r="37522" ht="15.75" hidden="1" x14ac:dyDescent="0.25"/>
    <row r="37523" ht="15.75" hidden="1" x14ac:dyDescent="0.25"/>
    <row r="37524" ht="15.75" hidden="1" x14ac:dyDescent="0.25"/>
    <row r="37525" ht="15.75" hidden="1" x14ac:dyDescent="0.25"/>
    <row r="37526" ht="15.75" hidden="1" x14ac:dyDescent="0.25"/>
    <row r="37527" ht="15.75" hidden="1" x14ac:dyDescent="0.25"/>
    <row r="37528" ht="15.75" hidden="1" x14ac:dyDescent="0.25"/>
    <row r="37529" ht="15.75" hidden="1" x14ac:dyDescent="0.25"/>
    <row r="37530" ht="15.75" hidden="1" x14ac:dyDescent="0.25"/>
    <row r="37531" ht="15.75" hidden="1" x14ac:dyDescent="0.25"/>
    <row r="37532" ht="15.75" hidden="1" x14ac:dyDescent="0.25"/>
    <row r="37533" ht="15.75" hidden="1" x14ac:dyDescent="0.25"/>
    <row r="37534" ht="15.75" hidden="1" x14ac:dyDescent="0.25"/>
    <row r="37535" ht="15.75" hidden="1" x14ac:dyDescent="0.25"/>
    <row r="37536" ht="15.75" hidden="1" x14ac:dyDescent="0.25"/>
    <row r="37537" ht="15.75" hidden="1" x14ac:dyDescent="0.25"/>
    <row r="37538" ht="15.75" hidden="1" x14ac:dyDescent="0.25"/>
    <row r="37539" ht="15.75" hidden="1" x14ac:dyDescent="0.25"/>
    <row r="37540" ht="15.75" hidden="1" x14ac:dyDescent="0.25"/>
    <row r="37541" ht="15.75" hidden="1" x14ac:dyDescent="0.25"/>
    <row r="37542" ht="15.75" hidden="1" x14ac:dyDescent="0.25"/>
    <row r="37543" ht="15.75" hidden="1" x14ac:dyDescent="0.25"/>
    <row r="37544" ht="15.75" hidden="1" x14ac:dyDescent="0.25"/>
    <row r="37545" ht="15.75" hidden="1" x14ac:dyDescent="0.25"/>
    <row r="37546" ht="15.75" hidden="1" x14ac:dyDescent="0.25"/>
    <row r="37547" ht="15.75" hidden="1" x14ac:dyDescent="0.25"/>
    <row r="37548" ht="15.75" hidden="1" x14ac:dyDescent="0.25"/>
    <row r="37549" ht="15.75" hidden="1" x14ac:dyDescent="0.25"/>
    <row r="37550" ht="15.75" hidden="1" x14ac:dyDescent="0.25"/>
    <row r="37551" ht="15.75" hidden="1" x14ac:dyDescent="0.25"/>
    <row r="37552" ht="15.75" hidden="1" x14ac:dyDescent="0.25"/>
    <row r="37553" ht="15.75" hidden="1" x14ac:dyDescent="0.25"/>
    <row r="37554" ht="15.75" hidden="1" x14ac:dyDescent="0.25"/>
    <row r="37555" ht="15.75" hidden="1" x14ac:dyDescent="0.25"/>
    <row r="37556" ht="15.75" hidden="1" x14ac:dyDescent="0.25"/>
    <row r="37557" ht="15.75" hidden="1" x14ac:dyDescent="0.25"/>
    <row r="37558" ht="15.75" hidden="1" x14ac:dyDescent="0.25"/>
    <row r="37559" ht="15.75" hidden="1" x14ac:dyDescent="0.25"/>
    <row r="37560" ht="15.75" hidden="1" x14ac:dyDescent="0.25"/>
    <row r="37561" ht="15.75" hidden="1" x14ac:dyDescent="0.25"/>
    <row r="37562" ht="15.75" hidden="1" x14ac:dyDescent="0.25"/>
    <row r="37563" ht="15.75" hidden="1" x14ac:dyDescent="0.25"/>
    <row r="37564" ht="15.75" hidden="1" x14ac:dyDescent="0.25"/>
    <row r="37565" ht="15.75" hidden="1" x14ac:dyDescent="0.25"/>
    <row r="37566" ht="15.75" hidden="1" x14ac:dyDescent="0.25"/>
    <row r="37567" ht="15.75" hidden="1" x14ac:dyDescent="0.25"/>
    <row r="37568" ht="15.75" hidden="1" x14ac:dyDescent="0.25"/>
    <row r="37569" ht="15.75" hidden="1" x14ac:dyDescent="0.25"/>
    <row r="37570" ht="15.75" hidden="1" x14ac:dyDescent="0.25"/>
    <row r="37571" ht="15.75" hidden="1" x14ac:dyDescent="0.25"/>
    <row r="37572" ht="15.75" hidden="1" x14ac:dyDescent="0.25"/>
    <row r="37573" ht="15.75" hidden="1" x14ac:dyDescent="0.25"/>
    <row r="37574" ht="15.75" hidden="1" x14ac:dyDescent="0.25"/>
    <row r="37575" ht="15.75" hidden="1" x14ac:dyDescent="0.25"/>
    <row r="37576" ht="15.75" hidden="1" x14ac:dyDescent="0.25"/>
    <row r="37577" ht="15.75" hidden="1" x14ac:dyDescent="0.25"/>
    <row r="37578" ht="15.75" hidden="1" x14ac:dyDescent="0.25"/>
    <row r="37579" ht="15.75" hidden="1" x14ac:dyDescent="0.25"/>
    <row r="37580" ht="15.75" hidden="1" x14ac:dyDescent="0.25"/>
    <row r="37581" ht="15.75" hidden="1" x14ac:dyDescent="0.25"/>
    <row r="37582" ht="15.75" hidden="1" x14ac:dyDescent="0.25"/>
    <row r="37583" ht="15.75" hidden="1" x14ac:dyDescent="0.25"/>
    <row r="37584" ht="15.75" hidden="1" x14ac:dyDescent="0.25"/>
    <row r="37585" ht="15.75" hidden="1" x14ac:dyDescent="0.25"/>
    <row r="37586" ht="15.75" hidden="1" x14ac:dyDescent="0.25"/>
    <row r="37587" ht="15.75" hidden="1" x14ac:dyDescent="0.25"/>
    <row r="37588" ht="15.75" hidden="1" x14ac:dyDescent="0.25"/>
    <row r="37589" ht="15.75" hidden="1" x14ac:dyDescent="0.25"/>
    <row r="37590" ht="15.75" hidden="1" x14ac:dyDescent="0.25"/>
    <row r="37591" ht="15.75" hidden="1" x14ac:dyDescent="0.25"/>
    <row r="37592" ht="15.75" hidden="1" x14ac:dyDescent="0.25"/>
    <row r="37593" ht="15.75" hidden="1" x14ac:dyDescent="0.25"/>
    <row r="37594" ht="15.75" hidden="1" x14ac:dyDescent="0.25"/>
    <row r="37595" ht="15.75" hidden="1" x14ac:dyDescent="0.25"/>
    <row r="37596" ht="15.75" hidden="1" x14ac:dyDescent="0.25"/>
    <row r="37597" ht="15.75" hidden="1" x14ac:dyDescent="0.25"/>
    <row r="37598" ht="15.75" hidden="1" x14ac:dyDescent="0.25"/>
    <row r="37599" ht="15.75" hidden="1" x14ac:dyDescent="0.25"/>
    <row r="37600" ht="15.75" hidden="1" x14ac:dyDescent="0.25"/>
    <row r="37601" ht="15.75" hidden="1" x14ac:dyDescent="0.25"/>
    <row r="37602" ht="15.75" hidden="1" x14ac:dyDescent="0.25"/>
    <row r="37603" ht="15.75" hidden="1" x14ac:dyDescent="0.25"/>
    <row r="37604" ht="15.75" hidden="1" x14ac:dyDescent="0.25"/>
    <row r="37605" ht="15.75" hidden="1" x14ac:dyDescent="0.25"/>
    <row r="37606" ht="15.75" hidden="1" x14ac:dyDescent="0.25"/>
    <row r="37607" ht="15.75" hidden="1" x14ac:dyDescent="0.25"/>
    <row r="37608" ht="15.75" hidden="1" x14ac:dyDescent="0.25"/>
    <row r="37609" ht="15.75" hidden="1" x14ac:dyDescent="0.25"/>
    <row r="37610" ht="15.75" hidden="1" x14ac:dyDescent="0.25"/>
    <row r="37611" ht="15.75" hidden="1" x14ac:dyDescent="0.25"/>
    <row r="37612" ht="15.75" hidden="1" x14ac:dyDescent="0.25"/>
    <row r="37613" ht="15.75" hidden="1" x14ac:dyDescent="0.25"/>
    <row r="37614" ht="15.75" hidden="1" x14ac:dyDescent="0.25"/>
    <row r="37615" ht="15.75" hidden="1" x14ac:dyDescent="0.25"/>
    <row r="37616" ht="15.75" hidden="1" x14ac:dyDescent="0.25"/>
    <row r="37617" ht="15.75" hidden="1" x14ac:dyDescent="0.25"/>
    <row r="37618" ht="15.75" hidden="1" x14ac:dyDescent="0.25"/>
    <row r="37619" ht="15.75" hidden="1" x14ac:dyDescent="0.25"/>
    <row r="37620" ht="15.75" hidden="1" x14ac:dyDescent="0.25"/>
    <row r="37621" ht="15.75" hidden="1" x14ac:dyDescent="0.25"/>
    <row r="37622" ht="15.75" hidden="1" x14ac:dyDescent="0.25"/>
    <row r="37623" ht="15.75" hidden="1" x14ac:dyDescent="0.25"/>
    <row r="37624" ht="15.75" hidden="1" x14ac:dyDescent="0.25"/>
    <row r="37625" ht="15.75" hidden="1" x14ac:dyDescent="0.25"/>
    <row r="37626" ht="15.75" hidden="1" x14ac:dyDescent="0.25"/>
    <row r="37627" ht="15.75" hidden="1" x14ac:dyDescent="0.25"/>
    <row r="37628" ht="15.75" hidden="1" x14ac:dyDescent="0.25"/>
    <row r="37629" ht="15.75" hidden="1" x14ac:dyDescent="0.25"/>
    <row r="37630" ht="15.75" hidden="1" x14ac:dyDescent="0.25"/>
    <row r="37631" ht="15.75" hidden="1" x14ac:dyDescent="0.25"/>
    <row r="37632" ht="15.75" hidden="1" x14ac:dyDescent="0.25"/>
    <row r="37633" ht="15.75" hidden="1" x14ac:dyDescent="0.25"/>
    <row r="37634" ht="15.75" hidden="1" x14ac:dyDescent="0.25"/>
    <row r="37635" ht="15.75" hidden="1" x14ac:dyDescent="0.25"/>
    <row r="37636" ht="15.75" hidden="1" x14ac:dyDescent="0.25"/>
    <row r="37637" ht="15.75" hidden="1" x14ac:dyDescent="0.25"/>
    <row r="37638" ht="15.75" hidden="1" x14ac:dyDescent="0.25"/>
    <row r="37639" ht="15.75" hidden="1" x14ac:dyDescent="0.25"/>
    <row r="37640" ht="15.75" hidden="1" x14ac:dyDescent="0.25"/>
    <row r="37641" ht="15.75" hidden="1" x14ac:dyDescent="0.25"/>
    <row r="37642" ht="15.75" hidden="1" x14ac:dyDescent="0.25"/>
    <row r="37643" ht="15.75" hidden="1" x14ac:dyDescent="0.25"/>
    <row r="37644" ht="15.75" hidden="1" x14ac:dyDescent="0.25"/>
    <row r="37645" ht="15.75" hidden="1" x14ac:dyDescent="0.25"/>
    <row r="37646" ht="15.75" hidden="1" x14ac:dyDescent="0.25"/>
    <row r="37647" ht="15.75" hidden="1" x14ac:dyDescent="0.25"/>
    <row r="37648" ht="15.75" hidden="1" x14ac:dyDescent="0.25"/>
    <row r="37649" ht="15.75" hidden="1" x14ac:dyDescent="0.25"/>
    <row r="37650" ht="15.75" hidden="1" x14ac:dyDescent="0.25"/>
    <row r="37651" ht="15.75" hidden="1" x14ac:dyDescent="0.25"/>
    <row r="37652" ht="15.75" hidden="1" x14ac:dyDescent="0.25"/>
    <row r="37653" ht="15.75" hidden="1" x14ac:dyDescent="0.25"/>
    <row r="37654" ht="15.75" hidden="1" x14ac:dyDescent="0.25"/>
    <row r="37655" ht="15.75" hidden="1" x14ac:dyDescent="0.25"/>
    <row r="37656" ht="15.75" hidden="1" x14ac:dyDescent="0.25"/>
    <row r="37657" ht="15.75" hidden="1" x14ac:dyDescent="0.25"/>
    <row r="37658" ht="15.75" hidden="1" x14ac:dyDescent="0.25"/>
    <row r="37659" ht="15.75" hidden="1" x14ac:dyDescent="0.25"/>
    <row r="37660" ht="15.75" hidden="1" x14ac:dyDescent="0.25"/>
    <row r="37661" ht="15.75" hidden="1" x14ac:dyDescent="0.25"/>
    <row r="37662" ht="15.75" hidden="1" x14ac:dyDescent="0.25"/>
    <row r="37663" ht="15.75" hidden="1" x14ac:dyDescent="0.25"/>
    <row r="37664" ht="15.75" hidden="1" x14ac:dyDescent="0.25"/>
    <row r="37665" ht="15.75" hidden="1" x14ac:dyDescent="0.25"/>
    <row r="37666" ht="15.75" hidden="1" x14ac:dyDescent="0.25"/>
    <row r="37667" ht="15.75" hidden="1" x14ac:dyDescent="0.25"/>
    <row r="37668" ht="15.75" hidden="1" x14ac:dyDescent="0.25"/>
    <row r="37669" ht="15.75" hidden="1" x14ac:dyDescent="0.25"/>
    <row r="37670" ht="15.75" hidden="1" x14ac:dyDescent="0.25"/>
    <row r="37671" ht="15.75" hidden="1" x14ac:dyDescent="0.25"/>
    <row r="37672" ht="15.75" hidden="1" x14ac:dyDescent="0.25"/>
    <row r="37673" ht="15.75" hidden="1" x14ac:dyDescent="0.25"/>
    <row r="37674" ht="15.75" hidden="1" x14ac:dyDescent="0.25"/>
    <row r="37675" ht="15.75" hidden="1" x14ac:dyDescent="0.25"/>
    <row r="37676" ht="15.75" hidden="1" x14ac:dyDescent="0.25"/>
    <row r="37677" ht="15.75" hidden="1" x14ac:dyDescent="0.25"/>
    <row r="37678" ht="15.75" hidden="1" x14ac:dyDescent="0.25"/>
    <row r="37679" ht="15.75" hidden="1" x14ac:dyDescent="0.25"/>
    <row r="37680" ht="15.75" hidden="1" x14ac:dyDescent="0.25"/>
    <row r="37681" ht="15.75" hidden="1" x14ac:dyDescent="0.25"/>
    <row r="37682" ht="15.75" hidden="1" x14ac:dyDescent="0.25"/>
    <row r="37683" ht="15.75" hidden="1" x14ac:dyDescent="0.25"/>
    <row r="37684" ht="15.75" hidden="1" x14ac:dyDescent="0.25"/>
    <row r="37685" ht="15.75" hidden="1" x14ac:dyDescent="0.25"/>
    <row r="37686" ht="15.75" hidden="1" x14ac:dyDescent="0.25"/>
    <row r="37687" ht="15.75" hidden="1" x14ac:dyDescent="0.25"/>
    <row r="37688" ht="15.75" hidden="1" x14ac:dyDescent="0.25"/>
    <row r="37689" ht="15.75" hidden="1" x14ac:dyDescent="0.25"/>
    <row r="37690" ht="15.75" hidden="1" x14ac:dyDescent="0.25"/>
    <row r="37691" ht="15.75" hidden="1" x14ac:dyDescent="0.25"/>
    <row r="37692" ht="15.75" hidden="1" x14ac:dyDescent="0.25"/>
    <row r="37693" ht="15.75" hidden="1" x14ac:dyDescent="0.25"/>
    <row r="37694" ht="15.75" hidden="1" x14ac:dyDescent="0.25"/>
    <row r="37695" ht="15.75" hidden="1" x14ac:dyDescent="0.25"/>
    <row r="37696" ht="15.75" hidden="1" x14ac:dyDescent="0.25"/>
    <row r="37697" ht="15.75" hidden="1" x14ac:dyDescent="0.25"/>
    <row r="37698" ht="15.75" hidden="1" x14ac:dyDescent="0.25"/>
    <row r="37699" ht="15.75" hidden="1" x14ac:dyDescent="0.25"/>
    <row r="37700" ht="15.75" hidden="1" x14ac:dyDescent="0.25"/>
    <row r="37701" ht="15.75" hidden="1" x14ac:dyDescent="0.25"/>
    <row r="37702" ht="15.75" hidden="1" x14ac:dyDescent="0.25"/>
    <row r="37703" ht="15.75" hidden="1" x14ac:dyDescent="0.25"/>
    <row r="37704" ht="15.75" hidden="1" x14ac:dyDescent="0.25"/>
    <row r="37705" ht="15.75" hidden="1" x14ac:dyDescent="0.25"/>
    <row r="37706" ht="15.75" hidden="1" x14ac:dyDescent="0.25"/>
    <row r="37707" ht="15.75" hidden="1" x14ac:dyDescent="0.25"/>
    <row r="37708" ht="15.75" hidden="1" x14ac:dyDescent="0.25"/>
    <row r="37709" ht="15.75" hidden="1" x14ac:dyDescent="0.25"/>
    <row r="37710" ht="15.75" hidden="1" x14ac:dyDescent="0.25"/>
    <row r="37711" ht="15.75" hidden="1" x14ac:dyDescent="0.25"/>
    <row r="37712" ht="15.75" hidden="1" x14ac:dyDescent="0.25"/>
    <row r="37713" ht="15.75" hidden="1" x14ac:dyDescent="0.25"/>
    <row r="37714" ht="15.75" hidden="1" x14ac:dyDescent="0.25"/>
    <row r="37715" ht="15.75" hidden="1" x14ac:dyDescent="0.25"/>
    <row r="37716" ht="15.75" hidden="1" x14ac:dyDescent="0.25"/>
    <row r="37717" ht="15.75" hidden="1" x14ac:dyDescent="0.25"/>
    <row r="37718" ht="15.75" hidden="1" x14ac:dyDescent="0.25"/>
    <row r="37719" ht="15.75" hidden="1" x14ac:dyDescent="0.25"/>
    <row r="37720" ht="15.75" hidden="1" x14ac:dyDescent="0.25"/>
    <row r="37721" ht="15.75" hidden="1" x14ac:dyDescent="0.25"/>
    <row r="37722" ht="15.75" hidden="1" x14ac:dyDescent="0.25"/>
    <row r="37723" ht="15.75" hidden="1" x14ac:dyDescent="0.25"/>
    <row r="37724" ht="15.75" hidden="1" x14ac:dyDescent="0.25"/>
    <row r="37725" ht="15.75" hidden="1" x14ac:dyDescent="0.25"/>
    <row r="37726" ht="15.75" hidden="1" x14ac:dyDescent="0.25"/>
    <row r="37727" ht="15.75" hidden="1" x14ac:dyDescent="0.25"/>
    <row r="37728" ht="15.75" hidden="1" x14ac:dyDescent="0.25"/>
    <row r="37729" ht="15.75" hidden="1" x14ac:dyDescent="0.25"/>
    <row r="37730" ht="15.75" hidden="1" x14ac:dyDescent="0.25"/>
    <row r="37731" ht="15.75" hidden="1" x14ac:dyDescent="0.25"/>
    <row r="37732" ht="15.75" hidden="1" x14ac:dyDescent="0.25"/>
    <row r="37733" ht="15.75" hidden="1" x14ac:dyDescent="0.25"/>
    <row r="37734" ht="15.75" hidden="1" x14ac:dyDescent="0.25"/>
    <row r="37735" ht="15.75" hidden="1" x14ac:dyDescent="0.25"/>
    <row r="37736" ht="15.75" hidden="1" x14ac:dyDescent="0.25"/>
    <row r="37737" ht="15.75" hidden="1" x14ac:dyDescent="0.25"/>
    <row r="37738" ht="15.75" hidden="1" x14ac:dyDescent="0.25"/>
    <row r="37739" ht="15.75" hidden="1" x14ac:dyDescent="0.25"/>
    <row r="37740" ht="15.75" hidden="1" x14ac:dyDescent="0.25"/>
    <row r="37741" ht="15.75" hidden="1" x14ac:dyDescent="0.25"/>
    <row r="37742" ht="15.75" hidden="1" x14ac:dyDescent="0.25"/>
    <row r="37743" ht="15.75" hidden="1" x14ac:dyDescent="0.25"/>
    <row r="37744" ht="15.75" hidden="1" x14ac:dyDescent="0.25"/>
    <row r="37745" ht="15.75" hidden="1" x14ac:dyDescent="0.25"/>
    <row r="37746" ht="15.75" hidden="1" x14ac:dyDescent="0.25"/>
    <row r="37747" ht="15.75" hidden="1" x14ac:dyDescent="0.25"/>
    <row r="37748" ht="15.75" hidden="1" x14ac:dyDescent="0.25"/>
    <row r="37749" ht="15.75" hidden="1" x14ac:dyDescent="0.25"/>
    <row r="37750" ht="15.75" hidden="1" x14ac:dyDescent="0.25"/>
    <row r="37751" ht="15.75" hidden="1" x14ac:dyDescent="0.25"/>
    <row r="37752" ht="15.75" hidden="1" x14ac:dyDescent="0.25"/>
    <row r="37753" ht="15.75" hidden="1" x14ac:dyDescent="0.25"/>
    <row r="37754" ht="15.75" hidden="1" x14ac:dyDescent="0.25"/>
    <row r="37755" ht="15.75" hidden="1" x14ac:dyDescent="0.25"/>
    <row r="37756" ht="15.75" hidden="1" x14ac:dyDescent="0.25"/>
    <row r="37757" ht="15.75" hidden="1" x14ac:dyDescent="0.25"/>
    <row r="37758" ht="15.75" hidden="1" x14ac:dyDescent="0.25"/>
    <row r="37759" ht="15.75" hidden="1" x14ac:dyDescent="0.25"/>
    <row r="37760" ht="15.75" hidden="1" x14ac:dyDescent="0.25"/>
    <row r="37761" ht="15.75" hidden="1" x14ac:dyDescent="0.25"/>
    <row r="37762" ht="15.75" hidden="1" x14ac:dyDescent="0.25"/>
    <row r="37763" ht="15.75" hidden="1" x14ac:dyDescent="0.25"/>
    <row r="37764" ht="15.75" hidden="1" x14ac:dyDescent="0.25"/>
    <row r="37765" ht="15.75" hidden="1" x14ac:dyDescent="0.25"/>
    <row r="37766" ht="15.75" hidden="1" x14ac:dyDescent="0.25"/>
    <row r="37767" ht="15.75" hidden="1" x14ac:dyDescent="0.25"/>
    <row r="37768" ht="15.75" hidden="1" x14ac:dyDescent="0.25"/>
    <row r="37769" ht="15.75" hidden="1" x14ac:dyDescent="0.25"/>
    <row r="37770" ht="15.75" hidden="1" x14ac:dyDescent="0.25"/>
    <row r="37771" ht="15.75" hidden="1" x14ac:dyDescent="0.25"/>
    <row r="37772" ht="15.75" hidden="1" x14ac:dyDescent="0.25"/>
    <row r="37773" ht="15.75" hidden="1" x14ac:dyDescent="0.25"/>
    <row r="37774" ht="15.75" hidden="1" x14ac:dyDescent="0.25"/>
    <row r="37775" ht="15.75" hidden="1" x14ac:dyDescent="0.25"/>
    <row r="37776" ht="15.75" hidden="1" x14ac:dyDescent="0.25"/>
    <row r="37777" ht="15.75" hidden="1" x14ac:dyDescent="0.25"/>
    <row r="37778" ht="15.75" hidden="1" x14ac:dyDescent="0.25"/>
    <row r="37779" ht="15.75" hidden="1" x14ac:dyDescent="0.25"/>
    <row r="37780" ht="15.75" hidden="1" x14ac:dyDescent="0.25"/>
    <row r="37781" ht="15.75" hidden="1" x14ac:dyDescent="0.25"/>
    <row r="37782" ht="15.75" hidden="1" x14ac:dyDescent="0.25"/>
    <row r="37783" ht="15.75" hidden="1" x14ac:dyDescent="0.25"/>
    <row r="37784" ht="15.75" hidden="1" x14ac:dyDescent="0.25"/>
    <row r="37785" ht="15.75" hidden="1" x14ac:dyDescent="0.25"/>
    <row r="37786" ht="15.75" hidden="1" x14ac:dyDescent="0.25"/>
    <row r="37787" ht="15.75" hidden="1" x14ac:dyDescent="0.25"/>
    <row r="37788" ht="15.75" hidden="1" x14ac:dyDescent="0.25"/>
    <row r="37789" ht="15.75" hidden="1" x14ac:dyDescent="0.25"/>
    <row r="37790" ht="15.75" hidden="1" x14ac:dyDescent="0.25"/>
    <row r="37791" ht="15.75" hidden="1" x14ac:dyDescent="0.25"/>
    <row r="37792" ht="15.75" hidden="1" x14ac:dyDescent="0.25"/>
    <row r="37793" ht="15.75" hidden="1" x14ac:dyDescent="0.25"/>
    <row r="37794" ht="15.75" hidden="1" x14ac:dyDescent="0.25"/>
    <row r="37795" ht="15.75" hidden="1" x14ac:dyDescent="0.25"/>
    <row r="37796" ht="15.75" hidden="1" x14ac:dyDescent="0.25"/>
    <row r="37797" ht="15.75" hidden="1" x14ac:dyDescent="0.25"/>
    <row r="37798" ht="15.75" hidden="1" x14ac:dyDescent="0.25"/>
    <row r="37799" ht="15.75" hidden="1" x14ac:dyDescent="0.25"/>
    <row r="37800" ht="15.75" hidden="1" x14ac:dyDescent="0.25"/>
    <row r="37801" ht="15.75" hidden="1" x14ac:dyDescent="0.25"/>
    <row r="37802" ht="15.75" hidden="1" x14ac:dyDescent="0.25"/>
    <row r="37803" ht="15.75" hidden="1" x14ac:dyDescent="0.25"/>
    <row r="37804" ht="15.75" hidden="1" x14ac:dyDescent="0.25"/>
    <row r="37805" ht="15.75" hidden="1" x14ac:dyDescent="0.25"/>
    <row r="37806" ht="15.75" hidden="1" x14ac:dyDescent="0.25"/>
    <row r="37807" ht="15.75" hidden="1" x14ac:dyDescent="0.25"/>
    <row r="37808" ht="15.75" hidden="1" x14ac:dyDescent="0.25"/>
    <row r="37809" ht="15.75" hidden="1" x14ac:dyDescent="0.25"/>
    <row r="37810" ht="15.75" hidden="1" x14ac:dyDescent="0.25"/>
    <row r="37811" ht="15.75" hidden="1" x14ac:dyDescent="0.25"/>
    <row r="37812" ht="15.75" hidden="1" x14ac:dyDescent="0.25"/>
    <row r="37813" ht="15.75" hidden="1" x14ac:dyDescent="0.25"/>
    <row r="37814" ht="15.75" hidden="1" x14ac:dyDescent="0.25"/>
    <row r="37815" ht="15.75" hidden="1" x14ac:dyDescent="0.25"/>
    <row r="37816" ht="15.75" hidden="1" x14ac:dyDescent="0.25"/>
    <row r="37817" ht="15.75" hidden="1" x14ac:dyDescent="0.25"/>
    <row r="37818" ht="15.75" hidden="1" x14ac:dyDescent="0.25"/>
    <row r="37819" ht="15.75" hidden="1" x14ac:dyDescent="0.25"/>
    <row r="37820" ht="15.75" hidden="1" x14ac:dyDescent="0.25"/>
    <row r="37821" ht="15.75" hidden="1" x14ac:dyDescent="0.25"/>
    <row r="37822" ht="15.75" hidden="1" x14ac:dyDescent="0.25"/>
    <row r="37823" ht="15.75" hidden="1" x14ac:dyDescent="0.25"/>
    <row r="37824" ht="15.75" hidden="1" x14ac:dyDescent="0.25"/>
    <row r="37825" ht="15.75" hidden="1" x14ac:dyDescent="0.25"/>
    <row r="37826" ht="15.75" hidden="1" x14ac:dyDescent="0.25"/>
    <row r="37827" ht="15.75" hidden="1" x14ac:dyDescent="0.25"/>
    <row r="37828" ht="15.75" hidden="1" x14ac:dyDescent="0.25"/>
    <row r="37829" ht="15.75" hidden="1" x14ac:dyDescent="0.25"/>
    <row r="37830" ht="15.75" hidden="1" x14ac:dyDescent="0.25"/>
    <row r="37831" ht="15.75" hidden="1" x14ac:dyDescent="0.25"/>
    <row r="37832" ht="15.75" hidden="1" x14ac:dyDescent="0.25"/>
    <row r="37833" ht="15.75" hidden="1" x14ac:dyDescent="0.25"/>
    <row r="37834" ht="15.75" hidden="1" x14ac:dyDescent="0.25"/>
    <row r="37835" ht="15.75" hidden="1" x14ac:dyDescent="0.25"/>
    <row r="37836" ht="15.75" hidden="1" x14ac:dyDescent="0.25"/>
    <row r="37837" ht="15.75" hidden="1" x14ac:dyDescent="0.25"/>
    <row r="37838" ht="15.75" hidden="1" x14ac:dyDescent="0.25"/>
    <row r="37839" ht="15.75" hidden="1" x14ac:dyDescent="0.25"/>
    <row r="37840" ht="15.75" hidden="1" x14ac:dyDescent="0.25"/>
    <row r="37841" ht="15.75" hidden="1" x14ac:dyDescent="0.25"/>
    <row r="37842" ht="15.75" hidden="1" x14ac:dyDescent="0.25"/>
    <row r="37843" ht="15.75" hidden="1" x14ac:dyDescent="0.25"/>
    <row r="37844" ht="15.75" hidden="1" x14ac:dyDescent="0.25"/>
    <row r="37845" ht="15.75" hidden="1" x14ac:dyDescent="0.25"/>
    <row r="37846" ht="15.75" hidden="1" x14ac:dyDescent="0.25"/>
    <row r="37847" ht="15.75" hidden="1" x14ac:dyDescent="0.25"/>
    <row r="37848" ht="15.75" hidden="1" x14ac:dyDescent="0.25"/>
    <row r="37849" ht="15.75" hidden="1" x14ac:dyDescent="0.25"/>
    <row r="37850" ht="15.75" hidden="1" x14ac:dyDescent="0.25"/>
    <row r="37851" ht="15.75" hidden="1" x14ac:dyDescent="0.25"/>
    <row r="37852" ht="15.75" hidden="1" x14ac:dyDescent="0.25"/>
    <row r="37853" ht="15.75" hidden="1" x14ac:dyDescent="0.25"/>
    <row r="37854" ht="15.75" hidden="1" x14ac:dyDescent="0.25"/>
    <row r="37855" ht="15.75" hidden="1" x14ac:dyDescent="0.25"/>
    <row r="37856" ht="15.75" hidden="1" x14ac:dyDescent="0.25"/>
    <row r="37857" ht="15.75" hidden="1" x14ac:dyDescent="0.25"/>
    <row r="37858" ht="15.75" hidden="1" x14ac:dyDescent="0.25"/>
    <row r="37859" ht="15.75" hidden="1" x14ac:dyDescent="0.25"/>
    <row r="37860" ht="15.75" hidden="1" x14ac:dyDescent="0.25"/>
    <row r="37861" ht="15.75" hidden="1" x14ac:dyDescent="0.25"/>
    <row r="37862" ht="15.75" hidden="1" x14ac:dyDescent="0.25"/>
    <row r="37863" ht="15.75" hidden="1" x14ac:dyDescent="0.25"/>
    <row r="37864" ht="15.75" hidden="1" x14ac:dyDescent="0.25"/>
    <row r="37865" ht="15.75" hidden="1" x14ac:dyDescent="0.25"/>
    <row r="37866" ht="15.75" hidden="1" x14ac:dyDescent="0.25"/>
    <row r="37867" ht="15.75" hidden="1" x14ac:dyDescent="0.25"/>
    <row r="37868" ht="15.75" hidden="1" x14ac:dyDescent="0.25"/>
    <row r="37869" ht="15.75" hidden="1" x14ac:dyDescent="0.25"/>
    <row r="37870" ht="15.75" hidden="1" x14ac:dyDescent="0.25"/>
    <row r="37871" ht="15.75" hidden="1" x14ac:dyDescent="0.25"/>
    <row r="37872" ht="15.75" hidden="1" x14ac:dyDescent="0.25"/>
    <row r="37873" ht="15.75" hidden="1" x14ac:dyDescent="0.25"/>
    <row r="37874" ht="15.75" hidden="1" x14ac:dyDescent="0.25"/>
    <row r="37875" ht="15.75" hidden="1" x14ac:dyDescent="0.25"/>
    <row r="37876" ht="15.75" hidden="1" x14ac:dyDescent="0.25"/>
    <row r="37877" ht="15.75" hidden="1" x14ac:dyDescent="0.25"/>
    <row r="37878" ht="15.75" hidden="1" x14ac:dyDescent="0.25"/>
    <row r="37879" ht="15.75" hidden="1" x14ac:dyDescent="0.25"/>
    <row r="37880" ht="15.75" hidden="1" x14ac:dyDescent="0.25"/>
    <row r="37881" ht="15.75" hidden="1" x14ac:dyDescent="0.25"/>
    <row r="37882" ht="15.75" hidden="1" x14ac:dyDescent="0.25"/>
    <row r="37883" ht="15.75" hidden="1" x14ac:dyDescent="0.25"/>
    <row r="37884" ht="15.75" hidden="1" x14ac:dyDescent="0.25"/>
    <row r="37885" ht="15.75" hidden="1" x14ac:dyDescent="0.25"/>
    <row r="37886" ht="15.75" hidden="1" x14ac:dyDescent="0.25"/>
    <row r="37887" ht="15.75" hidden="1" x14ac:dyDescent="0.25"/>
    <row r="37888" ht="15.75" hidden="1" x14ac:dyDescent="0.25"/>
    <row r="37889" ht="15.75" hidden="1" x14ac:dyDescent="0.25"/>
    <row r="37890" ht="15.75" hidden="1" x14ac:dyDescent="0.25"/>
    <row r="37891" ht="15.75" hidden="1" x14ac:dyDescent="0.25"/>
    <row r="37892" ht="15.75" hidden="1" x14ac:dyDescent="0.25"/>
    <row r="37893" ht="15.75" hidden="1" x14ac:dyDescent="0.25"/>
    <row r="37894" ht="15.75" hidden="1" x14ac:dyDescent="0.25"/>
    <row r="37895" ht="15.75" hidden="1" x14ac:dyDescent="0.25"/>
    <row r="37896" ht="15.75" hidden="1" x14ac:dyDescent="0.25"/>
    <row r="37897" ht="15.75" hidden="1" x14ac:dyDescent="0.25"/>
    <row r="37898" ht="15.75" hidden="1" x14ac:dyDescent="0.25"/>
    <row r="37899" ht="15.75" hidden="1" x14ac:dyDescent="0.25"/>
    <row r="37900" ht="15.75" hidden="1" x14ac:dyDescent="0.25"/>
    <row r="37901" ht="15.75" hidden="1" x14ac:dyDescent="0.25"/>
    <row r="37902" ht="15.75" hidden="1" x14ac:dyDescent="0.25"/>
    <row r="37903" ht="15.75" hidden="1" x14ac:dyDescent="0.25"/>
    <row r="37904" ht="15.75" hidden="1" x14ac:dyDescent="0.25"/>
    <row r="37905" ht="15.75" hidden="1" x14ac:dyDescent="0.25"/>
    <row r="37906" ht="15.75" hidden="1" x14ac:dyDescent="0.25"/>
    <row r="37907" ht="15.75" hidden="1" x14ac:dyDescent="0.25"/>
    <row r="37908" ht="15.75" hidden="1" x14ac:dyDescent="0.25"/>
    <row r="37909" ht="15.75" hidden="1" x14ac:dyDescent="0.25"/>
    <row r="37910" ht="15.75" hidden="1" x14ac:dyDescent="0.25"/>
    <row r="37911" ht="15.75" hidden="1" x14ac:dyDescent="0.25"/>
    <row r="37912" ht="15.75" hidden="1" x14ac:dyDescent="0.25"/>
    <row r="37913" ht="15.75" hidden="1" x14ac:dyDescent="0.25"/>
    <row r="37914" ht="15.75" hidden="1" x14ac:dyDescent="0.25"/>
    <row r="37915" ht="15.75" hidden="1" x14ac:dyDescent="0.25"/>
    <row r="37916" ht="15.75" hidden="1" x14ac:dyDescent="0.25"/>
    <row r="37917" ht="15.75" hidden="1" x14ac:dyDescent="0.25"/>
    <row r="37918" ht="15.75" hidden="1" x14ac:dyDescent="0.25"/>
    <row r="37919" ht="15.75" hidden="1" x14ac:dyDescent="0.25"/>
    <row r="37920" ht="15.75" hidden="1" x14ac:dyDescent="0.25"/>
    <row r="37921" ht="15.75" hidden="1" x14ac:dyDescent="0.25"/>
    <row r="37922" ht="15.75" hidden="1" x14ac:dyDescent="0.25"/>
    <row r="37923" ht="15.75" hidden="1" x14ac:dyDescent="0.25"/>
    <row r="37924" ht="15.75" hidden="1" x14ac:dyDescent="0.25"/>
    <row r="37925" ht="15.75" hidden="1" x14ac:dyDescent="0.25"/>
    <row r="37926" ht="15.75" hidden="1" x14ac:dyDescent="0.25"/>
    <row r="37927" ht="15.75" hidden="1" x14ac:dyDescent="0.25"/>
    <row r="37928" ht="15.75" hidden="1" x14ac:dyDescent="0.25"/>
    <row r="37929" ht="15.75" hidden="1" x14ac:dyDescent="0.25"/>
    <row r="37930" ht="15.75" hidden="1" x14ac:dyDescent="0.25"/>
    <row r="37931" ht="15.75" hidden="1" x14ac:dyDescent="0.25"/>
    <row r="37932" ht="15.75" hidden="1" x14ac:dyDescent="0.25"/>
    <row r="37933" ht="15.75" hidden="1" x14ac:dyDescent="0.25"/>
    <row r="37934" ht="15.75" hidden="1" x14ac:dyDescent="0.25"/>
    <row r="37935" ht="15.75" hidden="1" x14ac:dyDescent="0.25"/>
    <row r="37936" ht="15.75" hidden="1" x14ac:dyDescent="0.25"/>
    <row r="37937" ht="15.75" hidden="1" x14ac:dyDescent="0.25"/>
    <row r="37938" ht="15.75" hidden="1" x14ac:dyDescent="0.25"/>
    <row r="37939" ht="15.75" hidden="1" x14ac:dyDescent="0.25"/>
    <row r="37940" ht="15.75" hidden="1" x14ac:dyDescent="0.25"/>
    <row r="37941" ht="15.75" hidden="1" x14ac:dyDescent="0.25"/>
    <row r="37942" ht="15.75" hidden="1" x14ac:dyDescent="0.25"/>
    <row r="37943" ht="15.75" hidden="1" x14ac:dyDescent="0.25"/>
    <row r="37944" ht="15.75" hidden="1" x14ac:dyDescent="0.25"/>
    <row r="37945" ht="15.75" hidden="1" x14ac:dyDescent="0.25"/>
    <row r="37946" ht="15.75" hidden="1" x14ac:dyDescent="0.25"/>
    <row r="37947" ht="15.75" hidden="1" x14ac:dyDescent="0.25"/>
    <row r="37948" ht="15.75" hidden="1" x14ac:dyDescent="0.25"/>
    <row r="37949" ht="15.75" hidden="1" x14ac:dyDescent="0.25"/>
    <row r="37950" ht="15.75" hidden="1" x14ac:dyDescent="0.25"/>
    <row r="37951" ht="15.75" hidden="1" x14ac:dyDescent="0.25"/>
    <row r="37952" ht="15.75" hidden="1" x14ac:dyDescent="0.25"/>
    <row r="37953" ht="15.75" hidden="1" x14ac:dyDescent="0.25"/>
    <row r="37954" ht="15.75" hidden="1" x14ac:dyDescent="0.25"/>
    <row r="37955" ht="15.75" hidden="1" x14ac:dyDescent="0.25"/>
    <row r="37956" ht="15.75" hidden="1" x14ac:dyDescent="0.25"/>
    <row r="37957" ht="15.75" hidden="1" x14ac:dyDescent="0.25"/>
    <row r="37958" ht="15.75" hidden="1" x14ac:dyDescent="0.25"/>
    <row r="37959" ht="15.75" hidden="1" x14ac:dyDescent="0.25"/>
    <row r="37960" ht="15.75" hidden="1" x14ac:dyDescent="0.25"/>
    <row r="37961" ht="15.75" hidden="1" x14ac:dyDescent="0.25"/>
    <row r="37962" ht="15.75" hidden="1" x14ac:dyDescent="0.25"/>
    <row r="37963" ht="15.75" hidden="1" x14ac:dyDescent="0.25"/>
    <row r="37964" ht="15.75" hidden="1" x14ac:dyDescent="0.25"/>
    <row r="37965" ht="15.75" hidden="1" x14ac:dyDescent="0.25"/>
    <row r="37966" ht="15.75" hidden="1" x14ac:dyDescent="0.25"/>
    <row r="37967" ht="15.75" hidden="1" x14ac:dyDescent="0.25"/>
    <row r="37968" ht="15.75" hidden="1" x14ac:dyDescent="0.25"/>
    <row r="37969" ht="15.75" hidden="1" x14ac:dyDescent="0.25"/>
    <row r="37970" ht="15.75" hidden="1" x14ac:dyDescent="0.25"/>
    <row r="37971" ht="15.75" hidden="1" x14ac:dyDescent="0.25"/>
    <row r="37972" ht="15.75" hidden="1" x14ac:dyDescent="0.25"/>
    <row r="37973" ht="15.75" hidden="1" x14ac:dyDescent="0.25"/>
    <row r="37974" ht="15.75" hidden="1" x14ac:dyDescent="0.25"/>
    <row r="37975" ht="15.75" hidden="1" x14ac:dyDescent="0.25"/>
    <row r="37976" ht="15.75" hidden="1" x14ac:dyDescent="0.25"/>
    <row r="37977" ht="15.75" hidden="1" x14ac:dyDescent="0.25"/>
    <row r="37978" ht="15.75" hidden="1" x14ac:dyDescent="0.25"/>
    <row r="37979" ht="15.75" hidden="1" x14ac:dyDescent="0.25"/>
    <row r="37980" ht="15.75" hidden="1" x14ac:dyDescent="0.25"/>
    <row r="37981" ht="15.75" hidden="1" x14ac:dyDescent="0.25"/>
    <row r="37982" ht="15.75" hidden="1" x14ac:dyDescent="0.25"/>
    <row r="37983" ht="15.75" hidden="1" x14ac:dyDescent="0.25"/>
    <row r="37984" ht="15.75" hidden="1" x14ac:dyDescent="0.25"/>
    <row r="37985" ht="15.75" hidden="1" x14ac:dyDescent="0.25"/>
    <row r="37986" ht="15.75" hidden="1" x14ac:dyDescent="0.25"/>
    <row r="37987" ht="15.75" hidden="1" x14ac:dyDescent="0.25"/>
    <row r="37988" ht="15.75" hidden="1" x14ac:dyDescent="0.25"/>
    <row r="37989" ht="15.75" hidden="1" x14ac:dyDescent="0.25"/>
    <row r="37990" ht="15.75" hidden="1" x14ac:dyDescent="0.25"/>
    <row r="37991" ht="15.75" hidden="1" x14ac:dyDescent="0.25"/>
    <row r="37992" ht="15.75" hidden="1" x14ac:dyDescent="0.25"/>
    <row r="37993" ht="15.75" hidden="1" x14ac:dyDescent="0.25"/>
    <row r="37994" ht="15.75" hidden="1" x14ac:dyDescent="0.25"/>
    <row r="37995" ht="15.75" hidden="1" x14ac:dyDescent="0.25"/>
    <row r="37996" ht="15.75" hidden="1" x14ac:dyDescent="0.25"/>
    <row r="37997" ht="15.75" hidden="1" x14ac:dyDescent="0.25"/>
    <row r="37998" ht="15.75" hidden="1" x14ac:dyDescent="0.25"/>
    <row r="37999" ht="15.75" hidden="1" x14ac:dyDescent="0.25"/>
    <row r="38000" ht="15.75" hidden="1" x14ac:dyDescent="0.25"/>
    <row r="38001" ht="15.75" hidden="1" x14ac:dyDescent="0.25"/>
    <row r="38002" ht="15.75" hidden="1" x14ac:dyDescent="0.25"/>
    <row r="38003" ht="15.75" hidden="1" x14ac:dyDescent="0.25"/>
    <row r="38004" ht="15.75" hidden="1" x14ac:dyDescent="0.25"/>
    <row r="38005" ht="15.75" hidden="1" x14ac:dyDescent="0.25"/>
    <row r="38006" ht="15.75" hidden="1" x14ac:dyDescent="0.25"/>
    <row r="38007" ht="15.75" hidden="1" x14ac:dyDescent="0.25"/>
    <row r="38008" ht="15.75" hidden="1" x14ac:dyDescent="0.25"/>
    <row r="38009" ht="15.75" hidden="1" x14ac:dyDescent="0.25"/>
    <row r="38010" ht="15.75" hidden="1" x14ac:dyDescent="0.25"/>
    <row r="38011" ht="15.75" hidden="1" x14ac:dyDescent="0.25"/>
    <row r="38012" ht="15.75" hidden="1" x14ac:dyDescent="0.25"/>
    <row r="38013" ht="15.75" hidden="1" x14ac:dyDescent="0.25"/>
    <row r="38014" ht="15.75" hidden="1" x14ac:dyDescent="0.25"/>
    <row r="38015" ht="15.75" hidden="1" x14ac:dyDescent="0.25"/>
    <row r="38016" ht="15.75" hidden="1" x14ac:dyDescent="0.25"/>
    <row r="38017" ht="15.75" hidden="1" x14ac:dyDescent="0.25"/>
    <row r="38018" ht="15.75" hidden="1" x14ac:dyDescent="0.25"/>
    <row r="38019" ht="15.75" hidden="1" x14ac:dyDescent="0.25"/>
    <row r="38020" ht="15.75" hidden="1" x14ac:dyDescent="0.25"/>
    <row r="38021" ht="15.75" hidden="1" x14ac:dyDescent="0.25"/>
    <row r="38022" ht="15.75" hidden="1" x14ac:dyDescent="0.25"/>
    <row r="38023" ht="15.75" hidden="1" x14ac:dyDescent="0.25"/>
    <row r="38024" ht="15.75" hidden="1" x14ac:dyDescent="0.25"/>
    <row r="38025" ht="15.75" hidden="1" x14ac:dyDescent="0.25"/>
    <row r="38026" ht="15.75" hidden="1" x14ac:dyDescent="0.25"/>
    <row r="38027" ht="15.75" hidden="1" x14ac:dyDescent="0.25"/>
    <row r="38028" ht="15.75" hidden="1" x14ac:dyDescent="0.25"/>
    <row r="38029" ht="15.75" hidden="1" x14ac:dyDescent="0.25"/>
    <row r="38030" ht="15.75" hidden="1" x14ac:dyDescent="0.25"/>
    <row r="38031" ht="15.75" hidden="1" x14ac:dyDescent="0.25"/>
    <row r="38032" ht="15.75" hidden="1" x14ac:dyDescent="0.25"/>
    <row r="38033" ht="15.75" hidden="1" x14ac:dyDescent="0.25"/>
    <row r="38034" ht="15.75" hidden="1" x14ac:dyDescent="0.25"/>
    <row r="38035" ht="15.75" hidden="1" x14ac:dyDescent="0.25"/>
    <row r="38036" ht="15.75" hidden="1" x14ac:dyDescent="0.25"/>
    <row r="38037" ht="15.75" hidden="1" x14ac:dyDescent="0.25"/>
    <row r="38038" ht="15.75" hidden="1" x14ac:dyDescent="0.25"/>
    <row r="38039" ht="15.75" hidden="1" x14ac:dyDescent="0.25"/>
    <row r="38040" ht="15.75" hidden="1" x14ac:dyDescent="0.25"/>
    <row r="38041" ht="15.75" hidden="1" x14ac:dyDescent="0.25"/>
    <row r="38042" ht="15.75" hidden="1" x14ac:dyDescent="0.25"/>
    <row r="38043" ht="15.75" hidden="1" x14ac:dyDescent="0.25"/>
    <row r="38044" ht="15.75" hidden="1" x14ac:dyDescent="0.25"/>
    <row r="38045" ht="15.75" hidden="1" x14ac:dyDescent="0.25"/>
    <row r="38046" ht="15.75" hidden="1" x14ac:dyDescent="0.25"/>
    <row r="38047" ht="15.75" hidden="1" x14ac:dyDescent="0.25"/>
    <row r="38048" ht="15.75" hidden="1" x14ac:dyDescent="0.25"/>
    <row r="38049" ht="15.75" hidden="1" x14ac:dyDescent="0.25"/>
    <row r="38050" ht="15.75" hidden="1" x14ac:dyDescent="0.25"/>
    <row r="38051" ht="15.75" hidden="1" x14ac:dyDescent="0.25"/>
    <row r="38052" ht="15.75" hidden="1" x14ac:dyDescent="0.25"/>
    <row r="38053" ht="15.75" hidden="1" x14ac:dyDescent="0.25"/>
    <row r="38054" ht="15.75" hidden="1" x14ac:dyDescent="0.25"/>
    <row r="38055" ht="15.75" hidden="1" x14ac:dyDescent="0.25"/>
    <row r="38056" ht="15.75" hidden="1" x14ac:dyDescent="0.25"/>
    <row r="38057" ht="15.75" hidden="1" x14ac:dyDescent="0.25"/>
    <row r="38058" ht="15.75" hidden="1" x14ac:dyDescent="0.25"/>
    <row r="38059" ht="15.75" hidden="1" x14ac:dyDescent="0.25"/>
    <row r="38060" ht="15.75" hidden="1" x14ac:dyDescent="0.25"/>
    <row r="38061" ht="15.75" hidden="1" x14ac:dyDescent="0.25"/>
    <row r="38062" ht="15.75" hidden="1" x14ac:dyDescent="0.25"/>
    <row r="38063" ht="15.75" hidden="1" x14ac:dyDescent="0.25"/>
    <row r="38064" ht="15.75" hidden="1" x14ac:dyDescent="0.25"/>
    <row r="38065" ht="15.75" hidden="1" x14ac:dyDescent="0.25"/>
    <row r="38066" ht="15.75" hidden="1" x14ac:dyDescent="0.25"/>
    <row r="38067" ht="15.75" hidden="1" x14ac:dyDescent="0.25"/>
    <row r="38068" ht="15.75" hidden="1" x14ac:dyDescent="0.25"/>
    <row r="38069" ht="15.75" hidden="1" x14ac:dyDescent="0.25"/>
    <row r="38070" ht="15.75" hidden="1" x14ac:dyDescent="0.25"/>
    <row r="38071" ht="15.75" hidden="1" x14ac:dyDescent="0.25"/>
    <row r="38072" ht="15.75" hidden="1" x14ac:dyDescent="0.25"/>
    <row r="38073" ht="15.75" hidden="1" x14ac:dyDescent="0.25"/>
    <row r="38074" ht="15.75" hidden="1" x14ac:dyDescent="0.25"/>
    <row r="38075" ht="15.75" hidden="1" x14ac:dyDescent="0.25"/>
    <row r="38076" ht="15.75" hidden="1" x14ac:dyDescent="0.25"/>
    <row r="38077" ht="15.75" hidden="1" x14ac:dyDescent="0.25"/>
    <row r="38078" ht="15.75" hidden="1" x14ac:dyDescent="0.25"/>
    <row r="38079" ht="15.75" hidden="1" x14ac:dyDescent="0.25"/>
    <row r="38080" ht="15.75" hidden="1" x14ac:dyDescent="0.25"/>
    <row r="38081" ht="15.75" hidden="1" x14ac:dyDescent="0.25"/>
    <row r="38082" ht="15.75" hidden="1" x14ac:dyDescent="0.25"/>
    <row r="38083" ht="15.75" hidden="1" x14ac:dyDescent="0.25"/>
    <row r="38084" ht="15.75" hidden="1" x14ac:dyDescent="0.25"/>
    <row r="38085" ht="15.75" hidden="1" x14ac:dyDescent="0.25"/>
    <row r="38086" ht="15.75" hidden="1" x14ac:dyDescent="0.25"/>
    <row r="38087" ht="15.75" hidden="1" x14ac:dyDescent="0.25"/>
    <row r="38088" ht="15.75" hidden="1" x14ac:dyDescent="0.25"/>
    <row r="38089" ht="15.75" hidden="1" x14ac:dyDescent="0.25"/>
    <row r="38090" ht="15.75" hidden="1" x14ac:dyDescent="0.25"/>
    <row r="38091" ht="15.75" hidden="1" x14ac:dyDescent="0.25"/>
    <row r="38092" ht="15.75" hidden="1" x14ac:dyDescent="0.25"/>
    <row r="38093" ht="15.75" hidden="1" x14ac:dyDescent="0.25"/>
    <row r="38094" ht="15.75" hidden="1" x14ac:dyDescent="0.25"/>
    <row r="38095" ht="15.75" hidden="1" x14ac:dyDescent="0.25"/>
    <row r="38096" ht="15.75" hidden="1" x14ac:dyDescent="0.25"/>
    <row r="38097" ht="15.75" hidden="1" x14ac:dyDescent="0.25"/>
    <row r="38098" ht="15.75" hidden="1" x14ac:dyDescent="0.25"/>
    <row r="38099" ht="15.75" hidden="1" x14ac:dyDescent="0.25"/>
    <row r="38100" ht="15.75" hidden="1" x14ac:dyDescent="0.25"/>
    <row r="38101" ht="15.75" hidden="1" x14ac:dyDescent="0.25"/>
    <row r="38102" ht="15.75" hidden="1" x14ac:dyDescent="0.25"/>
    <row r="38103" ht="15.75" hidden="1" x14ac:dyDescent="0.25"/>
    <row r="38104" ht="15.75" hidden="1" x14ac:dyDescent="0.25"/>
    <row r="38105" ht="15.75" hidden="1" x14ac:dyDescent="0.25"/>
    <row r="38106" ht="15.75" hidden="1" x14ac:dyDescent="0.25"/>
    <row r="38107" ht="15.75" hidden="1" x14ac:dyDescent="0.25"/>
    <row r="38108" ht="15.75" hidden="1" x14ac:dyDescent="0.25"/>
    <row r="38109" ht="15.75" hidden="1" x14ac:dyDescent="0.25"/>
    <row r="38110" ht="15.75" hidden="1" x14ac:dyDescent="0.25"/>
    <row r="38111" ht="15.75" hidden="1" x14ac:dyDescent="0.25"/>
    <row r="38112" ht="15.75" hidden="1" x14ac:dyDescent="0.25"/>
    <row r="38113" ht="15.75" hidden="1" x14ac:dyDescent="0.25"/>
    <row r="38114" ht="15.75" hidden="1" x14ac:dyDescent="0.25"/>
    <row r="38115" ht="15.75" hidden="1" x14ac:dyDescent="0.25"/>
    <row r="38116" ht="15.75" hidden="1" x14ac:dyDescent="0.25"/>
    <row r="38117" ht="15.75" hidden="1" x14ac:dyDescent="0.25"/>
    <row r="38118" ht="15.75" hidden="1" x14ac:dyDescent="0.25"/>
    <row r="38119" ht="15.75" hidden="1" x14ac:dyDescent="0.25"/>
    <row r="38120" ht="15.75" hidden="1" x14ac:dyDescent="0.25"/>
    <row r="38121" ht="15.75" hidden="1" x14ac:dyDescent="0.25"/>
    <row r="38122" ht="15.75" hidden="1" x14ac:dyDescent="0.25"/>
    <row r="38123" ht="15.75" hidden="1" x14ac:dyDescent="0.25"/>
    <row r="38124" ht="15.75" hidden="1" x14ac:dyDescent="0.25"/>
    <row r="38125" ht="15.75" hidden="1" x14ac:dyDescent="0.25"/>
    <row r="38126" ht="15.75" hidden="1" x14ac:dyDescent="0.25"/>
    <row r="38127" ht="15.75" hidden="1" x14ac:dyDescent="0.25"/>
    <row r="38128" ht="15.75" hidden="1" x14ac:dyDescent="0.25"/>
    <row r="38129" ht="15.75" hidden="1" x14ac:dyDescent="0.25"/>
    <row r="38130" ht="15.75" hidden="1" x14ac:dyDescent="0.25"/>
    <row r="38131" ht="15.75" hidden="1" x14ac:dyDescent="0.25"/>
    <row r="38132" ht="15.75" hidden="1" x14ac:dyDescent="0.25"/>
    <row r="38133" ht="15.75" hidden="1" x14ac:dyDescent="0.25"/>
    <row r="38134" ht="15.75" hidden="1" x14ac:dyDescent="0.25"/>
    <row r="38135" ht="15.75" hidden="1" x14ac:dyDescent="0.25"/>
    <row r="38136" ht="15.75" hidden="1" x14ac:dyDescent="0.25"/>
    <row r="38137" ht="15.75" hidden="1" x14ac:dyDescent="0.25"/>
    <row r="38138" ht="15.75" hidden="1" x14ac:dyDescent="0.25"/>
    <row r="38139" ht="15.75" hidden="1" x14ac:dyDescent="0.25"/>
    <row r="38140" ht="15.75" hidden="1" x14ac:dyDescent="0.25"/>
    <row r="38141" ht="15.75" hidden="1" x14ac:dyDescent="0.25"/>
    <row r="38142" ht="15.75" hidden="1" x14ac:dyDescent="0.25"/>
    <row r="38143" ht="15.75" hidden="1" x14ac:dyDescent="0.25"/>
    <row r="38144" ht="15.75" hidden="1" x14ac:dyDescent="0.25"/>
    <row r="38145" ht="15.75" hidden="1" x14ac:dyDescent="0.25"/>
    <row r="38146" ht="15.75" hidden="1" x14ac:dyDescent="0.25"/>
    <row r="38147" ht="15.75" hidden="1" x14ac:dyDescent="0.25"/>
    <row r="38148" ht="15.75" hidden="1" x14ac:dyDescent="0.25"/>
    <row r="38149" ht="15.75" hidden="1" x14ac:dyDescent="0.25"/>
    <row r="38150" ht="15.75" hidden="1" x14ac:dyDescent="0.25"/>
    <row r="38151" ht="15.75" hidden="1" x14ac:dyDescent="0.25"/>
    <row r="38152" ht="15.75" hidden="1" x14ac:dyDescent="0.25"/>
    <row r="38153" ht="15.75" hidden="1" x14ac:dyDescent="0.25"/>
    <row r="38154" ht="15.75" hidden="1" x14ac:dyDescent="0.25"/>
    <row r="38155" ht="15.75" hidden="1" x14ac:dyDescent="0.25"/>
    <row r="38156" ht="15.75" hidden="1" x14ac:dyDescent="0.25"/>
    <row r="38157" ht="15.75" hidden="1" x14ac:dyDescent="0.25"/>
    <row r="38158" ht="15.75" hidden="1" x14ac:dyDescent="0.25"/>
    <row r="38159" ht="15.75" hidden="1" x14ac:dyDescent="0.25"/>
    <row r="38160" ht="15.75" hidden="1" x14ac:dyDescent="0.25"/>
    <row r="38161" ht="15.75" hidden="1" x14ac:dyDescent="0.25"/>
    <row r="38162" ht="15.75" hidden="1" x14ac:dyDescent="0.25"/>
    <row r="38163" ht="15.75" hidden="1" x14ac:dyDescent="0.25"/>
    <row r="38164" ht="15.75" hidden="1" x14ac:dyDescent="0.25"/>
    <row r="38165" ht="15.75" hidden="1" x14ac:dyDescent="0.25"/>
    <row r="38166" ht="15.75" hidden="1" x14ac:dyDescent="0.25"/>
    <row r="38167" ht="15.75" hidden="1" x14ac:dyDescent="0.25"/>
    <row r="38168" ht="15.75" hidden="1" x14ac:dyDescent="0.25"/>
    <row r="38169" ht="15.75" hidden="1" x14ac:dyDescent="0.25"/>
    <row r="38170" ht="15.75" hidden="1" x14ac:dyDescent="0.25"/>
    <row r="38171" ht="15.75" hidden="1" x14ac:dyDescent="0.25"/>
    <row r="38172" ht="15.75" hidden="1" x14ac:dyDescent="0.25"/>
    <row r="38173" ht="15.75" hidden="1" x14ac:dyDescent="0.25"/>
    <row r="38174" ht="15.75" hidden="1" x14ac:dyDescent="0.25"/>
    <row r="38175" ht="15.75" hidden="1" x14ac:dyDescent="0.25"/>
    <row r="38176" ht="15.75" hidden="1" x14ac:dyDescent="0.25"/>
    <row r="38177" ht="15.75" hidden="1" x14ac:dyDescent="0.25"/>
    <row r="38178" ht="15.75" hidden="1" x14ac:dyDescent="0.25"/>
    <row r="38179" ht="15.75" hidden="1" x14ac:dyDescent="0.25"/>
    <row r="38180" ht="15.75" hidden="1" x14ac:dyDescent="0.25"/>
    <row r="38181" ht="15.75" hidden="1" x14ac:dyDescent="0.25"/>
    <row r="38182" ht="15.75" hidden="1" x14ac:dyDescent="0.25"/>
    <row r="38183" ht="15.75" hidden="1" x14ac:dyDescent="0.25"/>
    <row r="38184" ht="15.75" hidden="1" x14ac:dyDescent="0.25"/>
    <row r="38185" ht="15.75" hidden="1" x14ac:dyDescent="0.25"/>
    <row r="38186" ht="15.75" hidden="1" x14ac:dyDescent="0.25"/>
    <row r="38187" ht="15.75" hidden="1" x14ac:dyDescent="0.25"/>
    <row r="38188" ht="15.75" hidden="1" x14ac:dyDescent="0.25"/>
    <row r="38189" ht="15.75" hidden="1" x14ac:dyDescent="0.25"/>
    <row r="38190" ht="15.75" hidden="1" x14ac:dyDescent="0.25"/>
    <row r="38191" ht="15.75" hidden="1" x14ac:dyDescent="0.25"/>
    <row r="38192" ht="15.75" hidden="1" x14ac:dyDescent="0.25"/>
    <row r="38193" ht="15.75" hidden="1" x14ac:dyDescent="0.25"/>
    <row r="38194" ht="15.75" hidden="1" x14ac:dyDescent="0.25"/>
    <row r="38195" ht="15.75" hidden="1" x14ac:dyDescent="0.25"/>
    <row r="38196" ht="15.75" hidden="1" x14ac:dyDescent="0.25"/>
    <row r="38197" ht="15.75" hidden="1" x14ac:dyDescent="0.25"/>
    <row r="38198" ht="15.75" hidden="1" x14ac:dyDescent="0.25"/>
    <row r="38199" ht="15.75" hidden="1" x14ac:dyDescent="0.25"/>
    <row r="38200" ht="15.75" hidden="1" x14ac:dyDescent="0.25"/>
    <row r="38201" ht="15.75" hidden="1" x14ac:dyDescent="0.25"/>
    <row r="38202" ht="15.75" hidden="1" x14ac:dyDescent="0.25"/>
    <row r="38203" ht="15.75" hidden="1" x14ac:dyDescent="0.25"/>
    <row r="38204" ht="15.75" hidden="1" x14ac:dyDescent="0.25"/>
    <row r="38205" ht="15.75" hidden="1" x14ac:dyDescent="0.25"/>
    <row r="38206" ht="15.75" hidden="1" x14ac:dyDescent="0.25"/>
    <row r="38207" ht="15.75" hidden="1" x14ac:dyDescent="0.25"/>
    <row r="38208" ht="15.75" hidden="1" x14ac:dyDescent="0.25"/>
    <row r="38209" ht="15.75" hidden="1" x14ac:dyDescent="0.25"/>
    <row r="38210" ht="15.75" hidden="1" x14ac:dyDescent="0.25"/>
    <row r="38211" ht="15.75" hidden="1" x14ac:dyDescent="0.25"/>
    <row r="38212" ht="15.75" hidden="1" x14ac:dyDescent="0.25"/>
    <row r="38213" ht="15.75" hidden="1" x14ac:dyDescent="0.25"/>
    <row r="38214" ht="15.75" hidden="1" x14ac:dyDescent="0.25"/>
    <row r="38215" ht="15.75" hidden="1" x14ac:dyDescent="0.25"/>
    <row r="38216" ht="15.75" hidden="1" x14ac:dyDescent="0.25"/>
    <row r="38217" ht="15.75" hidden="1" x14ac:dyDescent="0.25"/>
    <row r="38218" ht="15.75" hidden="1" x14ac:dyDescent="0.25"/>
    <row r="38219" ht="15.75" hidden="1" x14ac:dyDescent="0.25"/>
    <row r="38220" ht="15.75" hidden="1" x14ac:dyDescent="0.25"/>
    <row r="38221" ht="15.75" hidden="1" x14ac:dyDescent="0.25"/>
    <row r="38222" ht="15.75" hidden="1" x14ac:dyDescent="0.25"/>
    <row r="38223" ht="15.75" hidden="1" x14ac:dyDescent="0.25"/>
    <row r="38224" ht="15.75" hidden="1" x14ac:dyDescent="0.25"/>
    <row r="38225" ht="15.75" hidden="1" x14ac:dyDescent="0.25"/>
    <row r="38226" ht="15.75" hidden="1" x14ac:dyDescent="0.25"/>
    <row r="38227" ht="15.75" hidden="1" x14ac:dyDescent="0.25"/>
    <row r="38228" ht="15.75" hidden="1" x14ac:dyDescent="0.25"/>
    <row r="38229" ht="15.75" hidden="1" x14ac:dyDescent="0.25"/>
    <row r="38230" ht="15.75" hidden="1" x14ac:dyDescent="0.25"/>
    <row r="38231" ht="15.75" hidden="1" x14ac:dyDescent="0.25"/>
    <row r="38232" ht="15.75" hidden="1" x14ac:dyDescent="0.25"/>
    <row r="38233" ht="15.75" hidden="1" x14ac:dyDescent="0.25"/>
    <row r="38234" ht="15.75" hidden="1" x14ac:dyDescent="0.25"/>
    <row r="38235" ht="15.75" hidden="1" x14ac:dyDescent="0.25"/>
    <row r="38236" ht="15.75" hidden="1" x14ac:dyDescent="0.25"/>
    <row r="38237" ht="15.75" hidden="1" x14ac:dyDescent="0.25"/>
    <row r="38238" ht="15.75" hidden="1" x14ac:dyDescent="0.25"/>
    <row r="38239" ht="15.75" hidden="1" x14ac:dyDescent="0.25"/>
    <row r="38240" ht="15.75" hidden="1" x14ac:dyDescent="0.25"/>
    <row r="38241" ht="15.75" hidden="1" x14ac:dyDescent="0.25"/>
    <row r="38242" ht="15.75" hidden="1" x14ac:dyDescent="0.25"/>
    <row r="38243" ht="15.75" hidden="1" x14ac:dyDescent="0.25"/>
    <row r="38244" ht="15.75" hidden="1" x14ac:dyDescent="0.25"/>
    <row r="38245" ht="15.75" hidden="1" x14ac:dyDescent="0.25"/>
    <row r="38246" ht="15.75" hidden="1" x14ac:dyDescent="0.25"/>
    <row r="38247" ht="15.75" hidden="1" x14ac:dyDescent="0.25"/>
    <row r="38248" ht="15.75" hidden="1" x14ac:dyDescent="0.25"/>
    <row r="38249" ht="15.75" hidden="1" x14ac:dyDescent="0.25"/>
    <row r="38250" ht="15.75" hidden="1" x14ac:dyDescent="0.25"/>
    <row r="38251" ht="15.75" hidden="1" x14ac:dyDescent="0.25"/>
    <row r="38252" ht="15.75" hidden="1" x14ac:dyDescent="0.25"/>
    <row r="38253" ht="15.75" hidden="1" x14ac:dyDescent="0.25"/>
    <row r="38254" ht="15.75" hidden="1" x14ac:dyDescent="0.25"/>
    <row r="38255" ht="15.75" hidden="1" x14ac:dyDescent="0.25"/>
    <row r="38256" ht="15.75" hidden="1" x14ac:dyDescent="0.25"/>
    <row r="38257" ht="15.75" hidden="1" x14ac:dyDescent="0.25"/>
    <row r="38258" ht="15.75" hidden="1" x14ac:dyDescent="0.25"/>
    <row r="38259" ht="15.75" hidden="1" x14ac:dyDescent="0.25"/>
    <row r="38260" ht="15.75" hidden="1" x14ac:dyDescent="0.25"/>
    <row r="38261" ht="15.75" hidden="1" x14ac:dyDescent="0.25"/>
    <row r="38262" ht="15.75" hidden="1" x14ac:dyDescent="0.25"/>
    <row r="38263" ht="15.75" hidden="1" x14ac:dyDescent="0.25"/>
    <row r="38264" ht="15.75" hidden="1" x14ac:dyDescent="0.25"/>
    <row r="38265" ht="15.75" hidden="1" x14ac:dyDescent="0.25"/>
    <row r="38266" ht="15.75" hidden="1" x14ac:dyDescent="0.25"/>
    <row r="38267" ht="15.75" hidden="1" x14ac:dyDescent="0.25"/>
    <row r="38268" ht="15.75" hidden="1" x14ac:dyDescent="0.25"/>
    <row r="38269" ht="15.75" hidden="1" x14ac:dyDescent="0.25"/>
    <row r="38270" ht="15.75" hidden="1" x14ac:dyDescent="0.25"/>
    <row r="38271" ht="15.75" hidden="1" x14ac:dyDescent="0.25"/>
    <row r="38272" ht="15.75" hidden="1" x14ac:dyDescent="0.25"/>
    <row r="38273" ht="15.75" hidden="1" x14ac:dyDescent="0.25"/>
    <row r="38274" ht="15.75" hidden="1" x14ac:dyDescent="0.25"/>
    <row r="38275" ht="15.75" hidden="1" x14ac:dyDescent="0.25"/>
    <row r="38276" ht="15.75" hidden="1" x14ac:dyDescent="0.25"/>
    <row r="38277" ht="15.75" hidden="1" x14ac:dyDescent="0.25"/>
    <row r="38278" ht="15.75" hidden="1" x14ac:dyDescent="0.25"/>
    <row r="38279" ht="15.75" hidden="1" x14ac:dyDescent="0.25"/>
    <row r="38280" ht="15.75" hidden="1" x14ac:dyDescent="0.25"/>
    <row r="38281" ht="15.75" hidden="1" x14ac:dyDescent="0.25"/>
    <row r="38282" ht="15.75" hidden="1" x14ac:dyDescent="0.25"/>
    <row r="38283" ht="15.75" hidden="1" x14ac:dyDescent="0.25"/>
    <row r="38284" ht="15.75" hidden="1" x14ac:dyDescent="0.25"/>
    <row r="38285" ht="15.75" hidden="1" x14ac:dyDescent="0.25"/>
    <row r="38286" ht="15.75" hidden="1" x14ac:dyDescent="0.25"/>
    <row r="38287" ht="15.75" hidden="1" x14ac:dyDescent="0.25"/>
    <row r="38288" ht="15.75" hidden="1" x14ac:dyDescent="0.25"/>
    <row r="38289" ht="15.75" hidden="1" x14ac:dyDescent="0.25"/>
    <row r="38290" ht="15.75" hidden="1" x14ac:dyDescent="0.25"/>
    <row r="38291" ht="15.75" hidden="1" x14ac:dyDescent="0.25"/>
    <row r="38292" ht="15.75" hidden="1" x14ac:dyDescent="0.25"/>
    <row r="38293" ht="15.75" hidden="1" x14ac:dyDescent="0.25"/>
    <row r="38294" ht="15.75" hidden="1" x14ac:dyDescent="0.25"/>
    <row r="38295" ht="15.75" hidden="1" x14ac:dyDescent="0.25"/>
    <row r="38296" ht="15.75" hidden="1" x14ac:dyDescent="0.25"/>
    <row r="38297" ht="15.75" hidden="1" x14ac:dyDescent="0.25"/>
    <row r="38298" ht="15.75" hidden="1" x14ac:dyDescent="0.25"/>
    <row r="38299" ht="15.75" hidden="1" x14ac:dyDescent="0.25"/>
    <row r="38300" ht="15.75" hidden="1" x14ac:dyDescent="0.25"/>
    <row r="38301" ht="15.75" hidden="1" x14ac:dyDescent="0.25"/>
    <row r="38302" ht="15.75" hidden="1" x14ac:dyDescent="0.25"/>
    <row r="38303" ht="15.75" hidden="1" x14ac:dyDescent="0.25"/>
    <row r="38304" ht="15.75" hidden="1" x14ac:dyDescent="0.25"/>
    <row r="38305" ht="15.75" hidden="1" x14ac:dyDescent="0.25"/>
    <row r="38306" ht="15.75" hidden="1" x14ac:dyDescent="0.25"/>
    <row r="38307" ht="15.75" hidden="1" x14ac:dyDescent="0.25"/>
    <row r="38308" ht="15.75" hidden="1" x14ac:dyDescent="0.25"/>
    <row r="38309" ht="15.75" hidden="1" x14ac:dyDescent="0.25"/>
    <row r="38310" ht="15.75" hidden="1" x14ac:dyDescent="0.25"/>
    <row r="38311" ht="15.75" hidden="1" x14ac:dyDescent="0.25"/>
    <row r="38312" ht="15.75" hidden="1" x14ac:dyDescent="0.25"/>
    <row r="38313" ht="15.75" hidden="1" x14ac:dyDescent="0.25"/>
    <row r="38314" ht="15.75" hidden="1" x14ac:dyDescent="0.25"/>
    <row r="38315" ht="15.75" hidden="1" x14ac:dyDescent="0.25"/>
    <row r="38316" ht="15.75" hidden="1" x14ac:dyDescent="0.25"/>
    <row r="38317" ht="15.75" hidden="1" x14ac:dyDescent="0.25"/>
    <row r="38318" ht="15.75" hidden="1" x14ac:dyDescent="0.25"/>
    <row r="38319" ht="15.75" hidden="1" x14ac:dyDescent="0.25"/>
    <row r="38320" ht="15.75" hidden="1" x14ac:dyDescent="0.25"/>
    <row r="38321" ht="15.75" hidden="1" x14ac:dyDescent="0.25"/>
    <row r="38322" ht="15.75" hidden="1" x14ac:dyDescent="0.25"/>
    <row r="38323" ht="15.75" hidden="1" x14ac:dyDescent="0.25"/>
    <row r="38324" ht="15.75" hidden="1" x14ac:dyDescent="0.25"/>
    <row r="38325" ht="15.75" hidden="1" x14ac:dyDescent="0.25"/>
    <row r="38326" ht="15.75" hidden="1" x14ac:dyDescent="0.25"/>
    <row r="38327" ht="15.75" hidden="1" x14ac:dyDescent="0.25"/>
    <row r="38328" ht="15.75" hidden="1" x14ac:dyDescent="0.25"/>
    <row r="38329" ht="15.75" hidden="1" x14ac:dyDescent="0.25"/>
    <row r="38330" ht="15.75" hidden="1" x14ac:dyDescent="0.25"/>
    <row r="38331" ht="15.75" hidden="1" x14ac:dyDescent="0.25"/>
    <row r="38332" ht="15.75" hidden="1" x14ac:dyDescent="0.25"/>
    <row r="38333" ht="15.75" hidden="1" x14ac:dyDescent="0.25"/>
    <row r="38334" ht="15.75" hidden="1" x14ac:dyDescent="0.25"/>
    <row r="38335" ht="15.75" hidden="1" x14ac:dyDescent="0.25"/>
    <row r="38336" ht="15.75" hidden="1" x14ac:dyDescent="0.25"/>
    <row r="38337" ht="15.75" hidden="1" x14ac:dyDescent="0.25"/>
    <row r="38338" ht="15.75" hidden="1" x14ac:dyDescent="0.25"/>
    <row r="38339" ht="15.75" hidden="1" x14ac:dyDescent="0.25"/>
    <row r="38340" ht="15.75" hidden="1" x14ac:dyDescent="0.25"/>
    <row r="38341" ht="15.75" hidden="1" x14ac:dyDescent="0.25"/>
    <row r="38342" ht="15.75" hidden="1" x14ac:dyDescent="0.25"/>
    <row r="38343" ht="15.75" hidden="1" x14ac:dyDescent="0.25"/>
    <row r="38344" ht="15.75" hidden="1" x14ac:dyDescent="0.25"/>
    <row r="38345" ht="15.75" hidden="1" x14ac:dyDescent="0.25"/>
    <row r="38346" ht="15.75" hidden="1" x14ac:dyDescent="0.25"/>
    <row r="38347" ht="15.75" hidden="1" x14ac:dyDescent="0.25"/>
    <row r="38348" ht="15.75" hidden="1" x14ac:dyDescent="0.25"/>
    <row r="38349" ht="15.75" hidden="1" x14ac:dyDescent="0.25"/>
    <row r="38350" ht="15.75" hidden="1" x14ac:dyDescent="0.25"/>
    <row r="38351" ht="15.75" hidden="1" x14ac:dyDescent="0.25"/>
    <row r="38352" ht="15.75" hidden="1" x14ac:dyDescent="0.25"/>
    <row r="38353" ht="15.75" hidden="1" x14ac:dyDescent="0.25"/>
    <row r="38354" ht="15.75" hidden="1" x14ac:dyDescent="0.25"/>
    <row r="38355" ht="15.75" hidden="1" x14ac:dyDescent="0.25"/>
    <row r="38356" ht="15.75" hidden="1" x14ac:dyDescent="0.25"/>
    <row r="38357" ht="15.75" hidden="1" x14ac:dyDescent="0.25"/>
    <row r="38358" ht="15.75" hidden="1" x14ac:dyDescent="0.25"/>
    <row r="38359" ht="15.75" hidden="1" x14ac:dyDescent="0.25"/>
    <row r="38360" ht="15.75" hidden="1" x14ac:dyDescent="0.25"/>
    <row r="38361" ht="15.75" hidden="1" x14ac:dyDescent="0.25"/>
    <row r="38362" ht="15.75" hidden="1" x14ac:dyDescent="0.25"/>
    <row r="38363" ht="15.75" hidden="1" x14ac:dyDescent="0.25"/>
    <row r="38364" ht="15.75" hidden="1" x14ac:dyDescent="0.25"/>
    <row r="38365" ht="15.75" hidden="1" x14ac:dyDescent="0.25"/>
    <row r="38366" ht="15.75" hidden="1" x14ac:dyDescent="0.25"/>
    <row r="38367" ht="15.75" hidden="1" x14ac:dyDescent="0.25"/>
    <row r="38368" ht="15.75" hidden="1" x14ac:dyDescent="0.25"/>
    <row r="38369" ht="15.75" hidden="1" x14ac:dyDescent="0.25"/>
    <row r="38370" ht="15.75" hidden="1" x14ac:dyDescent="0.25"/>
    <row r="38371" ht="15.75" hidden="1" x14ac:dyDescent="0.25"/>
    <row r="38372" ht="15.75" hidden="1" x14ac:dyDescent="0.25"/>
    <row r="38373" ht="15.75" hidden="1" x14ac:dyDescent="0.25"/>
    <row r="38374" ht="15.75" hidden="1" x14ac:dyDescent="0.25"/>
    <row r="38375" ht="15.75" hidden="1" x14ac:dyDescent="0.25"/>
    <row r="38376" ht="15.75" hidden="1" x14ac:dyDescent="0.25"/>
    <row r="38377" ht="15.75" hidden="1" x14ac:dyDescent="0.25"/>
    <row r="38378" ht="15.75" hidden="1" x14ac:dyDescent="0.25"/>
    <row r="38379" ht="15.75" hidden="1" x14ac:dyDescent="0.25"/>
    <row r="38380" ht="15.75" hidden="1" x14ac:dyDescent="0.25"/>
    <row r="38381" ht="15.75" hidden="1" x14ac:dyDescent="0.25"/>
    <row r="38382" ht="15.75" hidden="1" x14ac:dyDescent="0.25"/>
    <row r="38383" ht="15.75" hidden="1" x14ac:dyDescent="0.25"/>
    <row r="38384" ht="15.75" hidden="1" x14ac:dyDescent="0.25"/>
    <row r="38385" ht="15.75" hidden="1" x14ac:dyDescent="0.25"/>
    <row r="38386" ht="15.75" hidden="1" x14ac:dyDescent="0.25"/>
    <row r="38387" ht="15.75" hidden="1" x14ac:dyDescent="0.25"/>
    <row r="38388" ht="15.75" hidden="1" x14ac:dyDescent="0.25"/>
    <row r="38389" ht="15.75" hidden="1" x14ac:dyDescent="0.25"/>
    <row r="38390" ht="15.75" hidden="1" x14ac:dyDescent="0.25"/>
    <row r="38391" ht="15.75" hidden="1" x14ac:dyDescent="0.25"/>
    <row r="38392" ht="15.75" hidden="1" x14ac:dyDescent="0.25"/>
    <row r="38393" ht="15.75" hidden="1" x14ac:dyDescent="0.25"/>
    <row r="38394" ht="15.75" hidden="1" x14ac:dyDescent="0.25"/>
    <row r="38395" ht="15.75" hidden="1" x14ac:dyDescent="0.25"/>
    <row r="38396" ht="15.75" hidden="1" x14ac:dyDescent="0.25"/>
    <row r="38397" ht="15.75" hidden="1" x14ac:dyDescent="0.25"/>
    <row r="38398" ht="15.75" hidden="1" x14ac:dyDescent="0.25"/>
    <row r="38399" ht="15.75" hidden="1" x14ac:dyDescent="0.25"/>
    <row r="38400" ht="15.75" hidden="1" x14ac:dyDescent="0.25"/>
    <row r="38401" ht="15.75" hidden="1" x14ac:dyDescent="0.25"/>
    <row r="38402" ht="15.75" hidden="1" x14ac:dyDescent="0.25"/>
    <row r="38403" ht="15.75" hidden="1" x14ac:dyDescent="0.25"/>
    <row r="38404" ht="15.75" hidden="1" x14ac:dyDescent="0.25"/>
    <row r="38405" ht="15.75" hidden="1" x14ac:dyDescent="0.25"/>
    <row r="38406" ht="15.75" hidden="1" x14ac:dyDescent="0.25"/>
    <row r="38407" ht="15.75" hidden="1" x14ac:dyDescent="0.25"/>
    <row r="38408" ht="15.75" hidden="1" x14ac:dyDescent="0.25"/>
    <row r="38409" ht="15.75" hidden="1" x14ac:dyDescent="0.25"/>
    <row r="38410" ht="15.75" hidden="1" x14ac:dyDescent="0.25"/>
    <row r="38411" ht="15.75" hidden="1" x14ac:dyDescent="0.25"/>
    <row r="38412" ht="15.75" hidden="1" x14ac:dyDescent="0.25"/>
    <row r="38413" ht="15.75" hidden="1" x14ac:dyDescent="0.25"/>
    <row r="38414" ht="15.75" hidden="1" x14ac:dyDescent="0.25"/>
    <row r="38415" ht="15.75" hidden="1" x14ac:dyDescent="0.25"/>
    <row r="38416" ht="15.75" hidden="1" x14ac:dyDescent="0.25"/>
    <row r="38417" ht="15.75" hidden="1" x14ac:dyDescent="0.25"/>
    <row r="38418" ht="15.75" hidden="1" x14ac:dyDescent="0.25"/>
    <row r="38419" ht="15.75" hidden="1" x14ac:dyDescent="0.25"/>
    <row r="38420" ht="15.75" hidden="1" x14ac:dyDescent="0.25"/>
    <row r="38421" ht="15.75" hidden="1" x14ac:dyDescent="0.25"/>
    <row r="38422" ht="15.75" hidden="1" x14ac:dyDescent="0.25"/>
    <row r="38423" ht="15.75" hidden="1" x14ac:dyDescent="0.25"/>
    <row r="38424" ht="15.75" hidden="1" x14ac:dyDescent="0.25"/>
    <row r="38425" ht="15.75" hidden="1" x14ac:dyDescent="0.25"/>
    <row r="38426" ht="15.75" hidden="1" x14ac:dyDescent="0.25"/>
    <row r="38427" ht="15.75" hidden="1" x14ac:dyDescent="0.25"/>
    <row r="38428" ht="15.75" hidden="1" x14ac:dyDescent="0.25"/>
    <row r="38429" ht="15.75" hidden="1" x14ac:dyDescent="0.25"/>
    <row r="38430" ht="15.75" hidden="1" x14ac:dyDescent="0.25"/>
    <row r="38431" ht="15.75" hidden="1" x14ac:dyDescent="0.25"/>
    <row r="38432" ht="15.75" hidden="1" x14ac:dyDescent="0.25"/>
    <row r="38433" ht="15.75" hidden="1" x14ac:dyDescent="0.25"/>
    <row r="38434" ht="15.75" hidden="1" x14ac:dyDescent="0.25"/>
    <row r="38435" ht="15.75" hidden="1" x14ac:dyDescent="0.25"/>
    <row r="38436" ht="15.75" hidden="1" x14ac:dyDescent="0.25"/>
    <row r="38437" ht="15.75" hidden="1" x14ac:dyDescent="0.25"/>
    <row r="38438" ht="15.75" hidden="1" x14ac:dyDescent="0.25"/>
    <row r="38439" ht="15.75" hidden="1" x14ac:dyDescent="0.25"/>
    <row r="38440" ht="15.75" hidden="1" x14ac:dyDescent="0.25"/>
    <row r="38441" ht="15.75" hidden="1" x14ac:dyDescent="0.25"/>
    <row r="38442" ht="15.75" hidden="1" x14ac:dyDescent="0.25"/>
    <row r="38443" ht="15.75" hidden="1" x14ac:dyDescent="0.25"/>
    <row r="38444" ht="15.75" hidden="1" x14ac:dyDescent="0.25"/>
    <row r="38445" ht="15.75" hidden="1" x14ac:dyDescent="0.25"/>
    <row r="38446" ht="15.75" hidden="1" x14ac:dyDescent="0.25"/>
    <row r="38447" ht="15.75" hidden="1" x14ac:dyDescent="0.25"/>
    <row r="38448" ht="15.75" hidden="1" x14ac:dyDescent="0.25"/>
    <row r="38449" ht="15.75" hidden="1" x14ac:dyDescent="0.25"/>
    <row r="38450" ht="15.75" hidden="1" x14ac:dyDescent="0.25"/>
    <row r="38451" ht="15.75" hidden="1" x14ac:dyDescent="0.25"/>
    <row r="38452" ht="15.75" hidden="1" x14ac:dyDescent="0.25"/>
    <row r="38453" ht="15.75" hidden="1" x14ac:dyDescent="0.25"/>
    <row r="38454" ht="15.75" hidden="1" x14ac:dyDescent="0.25"/>
    <row r="38455" ht="15.75" hidden="1" x14ac:dyDescent="0.25"/>
    <row r="38456" ht="15.75" hidden="1" x14ac:dyDescent="0.25"/>
    <row r="38457" ht="15.75" hidden="1" x14ac:dyDescent="0.25"/>
    <row r="38458" ht="15.75" hidden="1" x14ac:dyDescent="0.25"/>
    <row r="38459" ht="15.75" hidden="1" x14ac:dyDescent="0.25"/>
    <row r="38460" ht="15.75" hidden="1" x14ac:dyDescent="0.25"/>
    <row r="38461" ht="15.75" hidden="1" x14ac:dyDescent="0.25"/>
    <row r="38462" ht="15.75" hidden="1" x14ac:dyDescent="0.25"/>
    <row r="38463" ht="15.75" hidden="1" x14ac:dyDescent="0.25"/>
    <row r="38464" ht="15.75" hidden="1" x14ac:dyDescent="0.25"/>
    <row r="38465" ht="15.75" hidden="1" x14ac:dyDescent="0.25"/>
    <row r="38466" ht="15.75" hidden="1" x14ac:dyDescent="0.25"/>
    <row r="38467" ht="15.75" hidden="1" x14ac:dyDescent="0.25"/>
    <row r="38468" ht="15.75" hidden="1" x14ac:dyDescent="0.25"/>
    <row r="38469" ht="15.75" hidden="1" x14ac:dyDescent="0.25"/>
    <row r="38470" ht="15.75" hidden="1" x14ac:dyDescent="0.25"/>
    <row r="38471" ht="15.75" hidden="1" x14ac:dyDescent="0.25"/>
    <row r="38472" ht="15.75" hidden="1" x14ac:dyDescent="0.25"/>
    <row r="38473" ht="15.75" hidden="1" x14ac:dyDescent="0.25"/>
    <row r="38474" ht="15.75" hidden="1" x14ac:dyDescent="0.25"/>
    <row r="38475" ht="15.75" hidden="1" x14ac:dyDescent="0.25"/>
    <row r="38476" ht="15.75" hidden="1" x14ac:dyDescent="0.25"/>
    <row r="38477" ht="15.75" hidden="1" x14ac:dyDescent="0.25"/>
    <row r="38478" ht="15.75" hidden="1" x14ac:dyDescent="0.25"/>
    <row r="38479" ht="15.75" hidden="1" x14ac:dyDescent="0.25"/>
    <row r="38480" ht="15.75" hidden="1" x14ac:dyDescent="0.25"/>
    <row r="38481" ht="15.75" hidden="1" x14ac:dyDescent="0.25"/>
    <row r="38482" ht="15.75" hidden="1" x14ac:dyDescent="0.25"/>
    <row r="38483" ht="15.75" hidden="1" x14ac:dyDescent="0.25"/>
    <row r="38484" ht="15.75" hidden="1" x14ac:dyDescent="0.25"/>
    <row r="38485" ht="15.75" hidden="1" x14ac:dyDescent="0.25"/>
    <row r="38486" ht="15.75" hidden="1" x14ac:dyDescent="0.25"/>
    <row r="38487" ht="15.75" hidden="1" x14ac:dyDescent="0.25"/>
    <row r="38488" ht="15.75" hidden="1" x14ac:dyDescent="0.25"/>
    <row r="38489" ht="15.75" hidden="1" x14ac:dyDescent="0.25"/>
    <row r="38490" ht="15.75" hidden="1" x14ac:dyDescent="0.25"/>
    <row r="38491" ht="15.75" hidden="1" x14ac:dyDescent="0.25"/>
    <row r="38492" ht="15.75" hidden="1" x14ac:dyDescent="0.25"/>
    <row r="38493" ht="15.75" hidden="1" x14ac:dyDescent="0.25"/>
    <row r="38494" ht="15.75" hidden="1" x14ac:dyDescent="0.25"/>
    <row r="38495" ht="15.75" hidden="1" x14ac:dyDescent="0.25"/>
    <row r="38496" ht="15.75" hidden="1" x14ac:dyDescent="0.25"/>
    <row r="38497" ht="15.75" hidden="1" x14ac:dyDescent="0.25"/>
    <row r="38498" ht="15.75" hidden="1" x14ac:dyDescent="0.25"/>
    <row r="38499" ht="15.75" hidden="1" x14ac:dyDescent="0.25"/>
    <row r="38500" ht="15.75" hidden="1" x14ac:dyDescent="0.25"/>
    <row r="38501" ht="15.75" hidden="1" x14ac:dyDescent="0.25"/>
    <row r="38502" ht="15.75" hidden="1" x14ac:dyDescent="0.25"/>
    <row r="38503" ht="15.75" hidden="1" x14ac:dyDescent="0.25"/>
    <row r="38504" ht="15.75" hidden="1" x14ac:dyDescent="0.25"/>
    <row r="38505" ht="15.75" hidden="1" x14ac:dyDescent="0.25"/>
    <row r="38506" ht="15.75" hidden="1" x14ac:dyDescent="0.25"/>
    <row r="38507" ht="15.75" hidden="1" x14ac:dyDescent="0.25"/>
    <row r="38508" ht="15.75" hidden="1" x14ac:dyDescent="0.25"/>
    <row r="38509" ht="15.75" hidden="1" x14ac:dyDescent="0.25"/>
    <row r="38510" ht="15.75" hidden="1" x14ac:dyDescent="0.25"/>
    <row r="38511" ht="15.75" hidden="1" x14ac:dyDescent="0.25"/>
    <row r="38512" ht="15.75" hidden="1" x14ac:dyDescent="0.25"/>
    <row r="38513" ht="15.75" hidden="1" x14ac:dyDescent="0.25"/>
    <row r="38514" ht="15.75" hidden="1" x14ac:dyDescent="0.25"/>
    <row r="38515" ht="15.75" hidden="1" x14ac:dyDescent="0.25"/>
    <row r="38516" ht="15.75" hidden="1" x14ac:dyDescent="0.25"/>
    <row r="38517" ht="15.75" hidden="1" x14ac:dyDescent="0.25"/>
    <row r="38518" ht="15.75" hidden="1" x14ac:dyDescent="0.25"/>
    <row r="38519" ht="15.75" hidden="1" x14ac:dyDescent="0.25"/>
    <row r="38520" ht="15.75" hidden="1" x14ac:dyDescent="0.25"/>
    <row r="38521" ht="15.75" hidden="1" x14ac:dyDescent="0.25"/>
    <row r="38522" ht="15.75" hidden="1" x14ac:dyDescent="0.25"/>
    <row r="38523" ht="15.75" hidden="1" x14ac:dyDescent="0.25"/>
    <row r="38524" ht="15.75" hidden="1" x14ac:dyDescent="0.25"/>
    <row r="38525" ht="15.75" hidden="1" x14ac:dyDescent="0.25"/>
    <row r="38526" ht="15.75" hidden="1" x14ac:dyDescent="0.25"/>
    <row r="38527" ht="15.75" hidden="1" x14ac:dyDescent="0.25"/>
    <row r="38528" ht="15.75" hidden="1" x14ac:dyDescent="0.25"/>
    <row r="38529" ht="15.75" hidden="1" x14ac:dyDescent="0.25"/>
    <row r="38530" ht="15.75" hidden="1" x14ac:dyDescent="0.25"/>
    <row r="38531" ht="15.75" hidden="1" x14ac:dyDescent="0.25"/>
    <row r="38532" ht="15.75" hidden="1" x14ac:dyDescent="0.25"/>
    <row r="38533" ht="15.75" hidden="1" x14ac:dyDescent="0.25"/>
    <row r="38534" ht="15.75" hidden="1" x14ac:dyDescent="0.25"/>
    <row r="38535" ht="15.75" hidden="1" x14ac:dyDescent="0.25"/>
    <row r="38536" ht="15.75" hidden="1" x14ac:dyDescent="0.25"/>
    <row r="38537" ht="15.75" hidden="1" x14ac:dyDescent="0.25"/>
    <row r="38538" ht="15.75" hidden="1" x14ac:dyDescent="0.25"/>
    <row r="38539" ht="15.75" hidden="1" x14ac:dyDescent="0.25"/>
    <row r="38540" ht="15.75" hidden="1" x14ac:dyDescent="0.25"/>
    <row r="38541" ht="15.75" hidden="1" x14ac:dyDescent="0.25"/>
    <row r="38542" ht="15.75" hidden="1" x14ac:dyDescent="0.25"/>
    <row r="38543" ht="15.75" hidden="1" x14ac:dyDescent="0.25"/>
    <row r="38544" ht="15.75" hidden="1" x14ac:dyDescent="0.25"/>
    <row r="38545" ht="15.75" hidden="1" x14ac:dyDescent="0.25"/>
    <row r="38546" ht="15.75" hidden="1" x14ac:dyDescent="0.25"/>
    <row r="38547" ht="15.75" hidden="1" x14ac:dyDescent="0.25"/>
    <row r="38548" ht="15.75" hidden="1" x14ac:dyDescent="0.25"/>
    <row r="38549" ht="15.75" hidden="1" x14ac:dyDescent="0.25"/>
    <row r="38550" ht="15.75" hidden="1" x14ac:dyDescent="0.25"/>
    <row r="38551" ht="15.75" hidden="1" x14ac:dyDescent="0.25"/>
    <row r="38552" ht="15.75" hidden="1" x14ac:dyDescent="0.25"/>
    <row r="38553" ht="15.75" hidden="1" x14ac:dyDescent="0.25"/>
    <row r="38554" ht="15.75" hidden="1" x14ac:dyDescent="0.25"/>
    <row r="38555" ht="15.75" hidden="1" x14ac:dyDescent="0.25"/>
    <row r="38556" ht="15.75" hidden="1" x14ac:dyDescent="0.25"/>
    <row r="38557" ht="15.75" hidden="1" x14ac:dyDescent="0.25"/>
    <row r="38558" ht="15.75" hidden="1" x14ac:dyDescent="0.25"/>
    <row r="38559" ht="15.75" hidden="1" x14ac:dyDescent="0.25"/>
    <row r="38560" ht="15.75" hidden="1" x14ac:dyDescent="0.25"/>
    <row r="38561" ht="15.75" hidden="1" x14ac:dyDescent="0.25"/>
    <row r="38562" ht="15.75" hidden="1" x14ac:dyDescent="0.25"/>
    <row r="38563" ht="15.75" hidden="1" x14ac:dyDescent="0.25"/>
    <row r="38564" ht="15.75" hidden="1" x14ac:dyDescent="0.25"/>
    <row r="38565" ht="15.75" hidden="1" x14ac:dyDescent="0.25"/>
    <row r="38566" ht="15.75" hidden="1" x14ac:dyDescent="0.25"/>
    <row r="38567" ht="15.75" hidden="1" x14ac:dyDescent="0.25"/>
    <row r="38568" ht="15.75" hidden="1" x14ac:dyDescent="0.25"/>
    <row r="38569" ht="15.75" hidden="1" x14ac:dyDescent="0.25"/>
    <row r="38570" ht="15.75" hidden="1" x14ac:dyDescent="0.25"/>
    <row r="38571" ht="15.75" hidden="1" x14ac:dyDescent="0.25"/>
    <row r="38572" ht="15.75" hidden="1" x14ac:dyDescent="0.25"/>
    <row r="38573" ht="15.75" hidden="1" x14ac:dyDescent="0.25"/>
    <row r="38574" ht="15.75" hidden="1" x14ac:dyDescent="0.25"/>
    <row r="38575" ht="15.75" hidden="1" x14ac:dyDescent="0.25"/>
    <row r="38576" ht="15.75" hidden="1" x14ac:dyDescent="0.25"/>
    <row r="38577" ht="15.75" hidden="1" x14ac:dyDescent="0.25"/>
    <row r="38578" ht="15.75" hidden="1" x14ac:dyDescent="0.25"/>
    <row r="38579" ht="15.75" hidden="1" x14ac:dyDescent="0.25"/>
    <row r="38580" ht="15.75" hidden="1" x14ac:dyDescent="0.25"/>
    <row r="38581" ht="15.75" hidden="1" x14ac:dyDescent="0.25"/>
    <row r="38582" ht="15.75" hidden="1" x14ac:dyDescent="0.25"/>
    <row r="38583" ht="15.75" hidden="1" x14ac:dyDescent="0.25"/>
    <row r="38584" ht="15.75" hidden="1" x14ac:dyDescent="0.25"/>
    <row r="38585" ht="15.75" hidden="1" x14ac:dyDescent="0.25"/>
    <row r="38586" ht="15.75" hidden="1" x14ac:dyDescent="0.25"/>
    <row r="38587" ht="15.75" hidden="1" x14ac:dyDescent="0.25"/>
    <row r="38588" ht="15.75" hidden="1" x14ac:dyDescent="0.25"/>
    <row r="38589" ht="15.75" hidden="1" x14ac:dyDescent="0.25"/>
    <row r="38590" ht="15.75" hidden="1" x14ac:dyDescent="0.25"/>
    <row r="38591" ht="15.75" hidden="1" x14ac:dyDescent="0.25"/>
    <row r="38592" ht="15.75" hidden="1" x14ac:dyDescent="0.25"/>
    <row r="38593" ht="15.75" hidden="1" x14ac:dyDescent="0.25"/>
    <row r="38594" ht="15.75" hidden="1" x14ac:dyDescent="0.25"/>
    <row r="38595" ht="15.75" hidden="1" x14ac:dyDescent="0.25"/>
    <row r="38596" ht="15.75" hidden="1" x14ac:dyDescent="0.25"/>
    <row r="38597" ht="15.75" hidden="1" x14ac:dyDescent="0.25"/>
    <row r="38598" ht="15.75" hidden="1" x14ac:dyDescent="0.25"/>
    <row r="38599" ht="15.75" hidden="1" x14ac:dyDescent="0.25"/>
    <row r="38600" ht="15.75" hidden="1" x14ac:dyDescent="0.25"/>
    <row r="38601" ht="15.75" hidden="1" x14ac:dyDescent="0.25"/>
    <row r="38602" ht="15.75" hidden="1" x14ac:dyDescent="0.25"/>
    <row r="38603" ht="15.75" hidden="1" x14ac:dyDescent="0.25"/>
    <row r="38604" ht="15.75" hidden="1" x14ac:dyDescent="0.25"/>
    <row r="38605" ht="15.75" hidden="1" x14ac:dyDescent="0.25"/>
    <row r="38606" ht="15.75" hidden="1" x14ac:dyDescent="0.25"/>
    <row r="38607" ht="15.75" hidden="1" x14ac:dyDescent="0.25"/>
    <row r="38608" ht="15.75" hidden="1" x14ac:dyDescent="0.25"/>
    <row r="38609" ht="15.75" hidden="1" x14ac:dyDescent="0.25"/>
    <row r="38610" ht="15.75" hidden="1" x14ac:dyDescent="0.25"/>
    <row r="38611" ht="15.75" hidden="1" x14ac:dyDescent="0.25"/>
    <row r="38612" ht="15.75" hidden="1" x14ac:dyDescent="0.25"/>
    <row r="38613" ht="15.75" hidden="1" x14ac:dyDescent="0.25"/>
    <row r="38614" ht="15.75" hidden="1" x14ac:dyDescent="0.25"/>
    <row r="38615" ht="15.75" hidden="1" x14ac:dyDescent="0.25"/>
    <row r="38616" ht="15.75" hidden="1" x14ac:dyDescent="0.25"/>
    <row r="38617" ht="15.75" hidden="1" x14ac:dyDescent="0.25"/>
    <row r="38618" ht="15.75" hidden="1" x14ac:dyDescent="0.25"/>
    <row r="38619" ht="15.75" hidden="1" x14ac:dyDescent="0.25"/>
    <row r="38620" ht="15.75" hidden="1" x14ac:dyDescent="0.25"/>
    <row r="38621" ht="15.75" hidden="1" x14ac:dyDescent="0.25"/>
    <row r="38622" ht="15.75" hidden="1" x14ac:dyDescent="0.25"/>
    <row r="38623" ht="15.75" hidden="1" x14ac:dyDescent="0.25"/>
    <row r="38624" ht="15.75" hidden="1" x14ac:dyDescent="0.25"/>
    <row r="38625" ht="15.75" hidden="1" x14ac:dyDescent="0.25"/>
    <row r="38626" ht="15.75" hidden="1" x14ac:dyDescent="0.25"/>
    <row r="38627" ht="15.75" hidden="1" x14ac:dyDescent="0.25"/>
    <row r="38628" ht="15.75" hidden="1" x14ac:dyDescent="0.25"/>
    <row r="38629" ht="15.75" hidden="1" x14ac:dyDescent="0.25"/>
    <row r="38630" ht="15.75" hidden="1" x14ac:dyDescent="0.25"/>
    <row r="38631" ht="15.75" hidden="1" x14ac:dyDescent="0.25"/>
    <row r="38632" ht="15.75" hidden="1" x14ac:dyDescent="0.25"/>
    <row r="38633" ht="15.75" hidden="1" x14ac:dyDescent="0.25"/>
    <row r="38634" ht="15.75" hidden="1" x14ac:dyDescent="0.25"/>
    <row r="38635" ht="15.75" hidden="1" x14ac:dyDescent="0.25"/>
    <row r="38636" ht="15.75" hidden="1" x14ac:dyDescent="0.25"/>
    <row r="38637" ht="15.75" hidden="1" x14ac:dyDescent="0.25"/>
    <row r="38638" ht="15.75" hidden="1" x14ac:dyDescent="0.25"/>
    <row r="38639" ht="15.75" hidden="1" x14ac:dyDescent="0.25"/>
    <row r="38640" ht="15.75" hidden="1" x14ac:dyDescent="0.25"/>
    <row r="38641" ht="15.75" hidden="1" x14ac:dyDescent="0.25"/>
    <row r="38642" ht="15.75" hidden="1" x14ac:dyDescent="0.25"/>
    <row r="38643" ht="15.75" hidden="1" x14ac:dyDescent="0.25"/>
    <row r="38644" ht="15.75" hidden="1" x14ac:dyDescent="0.25"/>
    <row r="38645" ht="15.75" hidden="1" x14ac:dyDescent="0.25"/>
    <row r="38646" ht="15.75" hidden="1" x14ac:dyDescent="0.25"/>
    <row r="38647" ht="15.75" hidden="1" x14ac:dyDescent="0.25"/>
    <row r="38648" ht="15.75" hidden="1" x14ac:dyDescent="0.25"/>
    <row r="38649" ht="15.75" hidden="1" x14ac:dyDescent="0.25"/>
    <row r="38650" ht="15.75" hidden="1" x14ac:dyDescent="0.25"/>
    <row r="38651" ht="15.75" hidden="1" x14ac:dyDescent="0.25"/>
    <row r="38652" ht="15.75" hidden="1" x14ac:dyDescent="0.25"/>
    <row r="38653" ht="15.75" hidden="1" x14ac:dyDescent="0.25"/>
    <row r="38654" ht="15.75" hidden="1" x14ac:dyDescent="0.25"/>
    <row r="38655" ht="15.75" hidden="1" x14ac:dyDescent="0.25"/>
    <row r="38656" ht="15.75" hidden="1" x14ac:dyDescent="0.25"/>
    <row r="38657" ht="15.75" hidden="1" x14ac:dyDescent="0.25"/>
    <row r="38658" ht="15.75" hidden="1" x14ac:dyDescent="0.25"/>
    <row r="38659" ht="15.75" hidden="1" x14ac:dyDescent="0.25"/>
    <row r="38660" ht="15.75" hidden="1" x14ac:dyDescent="0.25"/>
    <row r="38661" ht="15.75" hidden="1" x14ac:dyDescent="0.25"/>
    <row r="38662" ht="15.75" hidden="1" x14ac:dyDescent="0.25"/>
    <row r="38663" ht="15.75" hidden="1" x14ac:dyDescent="0.25"/>
    <row r="38664" ht="15.75" hidden="1" x14ac:dyDescent="0.25"/>
    <row r="38665" ht="15.75" hidden="1" x14ac:dyDescent="0.25"/>
    <row r="38666" ht="15.75" hidden="1" x14ac:dyDescent="0.25"/>
    <row r="38667" ht="15.75" hidden="1" x14ac:dyDescent="0.25"/>
    <row r="38668" ht="15.75" hidden="1" x14ac:dyDescent="0.25"/>
    <row r="38669" ht="15.75" hidden="1" x14ac:dyDescent="0.25"/>
    <row r="38670" ht="15.75" hidden="1" x14ac:dyDescent="0.25"/>
    <row r="38671" ht="15.75" hidden="1" x14ac:dyDescent="0.25"/>
    <row r="38672" ht="15.75" hidden="1" x14ac:dyDescent="0.25"/>
    <row r="38673" ht="15.75" hidden="1" x14ac:dyDescent="0.25"/>
    <row r="38674" ht="15.75" hidden="1" x14ac:dyDescent="0.25"/>
    <row r="38675" ht="15.75" hidden="1" x14ac:dyDescent="0.25"/>
    <row r="38676" ht="15.75" hidden="1" x14ac:dyDescent="0.25"/>
    <row r="38677" ht="15.75" hidden="1" x14ac:dyDescent="0.25"/>
    <row r="38678" ht="15.75" hidden="1" x14ac:dyDescent="0.25"/>
    <row r="38679" ht="15.75" hidden="1" x14ac:dyDescent="0.25"/>
    <row r="38680" ht="15.75" hidden="1" x14ac:dyDescent="0.25"/>
    <row r="38681" ht="15.75" hidden="1" x14ac:dyDescent="0.25"/>
    <row r="38682" ht="15.75" hidden="1" x14ac:dyDescent="0.25"/>
    <row r="38683" ht="15.75" hidden="1" x14ac:dyDescent="0.25"/>
    <row r="38684" ht="15.75" hidden="1" x14ac:dyDescent="0.25"/>
    <row r="38685" ht="15.75" hidden="1" x14ac:dyDescent="0.25"/>
    <row r="38686" ht="15.75" hidden="1" x14ac:dyDescent="0.25"/>
    <row r="38687" ht="15.75" hidden="1" x14ac:dyDescent="0.25"/>
    <row r="38688" ht="15.75" hidden="1" x14ac:dyDescent="0.25"/>
    <row r="38689" ht="15.75" hidden="1" x14ac:dyDescent="0.25"/>
    <row r="38690" ht="15.75" hidden="1" x14ac:dyDescent="0.25"/>
    <row r="38691" ht="15.75" hidden="1" x14ac:dyDescent="0.25"/>
    <row r="38692" ht="15.75" hidden="1" x14ac:dyDescent="0.25"/>
    <row r="38693" ht="15.75" hidden="1" x14ac:dyDescent="0.25"/>
    <row r="38694" ht="15.75" hidden="1" x14ac:dyDescent="0.25"/>
    <row r="38695" ht="15.75" hidden="1" x14ac:dyDescent="0.25"/>
    <row r="38696" ht="15.75" hidden="1" x14ac:dyDescent="0.25"/>
    <row r="38697" ht="15.75" hidden="1" x14ac:dyDescent="0.25"/>
    <row r="38698" ht="15.75" hidden="1" x14ac:dyDescent="0.25"/>
    <row r="38699" ht="15.75" hidden="1" x14ac:dyDescent="0.25"/>
    <row r="38700" ht="15.75" hidden="1" x14ac:dyDescent="0.25"/>
    <row r="38701" ht="15.75" hidden="1" x14ac:dyDescent="0.25"/>
    <row r="38702" ht="15.75" hidden="1" x14ac:dyDescent="0.25"/>
    <row r="38703" ht="15.75" hidden="1" x14ac:dyDescent="0.25"/>
    <row r="38704" ht="15.75" hidden="1" x14ac:dyDescent="0.25"/>
    <row r="38705" ht="15.75" hidden="1" x14ac:dyDescent="0.25"/>
    <row r="38706" ht="15.75" hidden="1" x14ac:dyDescent="0.25"/>
    <row r="38707" ht="15.75" hidden="1" x14ac:dyDescent="0.25"/>
    <row r="38708" ht="15.75" hidden="1" x14ac:dyDescent="0.25"/>
    <row r="38709" ht="15.75" hidden="1" x14ac:dyDescent="0.25"/>
    <row r="38710" ht="15.75" hidden="1" x14ac:dyDescent="0.25"/>
    <row r="38711" ht="15.75" hidden="1" x14ac:dyDescent="0.25"/>
    <row r="38712" ht="15.75" hidden="1" x14ac:dyDescent="0.25"/>
    <row r="38713" ht="15.75" hidden="1" x14ac:dyDescent="0.25"/>
    <row r="38714" ht="15.75" hidden="1" x14ac:dyDescent="0.25"/>
    <row r="38715" ht="15.75" hidden="1" x14ac:dyDescent="0.25"/>
    <row r="38716" ht="15.75" hidden="1" x14ac:dyDescent="0.25"/>
    <row r="38717" ht="15.75" hidden="1" x14ac:dyDescent="0.25"/>
    <row r="38718" ht="15.75" hidden="1" x14ac:dyDescent="0.25"/>
    <row r="38719" ht="15.75" hidden="1" x14ac:dyDescent="0.25"/>
    <row r="38720" ht="15.75" hidden="1" x14ac:dyDescent="0.25"/>
    <row r="38721" ht="15.75" hidden="1" x14ac:dyDescent="0.25"/>
    <row r="38722" ht="15.75" hidden="1" x14ac:dyDescent="0.25"/>
    <row r="38723" ht="15.75" hidden="1" x14ac:dyDescent="0.25"/>
    <row r="38724" ht="15.75" hidden="1" x14ac:dyDescent="0.25"/>
    <row r="38725" ht="15.75" hidden="1" x14ac:dyDescent="0.25"/>
    <row r="38726" ht="15.75" hidden="1" x14ac:dyDescent="0.25"/>
    <row r="38727" ht="15.75" hidden="1" x14ac:dyDescent="0.25"/>
    <row r="38728" ht="15.75" hidden="1" x14ac:dyDescent="0.25"/>
    <row r="38729" ht="15.75" hidden="1" x14ac:dyDescent="0.25"/>
    <row r="38730" ht="15.75" hidden="1" x14ac:dyDescent="0.25"/>
    <row r="38731" ht="15.75" hidden="1" x14ac:dyDescent="0.25"/>
    <row r="38732" ht="15.75" hidden="1" x14ac:dyDescent="0.25"/>
    <row r="38733" ht="15.75" hidden="1" x14ac:dyDescent="0.25"/>
    <row r="38734" ht="15.75" hidden="1" x14ac:dyDescent="0.25"/>
    <row r="38735" ht="15.75" hidden="1" x14ac:dyDescent="0.25"/>
    <row r="38736" ht="15.75" hidden="1" x14ac:dyDescent="0.25"/>
    <row r="38737" ht="15.75" hidden="1" x14ac:dyDescent="0.25"/>
    <row r="38738" ht="15.75" hidden="1" x14ac:dyDescent="0.25"/>
    <row r="38739" ht="15.75" hidden="1" x14ac:dyDescent="0.25"/>
    <row r="38740" ht="15.75" hidden="1" x14ac:dyDescent="0.25"/>
    <row r="38741" ht="15.75" hidden="1" x14ac:dyDescent="0.25"/>
    <row r="38742" ht="15.75" hidden="1" x14ac:dyDescent="0.25"/>
    <row r="38743" ht="15.75" hidden="1" x14ac:dyDescent="0.25"/>
    <row r="38744" ht="15.75" hidden="1" x14ac:dyDescent="0.25"/>
    <row r="38745" ht="15.75" hidden="1" x14ac:dyDescent="0.25"/>
    <row r="38746" ht="15.75" hidden="1" x14ac:dyDescent="0.25"/>
    <row r="38747" ht="15.75" hidden="1" x14ac:dyDescent="0.25"/>
    <row r="38748" ht="15.75" hidden="1" x14ac:dyDescent="0.25"/>
    <row r="38749" ht="15.75" hidden="1" x14ac:dyDescent="0.25"/>
    <row r="38750" ht="15.75" hidden="1" x14ac:dyDescent="0.25"/>
    <row r="38751" ht="15.75" hidden="1" x14ac:dyDescent="0.25"/>
    <row r="38752" ht="15.75" hidden="1" x14ac:dyDescent="0.25"/>
    <row r="38753" ht="15.75" hidden="1" x14ac:dyDescent="0.25"/>
    <row r="38754" ht="15.75" hidden="1" x14ac:dyDescent="0.25"/>
    <row r="38755" ht="15.75" hidden="1" x14ac:dyDescent="0.25"/>
    <row r="38756" ht="15.75" hidden="1" x14ac:dyDescent="0.25"/>
    <row r="38757" ht="15.75" hidden="1" x14ac:dyDescent="0.25"/>
    <row r="38758" ht="15.75" hidden="1" x14ac:dyDescent="0.25"/>
    <row r="38759" ht="15.75" hidden="1" x14ac:dyDescent="0.25"/>
    <row r="38760" ht="15.75" hidden="1" x14ac:dyDescent="0.25"/>
    <row r="38761" ht="15.75" hidden="1" x14ac:dyDescent="0.25"/>
    <row r="38762" ht="15.75" hidden="1" x14ac:dyDescent="0.25"/>
    <row r="38763" ht="15.75" hidden="1" x14ac:dyDescent="0.25"/>
    <row r="38764" ht="15.75" hidden="1" x14ac:dyDescent="0.25"/>
    <row r="38765" ht="15.75" hidden="1" x14ac:dyDescent="0.25"/>
    <row r="38766" ht="15.75" hidden="1" x14ac:dyDescent="0.25"/>
    <row r="38767" ht="15.75" hidden="1" x14ac:dyDescent="0.25"/>
    <row r="38768" ht="15.75" hidden="1" x14ac:dyDescent="0.25"/>
    <row r="38769" ht="15.75" hidden="1" x14ac:dyDescent="0.25"/>
    <row r="38770" ht="15.75" hidden="1" x14ac:dyDescent="0.25"/>
    <row r="38771" ht="15.75" hidden="1" x14ac:dyDescent="0.25"/>
    <row r="38772" ht="15.75" hidden="1" x14ac:dyDescent="0.25"/>
    <row r="38773" ht="15.75" hidden="1" x14ac:dyDescent="0.25"/>
    <row r="38774" ht="15.75" hidden="1" x14ac:dyDescent="0.25"/>
    <row r="38775" ht="15.75" hidden="1" x14ac:dyDescent="0.25"/>
    <row r="38776" ht="15.75" hidden="1" x14ac:dyDescent="0.25"/>
    <row r="38777" ht="15.75" hidden="1" x14ac:dyDescent="0.25"/>
    <row r="38778" ht="15.75" hidden="1" x14ac:dyDescent="0.25"/>
    <row r="38779" ht="15.75" hidden="1" x14ac:dyDescent="0.25"/>
    <row r="38780" ht="15.75" hidden="1" x14ac:dyDescent="0.25"/>
    <row r="38781" ht="15.75" hidden="1" x14ac:dyDescent="0.25"/>
    <row r="38782" ht="15.75" hidden="1" x14ac:dyDescent="0.25"/>
    <row r="38783" ht="15.75" hidden="1" x14ac:dyDescent="0.25"/>
    <row r="38784" ht="15.75" hidden="1" x14ac:dyDescent="0.25"/>
    <row r="38785" ht="15.75" hidden="1" x14ac:dyDescent="0.25"/>
    <row r="38786" ht="15.75" hidden="1" x14ac:dyDescent="0.25"/>
    <row r="38787" ht="15.75" hidden="1" x14ac:dyDescent="0.25"/>
    <row r="38788" ht="15.75" hidden="1" x14ac:dyDescent="0.25"/>
    <row r="38789" ht="15.75" hidden="1" x14ac:dyDescent="0.25"/>
    <row r="38790" ht="15.75" hidden="1" x14ac:dyDescent="0.25"/>
    <row r="38791" ht="15.75" hidden="1" x14ac:dyDescent="0.25"/>
    <row r="38792" ht="15.75" hidden="1" x14ac:dyDescent="0.25"/>
    <row r="38793" ht="15.75" hidden="1" x14ac:dyDescent="0.25"/>
    <row r="38794" ht="15.75" hidden="1" x14ac:dyDescent="0.25"/>
    <row r="38795" ht="15.75" hidden="1" x14ac:dyDescent="0.25"/>
    <row r="38796" ht="15.75" hidden="1" x14ac:dyDescent="0.25"/>
    <row r="38797" ht="15.75" hidden="1" x14ac:dyDescent="0.25"/>
    <row r="38798" ht="15.75" hidden="1" x14ac:dyDescent="0.25"/>
    <row r="38799" ht="15.75" hidden="1" x14ac:dyDescent="0.25"/>
    <row r="38800" ht="15.75" hidden="1" x14ac:dyDescent="0.25"/>
    <row r="38801" ht="15.75" hidden="1" x14ac:dyDescent="0.25"/>
    <row r="38802" ht="15.75" hidden="1" x14ac:dyDescent="0.25"/>
    <row r="38803" ht="15.75" hidden="1" x14ac:dyDescent="0.25"/>
    <row r="38804" ht="15.75" hidden="1" x14ac:dyDescent="0.25"/>
    <row r="38805" ht="15.75" hidden="1" x14ac:dyDescent="0.25"/>
    <row r="38806" ht="15.75" hidden="1" x14ac:dyDescent="0.25"/>
    <row r="38807" ht="15.75" hidden="1" x14ac:dyDescent="0.25"/>
    <row r="38808" ht="15.75" hidden="1" x14ac:dyDescent="0.25"/>
    <row r="38809" ht="15.75" hidden="1" x14ac:dyDescent="0.25"/>
    <row r="38810" ht="15.75" hidden="1" x14ac:dyDescent="0.25"/>
    <row r="38811" ht="15.75" hidden="1" x14ac:dyDescent="0.25"/>
    <row r="38812" ht="15.75" hidden="1" x14ac:dyDescent="0.25"/>
    <row r="38813" ht="15.75" hidden="1" x14ac:dyDescent="0.25"/>
    <row r="38814" ht="15.75" hidden="1" x14ac:dyDescent="0.25"/>
    <row r="38815" ht="15.75" hidden="1" x14ac:dyDescent="0.25"/>
    <row r="38816" ht="15.75" hidden="1" x14ac:dyDescent="0.25"/>
    <row r="38817" ht="15.75" hidden="1" x14ac:dyDescent="0.25"/>
    <row r="38818" ht="15.75" hidden="1" x14ac:dyDescent="0.25"/>
    <row r="38819" ht="15.75" hidden="1" x14ac:dyDescent="0.25"/>
    <row r="38820" ht="15.75" hidden="1" x14ac:dyDescent="0.25"/>
    <row r="38821" ht="15.75" hidden="1" x14ac:dyDescent="0.25"/>
    <row r="38822" ht="15.75" hidden="1" x14ac:dyDescent="0.25"/>
    <row r="38823" ht="15.75" hidden="1" x14ac:dyDescent="0.25"/>
    <row r="38824" ht="15.75" hidden="1" x14ac:dyDescent="0.25"/>
    <row r="38825" ht="15.75" hidden="1" x14ac:dyDescent="0.25"/>
    <row r="38826" ht="15.75" hidden="1" x14ac:dyDescent="0.25"/>
    <row r="38827" ht="15.75" hidden="1" x14ac:dyDescent="0.25"/>
    <row r="38828" ht="15.75" hidden="1" x14ac:dyDescent="0.25"/>
    <row r="38829" ht="15.75" hidden="1" x14ac:dyDescent="0.25"/>
    <row r="38830" ht="15.75" hidden="1" x14ac:dyDescent="0.25"/>
    <row r="38831" ht="15.75" hidden="1" x14ac:dyDescent="0.25"/>
    <row r="38832" ht="15.75" hidden="1" x14ac:dyDescent="0.25"/>
    <row r="38833" ht="15.75" hidden="1" x14ac:dyDescent="0.25"/>
    <row r="38834" ht="15.75" hidden="1" x14ac:dyDescent="0.25"/>
    <row r="38835" ht="15.75" hidden="1" x14ac:dyDescent="0.25"/>
    <row r="38836" ht="15.75" hidden="1" x14ac:dyDescent="0.25"/>
    <row r="38837" ht="15.75" hidden="1" x14ac:dyDescent="0.25"/>
    <row r="38838" ht="15.75" hidden="1" x14ac:dyDescent="0.25"/>
    <row r="38839" ht="15.75" hidden="1" x14ac:dyDescent="0.25"/>
    <row r="38840" ht="15.75" hidden="1" x14ac:dyDescent="0.25"/>
    <row r="38841" ht="15.75" hidden="1" x14ac:dyDescent="0.25"/>
    <row r="38842" ht="15.75" hidden="1" x14ac:dyDescent="0.25"/>
    <row r="38843" ht="15.75" hidden="1" x14ac:dyDescent="0.25"/>
    <row r="38844" ht="15.75" hidden="1" x14ac:dyDescent="0.25"/>
    <row r="38845" ht="15.75" hidden="1" x14ac:dyDescent="0.25"/>
    <row r="38846" ht="15.75" hidden="1" x14ac:dyDescent="0.25"/>
    <row r="38847" ht="15.75" hidden="1" x14ac:dyDescent="0.25"/>
    <row r="38848" ht="15.75" hidden="1" x14ac:dyDescent="0.25"/>
    <row r="38849" ht="15.75" hidden="1" x14ac:dyDescent="0.25"/>
    <row r="38850" ht="15.75" hidden="1" x14ac:dyDescent="0.25"/>
    <row r="38851" ht="15.75" hidden="1" x14ac:dyDescent="0.25"/>
    <row r="38852" ht="15.75" hidden="1" x14ac:dyDescent="0.25"/>
    <row r="38853" ht="15.75" hidden="1" x14ac:dyDescent="0.25"/>
    <row r="38854" ht="15.75" hidden="1" x14ac:dyDescent="0.25"/>
    <row r="38855" ht="15.75" hidden="1" x14ac:dyDescent="0.25"/>
    <row r="38856" ht="15.75" hidden="1" x14ac:dyDescent="0.25"/>
    <row r="38857" ht="15.75" hidden="1" x14ac:dyDescent="0.25"/>
    <row r="38858" ht="15.75" hidden="1" x14ac:dyDescent="0.25"/>
    <row r="38859" ht="15.75" hidden="1" x14ac:dyDescent="0.25"/>
    <row r="38860" ht="15.75" hidden="1" x14ac:dyDescent="0.25"/>
    <row r="38861" ht="15.75" hidden="1" x14ac:dyDescent="0.25"/>
    <row r="38862" ht="15.75" hidden="1" x14ac:dyDescent="0.25"/>
    <row r="38863" ht="15.75" hidden="1" x14ac:dyDescent="0.25"/>
    <row r="38864" ht="15.75" hidden="1" x14ac:dyDescent="0.25"/>
    <row r="38865" ht="15.75" hidden="1" x14ac:dyDescent="0.25"/>
    <row r="38866" ht="15.75" hidden="1" x14ac:dyDescent="0.25"/>
    <row r="38867" ht="15.75" hidden="1" x14ac:dyDescent="0.25"/>
    <row r="38868" ht="15.75" hidden="1" x14ac:dyDescent="0.25"/>
    <row r="38869" ht="15.75" hidden="1" x14ac:dyDescent="0.25"/>
    <row r="38870" ht="15.75" hidden="1" x14ac:dyDescent="0.25"/>
    <row r="38871" ht="15.75" hidden="1" x14ac:dyDescent="0.25"/>
    <row r="38872" ht="15.75" hidden="1" x14ac:dyDescent="0.25"/>
    <row r="38873" ht="15.75" hidden="1" x14ac:dyDescent="0.25"/>
    <row r="38874" ht="15.75" hidden="1" x14ac:dyDescent="0.25"/>
    <row r="38875" ht="15.75" hidden="1" x14ac:dyDescent="0.25"/>
    <row r="38876" ht="15.75" hidden="1" x14ac:dyDescent="0.25"/>
    <row r="38877" ht="15.75" hidden="1" x14ac:dyDescent="0.25"/>
    <row r="38878" ht="15.75" hidden="1" x14ac:dyDescent="0.25"/>
    <row r="38879" ht="15.75" hidden="1" x14ac:dyDescent="0.25"/>
    <row r="38880" ht="15.75" hidden="1" x14ac:dyDescent="0.25"/>
    <row r="38881" ht="15.75" hidden="1" x14ac:dyDescent="0.25"/>
    <row r="38882" ht="15.75" hidden="1" x14ac:dyDescent="0.25"/>
    <row r="38883" ht="15.75" hidden="1" x14ac:dyDescent="0.25"/>
    <row r="38884" ht="15.75" hidden="1" x14ac:dyDescent="0.25"/>
    <row r="38885" ht="15.75" hidden="1" x14ac:dyDescent="0.25"/>
    <row r="38886" ht="15.75" hidden="1" x14ac:dyDescent="0.25"/>
    <row r="38887" ht="15.75" hidden="1" x14ac:dyDescent="0.25"/>
    <row r="38888" ht="15.75" hidden="1" x14ac:dyDescent="0.25"/>
    <row r="38889" ht="15.75" hidden="1" x14ac:dyDescent="0.25"/>
    <row r="38890" ht="15.75" hidden="1" x14ac:dyDescent="0.25"/>
    <row r="38891" ht="15.75" hidden="1" x14ac:dyDescent="0.25"/>
    <row r="38892" ht="15.75" hidden="1" x14ac:dyDescent="0.25"/>
    <row r="38893" ht="15.75" hidden="1" x14ac:dyDescent="0.25"/>
    <row r="38894" ht="15.75" hidden="1" x14ac:dyDescent="0.25"/>
    <row r="38895" ht="15.75" hidden="1" x14ac:dyDescent="0.25"/>
    <row r="38896" ht="15.75" hidden="1" x14ac:dyDescent="0.25"/>
    <row r="38897" ht="15.75" hidden="1" x14ac:dyDescent="0.25"/>
    <row r="38898" ht="15.75" hidden="1" x14ac:dyDescent="0.25"/>
    <row r="38899" ht="15.75" hidden="1" x14ac:dyDescent="0.25"/>
    <row r="38900" ht="15.75" hidden="1" x14ac:dyDescent="0.25"/>
    <row r="38901" ht="15.75" hidden="1" x14ac:dyDescent="0.25"/>
    <row r="38902" ht="15.75" hidden="1" x14ac:dyDescent="0.25"/>
    <row r="38903" ht="15.75" hidden="1" x14ac:dyDescent="0.25"/>
    <row r="38904" ht="15.75" hidden="1" x14ac:dyDescent="0.25"/>
    <row r="38905" ht="15.75" hidden="1" x14ac:dyDescent="0.25"/>
    <row r="38906" ht="15.75" hidden="1" x14ac:dyDescent="0.25"/>
    <row r="38907" ht="15.75" hidden="1" x14ac:dyDescent="0.25"/>
    <row r="38908" ht="15.75" hidden="1" x14ac:dyDescent="0.25"/>
    <row r="38909" ht="15.75" hidden="1" x14ac:dyDescent="0.25"/>
    <row r="38910" ht="15.75" hidden="1" x14ac:dyDescent="0.25"/>
    <row r="38911" ht="15.75" hidden="1" x14ac:dyDescent="0.25"/>
    <row r="38912" ht="15.75" hidden="1" x14ac:dyDescent="0.25"/>
    <row r="38913" ht="15.75" hidden="1" x14ac:dyDescent="0.25"/>
    <row r="38914" ht="15.75" hidden="1" x14ac:dyDescent="0.25"/>
    <row r="38915" ht="15.75" hidden="1" x14ac:dyDescent="0.25"/>
    <row r="38916" ht="15.75" hidden="1" x14ac:dyDescent="0.25"/>
    <row r="38917" ht="15.75" hidden="1" x14ac:dyDescent="0.25"/>
    <row r="38918" ht="15.75" hidden="1" x14ac:dyDescent="0.25"/>
    <row r="38919" ht="15.75" hidden="1" x14ac:dyDescent="0.25"/>
    <row r="38920" ht="15.75" hidden="1" x14ac:dyDescent="0.25"/>
    <row r="38921" ht="15.75" hidden="1" x14ac:dyDescent="0.25"/>
    <row r="38922" ht="15.75" hidden="1" x14ac:dyDescent="0.25"/>
    <row r="38923" ht="15.75" hidden="1" x14ac:dyDescent="0.25"/>
    <row r="38924" ht="15.75" hidden="1" x14ac:dyDescent="0.25"/>
    <row r="38925" ht="15.75" hidden="1" x14ac:dyDescent="0.25"/>
    <row r="38926" ht="15.75" hidden="1" x14ac:dyDescent="0.25"/>
    <row r="38927" ht="15.75" hidden="1" x14ac:dyDescent="0.25"/>
    <row r="38928" ht="15.75" hidden="1" x14ac:dyDescent="0.25"/>
    <row r="38929" ht="15.75" hidden="1" x14ac:dyDescent="0.25"/>
    <row r="38930" ht="15.75" hidden="1" x14ac:dyDescent="0.25"/>
    <row r="38931" ht="15.75" hidden="1" x14ac:dyDescent="0.25"/>
    <row r="38932" ht="15.75" hidden="1" x14ac:dyDescent="0.25"/>
    <row r="38933" ht="15.75" hidden="1" x14ac:dyDescent="0.25"/>
    <row r="38934" ht="15.75" hidden="1" x14ac:dyDescent="0.25"/>
    <row r="38935" ht="15.75" hidden="1" x14ac:dyDescent="0.25"/>
    <row r="38936" ht="15.75" hidden="1" x14ac:dyDescent="0.25"/>
    <row r="38937" ht="15.75" hidden="1" x14ac:dyDescent="0.25"/>
    <row r="38938" ht="15.75" hidden="1" x14ac:dyDescent="0.25"/>
    <row r="38939" ht="15.75" hidden="1" x14ac:dyDescent="0.25"/>
    <row r="38940" ht="15.75" hidden="1" x14ac:dyDescent="0.25"/>
    <row r="38941" ht="15.75" hidden="1" x14ac:dyDescent="0.25"/>
    <row r="38942" ht="15.75" hidden="1" x14ac:dyDescent="0.25"/>
    <row r="38943" ht="15.75" hidden="1" x14ac:dyDescent="0.25"/>
    <row r="38944" ht="15.75" hidden="1" x14ac:dyDescent="0.25"/>
    <row r="38945" ht="15.75" hidden="1" x14ac:dyDescent="0.25"/>
    <row r="38946" ht="15.75" hidden="1" x14ac:dyDescent="0.25"/>
    <row r="38947" ht="15.75" hidden="1" x14ac:dyDescent="0.25"/>
    <row r="38948" ht="15.75" hidden="1" x14ac:dyDescent="0.25"/>
    <row r="38949" ht="15.75" hidden="1" x14ac:dyDescent="0.25"/>
    <row r="38950" ht="15.75" hidden="1" x14ac:dyDescent="0.25"/>
    <row r="38951" ht="15.75" hidden="1" x14ac:dyDescent="0.25"/>
    <row r="38952" ht="15.75" hidden="1" x14ac:dyDescent="0.25"/>
    <row r="38953" ht="15.75" hidden="1" x14ac:dyDescent="0.25"/>
    <row r="38954" ht="15.75" hidden="1" x14ac:dyDescent="0.25"/>
    <row r="38955" ht="15.75" hidden="1" x14ac:dyDescent="0.25"/>
    <row r="38956" ht="15.75" hidden="1" x14ac:dyDescent="0.25"/>
    <row r="38957" ht="15.75" hidden="1" x14ac:dyDescent="0.25"/>
    <row r="38958" ht="15.75" hidden="1" x14ac:dyDescent="0.25"/>
    <row r="38959" ht="15.75" hidden="1" x14ac:dyDescent="0.25"/>
    <row r="38960" ht="15.75" hidden="1" x14ac:dyDescent="0.25"/>
    <row r="38961" ht="15.75" hidden="1" x14ac:dyDescent="0.25"/>
    <row r="38962" ht="15.75" hidden="1" x14ac:dyDescent="0.25"/>
    <row r="38963" ht="15.75" hidden="1" x14ac:dyDescent="0.25"/>
    <row r="38964" ht="15.75" hidden="1" x14ac:dyDescent="0.25"/>
    <row r="38965" ht="15.75" hidden="1" x14ac:dyDescent="0.25"/>
    <row r="38966" ht="15.75" hidden="1" x14ac:dyDescent="0.25"/>
    <row r="38967" ht="15.75" hidden="1" x14ac:dyDescent="0.25"/>
    <row r="38968" ht="15.75" hidden="1" x14ac:dyDescent="0.25"/>
    <row r="38969" ht="15.75" hidden="1" x14ac:dyDescent="0.25"/>
    <row r="38970" ht="15.75" hidden="1" x14ac:dyDescent="0.25"/>
    <row r="38971" ht="15.75" hidden="1" x14ac:dyDescent="0.25"/>
    <row r="38972" ht="15.75" hidden="1" x14ac:dyDescent="0.25"/>
    <row r="38973" ht="15.75" hidden="1" x14ac:dyDescent="0.25"/>
    <row r="38974" ht="15.75" hidden="1" x14ac:dyDescent="0.25"/>
    <row r="38975" ht="15.75" hidden="1" x14ac:dyDescent="0.25"/>
    <row r="38976" ht="15.75" hidden="1" x14ac:dyDescent="0.25"/>
    <row r="38977" ht="15.75" hidden="1" x14ac:dyDescent="0.25"/>
    <row r="38978" ht="15.75" hidden="1" x14ac:dyDescent="0.25"/>
    <row r="38979" ht="15.75" hidden="1" x14ac:dyDescent="0.25"/>
    <row r="38980" ht="15.75" hidden="1" x14ac:dyDescent="0.25"/>
    <row r="38981" ht="15.75" hidden="1" x14ac:dyDescent="0.25"/>
    <row r="38982" ht="15.75" hidden="1" x14ac:dyDescent="0.25"/>
    <row r="38983" ht="15.75" hidden="1" x14ac:dyDescent="0.25"/>
    <row r="38984" ht="15.75" hidden="1" x14ac:dyDescent="0.25"/>
    <row r="38985" ht="15.75" hidden="1" x14ac:dyDescent="0.25"/>
    <row r="38986" ht="15.75" hidden="1" x14ac:dyDescent="0.25"/>
    <row r="38987" ht="15.75" hidden="1" x14ac:dyDescent="0.25"/>
    <row r="38988" ht="15.75" hidden="1" x14ac:dyDescent="0.25"/>
    <row r="38989" ht="15.75" hidden="1" x14ac:dyDescent="0.25"/>
    <row r="38990" ht="15.75" hidden="1" x14ac:dyDescent="0.25"/>
    <row r="38991" ht="15.75" hidden="1" x14ac:dyDescent="0.25"/>
    <row r="38992" ht="15.75" hidden="1" x14ac:dyDescent="0.25"/>
    <row r="38993" ht="15.75" hidden="1" x14ac:dyDescent="0.25"/>
    <row r="38994" ht="15.75" hidden="1" x14ac:dyDescent="0.25"/>
    <row r="38995" ht="15.75" hidden="1" x14ac:dyDescent="0.25"/>
    <row r="38996" ht="15.75" hidden="1" x14ac:dyDescent="0.25"/>
    <row r="38997" ht="15.75" hidden="1" x14ac:dyDescent="0.25"/>
    <row r="38998" ht="15.75" hidden="1" x14ac:dyDescent="0.25"/>
    <row r="38999" ht="15.75" hidden="1" x14ac:dyDescent="0.25"/>
    <row r="39000" ht="15.75" hidden="1" x14ac:dyDescent="0.25"/>
    <row r="39001" ht="15.75" hidden="1" x14ac:dyDescent="0.25"/>
    <row r="39002" ht="15.75" hidden="1" x14ac:dyDescent="0.25"/>
    <row r="39003" ht="15.75" hidden="1" x14ac:dyDescent="0.25"/>
    <row r="39004" ht="15.75" hidden="1" x14ac:dyDescent="0.25"/>
    <row r="39005" ht="15.75" hidden="1" x14ac:dyDescent="0.25"/>
    <row r="39006" ht="15.75" hidden="1" x14ac:dyDescent="0.25"/>
    <row r="39007" ht="15.75" hidden="1" x14ac:dyDescent="0.25"/>
    <row r="39008" ht="15.75" hidden="1" x14ac:dyDescent="0.25"/>
    <row r="39009" ht="15.75" hidden="1" x14ac:dyDescent="0.25"/>
    <row r="39010" ht="15.75" hidden="1" x14ac:dyDescent="0.25"/>
    <row r="39011" ht="15.75" hidden="1" x14ac:dyDescent="0.25"/>
    <row r="39012" ht="15.75" hidden="1" x14ac:dyDescent="0.25"/>
    <row r="39013" ht="15.75" hidden="1" x14ac:dyDescent="0.25"/>
    <row r="39014" ht="15.75" hidden="1" x14ac:dyDescent="0.25"/>
    <row r="39015" ht="15.75" hidden="1" x14ac:dyDescent="0.25"/>
    <row r="39016" ht="15.75" hidden="1" x14ac:dyDescent="0.25"/>
    <row r="39017" ht="15.75" hidden="1" x14ac:dyDescent="0.25"/>
    <row r="39018" ht="15.75" hidden="1" x14ac:dyDescent="0.25"/>
    <row r="39019" ht="15.75" hidden="1" x14ac:dyDescent="0.25"/>
    <row r="39020" ht="15.75" hidden="1" x14ac:dyDescent="0.25"/>
    <row r="39021" ht="15.75" hidden="1" x14ac:dyDescent="0.25"/>
    <row r="39022" ht="15.75" hidden="1" x14ac:dyDescent="0.25"/>
    <row r="39023" ht="15.75" hidden="1" x14ac:dyDescent="0.25"/>
    <row r="39024" ht="15.75" hidden="1" x14ac:dyDescent="0.25"/>
    <row r="39025" ht="15.75" hidden="1" x14ac:dyDescent="0.25"/>
    <row r="39026" ht="15.75" hidden="1" x14ac:dyDescent="0.25"/>
    <row r="39027" ht="15.75" hidden="1" x14ac:dyDescent="0.25"/>
    <row r="39028" ht="15.75" hidden="1" x14ac:dyDescent="0.25"/>
    <row r="39029" ht="15.75" hidden="1" x14ac:dyDescent="0.25"/>
    <row r="39030" ht="15.75" hidden="1" x14ac:dyDescent="0.25"/>
    <row r="39031" ht="15.75" hidden="1" x14ac:dyDescent="0.25"/>
    <row r="39032" ht="15.75" hidden="1" x14ac:dyDescent="0.25"/>
    <row r="39033" ht="15.75" hidden="1" x14ac:dyDescent="0.25"/>
    <row r="39034" ht="15.75" hidden="1" x14ac:dyDescent="0.25"/>
    <row r="39035" ht="15.75" hidden="1" x14ac:dyDescent="0.25"/>
    <row r="39036" ht="15.75" hidden="1" x14ac:dyDescent="0.25"/>
    <row r="39037" ht="15.75" hidden="1" x14ac:dyDescent="0.25"/>
    <row r="39038" ht="15.75" hidden="1" x14ac:dyDescent="0.25"/>
    <row r="39039" ht="15.75" hidden="1" x14ac:dyDescent="0.25"/>
    <row r="39040" ht="15.75" hidden="1" x14ac:dyDescent="0.25"/>
    <row r="39041" ht="15.75" hidden="1" x14ac:dyDescent="0.25"/>
    <row r="39042" ht="15.75" hidden="1" x14ac:dyDescent="0.25"/>
    <row r="39043" ht="15.75" hidden="1" x14ac:dyDescent="0.25"/>
    <row r="39044" ht="15.75" hidden="1" x14ac:dyDescent="0.25"/>
    <row r="39045" ht="15.75" hidden="1" x14ac:dyDescent="0.25"/>
    <row r="39046" ht="15.75" hidden="1" x14ac:dyDescent="0.25"/>
    <row r="39047" ht="15.75" hidden="1" x14ac:dyDescent="0.25"/>
    <row r="39048" ht="15.75" hidden="1" x14ac:dyDescent="0.25"/>
    <row r="39049" ht="15.75" hidden="1" x14ac:dyDescent="0.25"/>
    <row r="39050" ht="15.75" hidden="1" x14ac:dyDescent="0.25"/>
    <row r="39051" ht="15.75" hidden="1" x14ac:dyDescent="0.25"/>
    <row r="39052" ht="15.75" hidden="1" x14ac:dyDescent="0.25"/>
    <row r="39053" ht="15.75" hidden="1" x14ac:dyDescent="0.25"/>
    <row r="39054" ht="15.75" hidden="1" x14ac:dyDescent="0.25"/>
    <row r="39055" ht="15.75" hidden="1" x14ac:dyDescent="0.25"/>
    <row r="39056" ht="15.75" hidden="1" x14ac:dyDescent="0.25"/>
    <row r="39057" ht="15.75" hidden="1" x14ac:dyDescent="0.25"/>
    <row r="39058" ht="15.75" hidden="1" x14ac:dyDescent="0.25"/>
    <row r="39059" ht="15.75" hidden="1" x14ac:dyDescent="0.25"/>
    <row r="39060" ht="15.75" hidden="1" x14ac:dyDescent="0.25"/>
    <row r="39061" ht="15.75" hidden="1" x14ac:dyDescent="0.25"/>
    <row r="39062" ht="15.75" hidden="1" x14ac:dyDescent="0.25"/>
    <row r="39063" ht="15.75" hidden="1" x14ac:dyDescent="0.25"/>
    <row r="39064" ht="15.75" hidden="1" x14ac:dyDescent="0.25"/>
    <row r="39065" ht="15.75" hidden="1" x14ac:dyDescent="0.25"/>
    <row r="39066" ht="15.75" hidden="1" x14ac:dyDescent="0.25"/>
    <row r="39067" ht="15.75" hidden="1" x14ac:dyDescent="0.25"/>
    <row r="39068" ht="15.75" hidden="1" x14ac:dyDescent="0.25"/>
    <row r="39069" ht="15.75" hidden="1" x14ac:dyDescent="0.25"/>
    <row r="39070" ht="15.75" hidden="1" x14ac:dyDescent="0.25"/>
    <row r="39071" ht="15.75" hidden="1" x14ac:dyDescent="0.25"/>
    <row r="39072" ht="15.75" hidden="1" x14ac:dyDescent="0.25"/>
    <row r="39073" ht="15.75" hidden="1" x14ac:dyDescent="0.25"/>
    <row r="39074" ht="15.75" hidden="1" x14ac:dyDescent="0.25"/>
    <row r="39075" ht="15.75" hidden="1" x14ac:dyDescent="0.25"/>
    <row r="39076" ht="15.75" hidden="1" x14ac:dyDescent="0.25"/>
    <row r="39077" ht="15.75" hidden="1" x14ac:dyDescent="0.25"/>
    <row r="39078" ht="15.75" hidden="1" x14ac:dyDescent="0.25"/>
    <row r="39079" ht="15.75" hidden="1" x14ac:dyDescent="0.25"/>
    <row r="39080" ht="15.75" hidden="1" x14ac:dyDescent="0.25"/>
    <row r="39081" ht="15.75" hidden="1" x14ac:dyDescent="0.25"/>
    <row r="39082" ht="15.75" hidden="1" x14ac:dyDescent="0.25"/>
    <row r="39083" ht="15.75" hidden="1" x14ac:dyDescent="0.25"/>
    <row r="39084" ht="15.75" hidden="1" x14ac:dyDescent="0.25"/>
    <row r="39085" ht="15.75" hidden="1" x14ac:dyDescent="0.25"/>
    <row r="39086" ht="15.75" hidden="1" x14ac:dyDescent="0.25"/>
    <row r="39087" ht="15.75" hidden="1" x14ac:dyDescent="0.25"/>
    <row r="39088" ht="15.75" hidden="1" x14ac:dyDescent="0.25"/>
    <row r="39089" ht="15.75" hidden="1" x14ac:dyDescent="0.25"/>
    <row r="39090" ht="15.75" hidden="1" x14ac:dyDescent="0.25"/>
    <row r="39091" ht="15.75" hidden="1" x14ac:dyDescent="0.25"/>
    <row r="39092" ht="15.75" hidden="1" x14ac:dyDescent="0.25"/>
    <row r="39093" ht="15.75" hidden="1" x14ac:dyDescent="0.25"/>
    <row r="39094" ht="15.75" hidden="1" x14ac:dyDescent="0.25"/>
    <row r="39095" ht="15.75" hidden="1" x14ac:dyDescent="0.25"/>
    <row r="39096" ht="15.75" hidden="1" x14ac:dyDescent="0.25"/>
    <row r="39097" ht="15.75" hidden="1" x14ac:dyDescent="0.25"/>
    <row r="39098" ht="15.75" hidden="1" x14ac:dyDescent="0.25"/>
    <row r="39099" ht="15.75" hidden="1" x14ac:dyDescent="0.25"/>
    <row r="39100" ht="15.75" hidden="1" x14ac:dyDescent="0.25"/>
    <row r="39101" ht="15.75" hidden="1" x14ac:dyDescent="0.25"/>
    <row r="39102" ht="15.75" hidden="1" x14ac:dyDescent="0.25"/>
    <row r="39103" ht="15.75" hidden="1" x14ac:dyDescent="0.25"/>
    <row r="39104" ht="15.75" hidden="1" x14ac:dyDescent="0.25"/>
    <row r="39105" ht="15.75" hidden="1" x14ac:dyDescent="0.25"/>
    <row r="39106" ht="15.75" hidden="1" x14ac:dyDescent="0.25"/>
    <row r="39107" ht="15.75" hidden="1" x14ac:dyDescent="0.25"/>
    <row r="39108" ht="15.75" hidden="1" x14ac:dyDescent="0.25"/>
    <row r="39109" ht="15.75" hidden="1" x14ac:dyDescent="0.25"/>
    <row r="39110" ht="15.75" hidden="1" x14ac:dyDescent="0.25"/>
    <row r="39111" ht="15.75" hidden="1" x14ac:dyDescent="0.25"/>
    <row r="39112" ht="15.75" hidden="1" x14ac:dyDescent="0.25"/>
    <row r="39113" ht="15.75" hidden="1" x14ac:dyDescent="0.25"/>
    <row r="39114" ht="15.75" hidden="1" x14ac:dyDescent="0.25"/>
    <row r="39115" ht="15.75" hidden="1" x14ac:dyDescent="0.25"/>
    <row r="39116" ht="15.75" hidden="1" x14ac:dyDescent="0.25"/>
    <row r="39117" ht="15.75" hidden="1" x14ac:dyDescent="0.25"/>
    <row r="39118" ht="15.75" hidden="1" x14ac:dyDescent="0.25"/>
    <row r="39119" ht="15.75" hidden="1" x14ac:dyDescent="0.25"/>
    <row r="39120" ht="15.75" hidden="1" x14ac:dyDescent="0.25"/>
    <row r="39121" ht="15.75" hidden="1" x14ac:dyDescent="0.25"/>
    <row r="39122" ht="15.75" hidden="1" x14ac:dyDescent="0.25"/>
    <row r="39123" ht="15.75" hidden="1" x14ac:dyDescent="0.25"/>
    <row r="39124" ht="15.75" hidden="1" x14ac:dyDescent="0.25"/>
    <row r="39125" ht="15.75" hidden="1" x14ac:dyDescent="0.25"/>
    <row r="39126" ht="15.75" hidden="1" x14ac:dyDescent="0.25"/>
    <row r="39127" ht="15.75" hidden="1" x14ac:dyDescent="0.25"/>
    <row r="39128" ht="15.75" hidden="1" x14ac:dyDescent="0.25"/>
    <row r="39129" ht="15.75" hidden="1" x14ac:dyDescent="0.25"/>
    <row r="39130" ht="15.75" hidden="1" x14ac:dyDescent="0.25"/>
    <row r="39131" ht="15.75" hidden="1" x14ac:dyDescent="0.25"/>
    <row r="39132" ht="15.75" hidden="1" x14ac:dyDescent="0.25"/>
    <row r="39133" ht="15.75" hidden="1" x14ac:dyDescent="0.25"/>
    <row r="39134" ht="15.75" hidden="1" x14ac:dyDescent="0.25"/>
    <row r="39135" ht="15.75" hidden="1" x14ac:dyDescent="0.25"/>
    <row r="39136" ht="15.75" hidden="1" x14ac:dyDescent="0.25"/>
    <row r="39137" ht="15.75" hidden="1" x14ac:dyDescent="0.25"/>
    <row r="39138" ht="15.75" hidden="1" x14ac:dyDescent="0.25"/>
    <row r="39139" ht="15.75" hidden="1" x14ac:dyDescent="0.25"/>
    <row r="39140" ht="15.75" hidden="1" x14ac:dyDescent="0.25"/>
    <row r="39141" ht="15.75" hidden="1" x14ac:dyDescent="0.25"/>
    <row r="39142" ht="15.75" hidden="1" x14ac:dyDescent="0.25"/>
    <row r="39143" ht="15.75" hidden="1" x14ac:dyDescent="0.25"/>
    <row r="39144" ht="15.75" hidden="1" x14ac:dyDescent="0.25"/>
    <row r="39145" ht="15.75" hidden="1" x14ac:dyDescent="0.25"/>
    <row r="39146" ht="15.75" hidden="1" x14ac:dyDescent="0.25"/>
    <row r="39147" ht="15.75" hidden="1" x14ac:dyDescent="0.25"/>
    <row r="39148" ht="15.75" hidden="1" x14ac:dyDescent="0.25"/>
    <row r="39149" ht="15.75" hidden="1" x14ac:dyDescent="0.25"/>
    <row r="39150" ht="15.75" hidden="1" x14ac:dyDescent="0.25"/>
    <row r="39151" ht="15.75" hidden="1" x14ac:dyDescent="0.25"/>
    <row r="39152" ht="15.75" hidden="1" x14ac:dyDescent="0.25"/>
    <row r="39153" ht="15.75" hidden="1" x14ac:dyDescent="0.25"/>
    <row r="39154" ht="15.75" hidden="1" x14ac:dyDescent="0.25"/>
    <row r="39155" ht="15.75" hidden="1" x14ac:dyDescent="0.25"/>
    <row r="39156" ht="15.75" hidden="1" x14ac:dyDescent="0.25"/>
    <row r="39157" ht="15.75" hidden="1" x14ac:dyDescent="0.25"/>
    <row r="39158" ht="15.75" hidden="1" x14ac:dyDescent="0.25"/>
    <row r="39159" ht="15.75" hidden="1" x14ac:dyDescent="0.25"/>
    <row r="39160" ht="15.75" hidden="1" x14ac:dyDescent="0.25"/>
    <row r="39161" ht="15.75" hidden="1" x14ac:dyDescent="0.25"/>
    <row r="39162" ht="15.75" hidden="1" x14ac:dyDescent="0.25"/>
    <row r="39163" ht="15.75" hidden="1" x14ac:dyDescent="0.25"/>
    <row r="39164" ht="15.75" hidden="1" x14ac:dyDescent="0.25"/>
    <row r="39165" ht="15.75" hidden="1" x14ac:dyDescent="0.25"/>
    <row r="39166" ht="15.75" hidden="1" x14ac:dyDescent="0.25"/>
    <row r="39167" ht="15.75" hidden="1" x14ac:dyDescent="0.25"/>
    <row r="39168" ht="15.75" hidden="1" x14ac:dyDescent="0.25"/>
    <row r="39169" ht="15.75" hidden="1" x14ac:dyDescent="0.25"/>
    <row r="39170" ht="15.75" hidden="1" x14ac:dyDescent="0.25"/>
    <row r="39171" ht="15.75" hidden="1" x14ac:dyDescent="0.25"/>
    <row r="39172" ht="15.75" hidden="1" x14ac:dyDescent="0.25"/>
    <row r="39173" ht="15.75" hidden="1" x14ac:dyDescent="0.25"/>
    <row r="39174" ht="15.75" hidden="1" x14ac:dyDescent="0.25"/>
    <row r="39175" ht="15.75" hidden="1" x14ac:dyDescent="0.25"/>
    <row r="39176" ht="15.75" hidden="1" x14ac:dyDescent="0.25"/>
    <row r="39177" ht="15.75" hidden="1" x14ac:dyDescent="0.25"/>
    <row r="39178" ht="15.75" hidden="1" x14ac:dyDescent="0.25"/>
    <row r="39179" ht="15.75" hidden="1" x14ac:dyDescent="0.25"/>
    <row r="39180" ht="15.75" hidden="1" x14ac:dyDescent="0.25"/>
    <row r="39181" ht="15.75" hidden="1" x14ac:dyDescent="0.25"/>
    <row r="39182" ht="15.75" hidden="1" x14ac:dyDescent="0.25"/>
    <row r="39183" ht="15.75" hidden="1" x14ac:dyDescent="0.25"/>
    <row r="39184" ht="15.75" hidden="1" x14ac:dyDescent="0.25"/>
    <row r="39185" ht="15.75" hidden="1" x14ac:dyDescent="0.25"/>
    <row r="39186" ht="15.75" hidden="1" x14ac:dyDescent="0.25"/>
    <row r="39187" ht="15.75" hidden="1" x14ac:dyDescent="0.25"/>
    <row r="39188" ht="15.75" hidden="1" x14ac:dyDescent="0.25"/>
    <row r="39189" ht="15.75" hidden="1" x14ac:dyDescent="0.25"/>
    <row r="39190" ht="15.75" hidden="1" x14ac:dyDescent="0.25"/>
    <row r="39191" ht="15.75" hidden="1" x14ac:dyDescent="0.25"/>
    <row r="39192" ht="15.75" hidden="1" x14ac:dyDescent="0.25"/>
    <row r="39193" ht="15.75" hidden="1" x14ac:dyDescent="0.25"/>
    <row r="39194" ht="15.75" hidden="1" x14ac:dyDescent="0.25"/>
    <row r="39195" ht="15.75" hidden="1" x14ac:dyDescent="0.25"/>
    <row r="39196" ht="15.75" hidden="1" x14ac:dyDescent="0.25"/>
    <row r="39197" ht="15.75" hidden="1" x14ac:dyDescent="0.25"/>
    <row r="39198" ht="15.75" hidden="1" x14ac:dyDescent="0.25"/>
    <row r="39199" ht="15.75" hidden="1" x14ac:dyDescent="0.25"/>
    <row r="39200" ht="15.75" hidden="1" x14ac:dyDescent="0.25"/>
    <row r="39201" ht="15.75" hidden="1" x14ac:dyDescent="0.25"/>
    <row r="39202" ht="15.75" hidden="1" x14ac:dyDescent="0.25"/>
    <row r="39203" ht="15.75" hidden="1" x14ac:dyDescent="0.25"/>
    <row r="39204" ht="15.75" hidden="1" x14ac:dyDescent="0.25"/>
    <row r="39205" ht="15.75" hidden="1" x14ac:dyDescent="0.25"/>
    <row r="39206" ht="15.75" hidden="1" x14ac:dyDescent="0.25"/>
    <row r="39207" ht="15.75" hidden="1" x14ac:dyDescent="0.25"/>
    <row r="39208" ht="15.75" hidden="1" x14ac:dyDescent="0.25"/>
    <row r="39209" ht="15.75" hidden="1" x14ac:dyDescent="0.25"/>
    <row r="39210" ht="15.75" hidden="1" x14ac:dyDescent="0.25"/>
    <row r="39211" ht="15.75" hidden="1" x14ac:dyDescent="0.25"/>
    <row r="39212" ht="15.75" hidden="1" x14ac:dyDescent="0.25"/>
    <row r="39213" ht="15.75" hidden="1" x14ac:dyDescent="0.25"/>
    <row r="39214" ht="15.75" hidden="1" x14ac:dyDescent="0.25"/>
    <row r="39215" ht="15.75" hidden="1" x14ac:dyDescent="0.25"/>
    <row r="39216" ht="15.75" hidden="1" x14ac:dyDescent="0.25"/>
    <row r="39217" ht="15.75" hidden="1" x14ac:dyDescent="0.25"/>
    <row r="39218" ht="15.75" hidden="1" x14ac:dyDescent="0.25"/>
    <row r="39219" ht="15.75" hidden="1" x14ac:dyDescent="0.25"/>
    <row r="39220" ht="15.75" hidden="1" x14ac:dyDescent="0.25"/>
    <row r="39221" ht="15.75" hidden="1" x14ac:dyDescent="0.25"/>
    <row r="39222" ht="15.75" hidden="1" x14ac:dyDescent="0.25"/>
    <row r="39223" ht="15.75" hidden="1" x14ac:dyDescent="0.25"/>
    <row r="39224" ht="15.75" hidden="1" x14ac:dyDescent="0.25"/>
    <row r="39225" ht="15.75" hidden="1" x14ac:dyDescent="0.25"/>
    <row r="39226" ht="15.75" hidden="1" x14ac:dyDescent="0.25"/>
    <row r="39227" ht="15.75" hidden="1" x14ac:dyDescent="0.25"/>
    <row r="39228" ht="15.75" hidden="1" x14ac:dyDescent="0.25"/>
    <row r="39229" ht="15.75" hidden="1" x14ac:dyDescent="0.25"/>
    <row r="39230" ht="15.75" hidden="1" x14ac:dyDescent="0.25"/>
    <row r="39231" ht="15.75" hidden="1" x14ac:dyDescent="0.25"/>
    <row r="39232" ht="15.75" hidden="1" x14ac:dyDescent="0.25"/>
    <row r="39233" ht="15.75" hidden="1" x14ac:dyDescent="0.25"/>
    <row r="39234" ht="15.75" hidden="1" x14ac:dyDescent="0.25"/>
    <row r="39235" ht="15.75" hidden="1" x14ac:dyDescent="0.25"/>
    <row r="39236" ht="15.75" hidden="1" x14ac:dyDescent="0.25"/>
    <row r="39237" ht="15.75" hidden="1" x14ac:dyDescent="0.25"/>
    <row r="39238" ht="15.75" hidden="1" x14ac:dyDescent="0.25"/>
    <row r="39239" ht="15.75" hidden="1" x14ac:dyDescent="0.25"/>
    <row r="39240" ht="15.75" hidden="1" x14ac:dyDescent="0.25"/>
    <row r="39241" ht="15.75" hidden="1" x14ac:dyDescent="0.25"/>
    <row r="39242" ht="15.75" hidden="1" x14ac:dyDescent="0.25"/>
    <row r="39243" ht="15.75" hidden="1" x14ac:dyDescent="0.25"/>
    <row r="39244" ht="15.75" hidden="1" x14ac:dyDescent="0.25"/>
    <row r="39245" ht="15.75" hidden="1" x14ac:dyDescent="0.25"/>
    <row r="39246" ht="15.75" hidden="1" x14ac:dyDescent="0.25"/>
    <row r="39247" ht="15.75" hidden="1" x14ac:dyDescent="0.25"/>
    <row r="39248" ht="15.75" hidden="1" x14ac:dyDescent="0.25"/>
    <row r="39249" ht="15.75" hidden="1" x14ac:dyDescent="0.25"/>
    <row r="39250" ht="15.75" hidden="1" x14ac:dyDescent="0.25"/>
    <row r="39251" ht="15.75" hidden="1" x14ac:dyDescent="0.25"/>
    <row r="39252" ht="15.75" hidden="1" x14ac:dyDescent="0.25"/>
    <row r="39253" ht="15.75" hidden="1" x14ac:dyDescent="0.25"/>
    <row r="39254" ht="15.75" hidden="1" x14ac:dyDescent="0.25"/>
    <row r="39255" ht="15.75" hidden="1" x14ac:dyDescent="0.25"/>
    <row r="39256" ht="15.75" hidden="1" x14ac:dyDescent="0.25"/>
    <row r="39257" ht="15.75" hidden="1" x14ac:dyDescent="0.25"/>
    <row r="39258" ht="15.75" hidden="1" x14ac:dyDescent="0.25"/>
    <row r="39259" ht="15.75" hidden="1" x14ac:dyDescent="0.25"/>
    <row r="39260" ht="15.75" hidden="1" x14ac:dyDescent="0.25"/>
    <row r="39261" ht="15.75" hidden="1" x14ac:dyDescent="0.25"/>
    <row r="39262" ht="15.75" hidden="1" x14ac:dyDescent="0.25"/>
    <row r="39263" ht="15.75" hidden="1" x14ac:dyDescent="0.25"/>
    <row r="39264" ht="15.75" hidden="1" x14ac:dyDescent="0.25"/>
    <row r="39265" ht="15.75" hidden="1" x14ac:dyDescent="0.25"/>
    <row r="39266" ht="15.75" hidden="1" x14ac:dyDescent="0.25"/>
    <row r="39267" ht="15.75" hidden="1" x14ac:dyDescent="0.25"/>
    <row r="39268" ht="15.75" hidden="1" x14ac:dyDescent="0.25"/>
    <row r="39269" ht="15.75" hidden="1" x14ac:dyDescent="0.25"/>
    <row r="39270" ht="15.75" hidden="1" x14ac:dyDescent="0.25"/>
    <row r="39271" ht="15.75" hidden="1" x14ac:dyDescent="0.25"/>
    <row r="39272" ht="15.75" hidden="1" x14ac:dyDescent="0.25"/>
    <row r="39273" ht="15.75" hidden="1" x14ac:dyDescent="0.25"/>
    <row r="39274" ht="15.75" hidden="1" x14ac:dyDescent="0.25"/>
    <row r="39275" ht="15.75" hidden="1" x14ac:dyDescent="0.25"/>
    <row r="39276" ht="15.75" hidden="1" x14ac:dyDescent="0.25"/>
    <row r="39277" ht="15.75" hidden="1" x14ac:dyDescent="0.25"/>
    <row r="39278" ht="15.75" hidden="1" x14ac:dyDescent="0.25"/>
    <row r="39279" ht="15.75" hidden="1" x14ac:dyDescent="0.25"/>
    <row r="39280" ht="15.75" hidden="1" x14ac:dyDescent="0.25"/>
    <row r="39281" ht="15.75" hidden="1" x14ac:dyDescent="0.25"/>
    <row r="39282" ht="15.75" hidden="1" x14ac:dyDescent="0.25"/>
    <row r="39283" ht="15.75" hidden="1" x14ac:dyDescent="0.25"/>
    <row r="39284" ht="15.75" hidden="1" x14ac:dyDescent="0.25"/>
    <row r="39285" ht="15.75" hidden="1" x14ac:dyDescent="0.25"/>
    <row r="39286" ht="15.75" hidden="1" x14ac:dyDescent="0.25"/>
    <row r="39287" ht="15.75" hidden="1" x14ac:dyDescent="0.25"/>
    <row r="39288" ht="15.75" hidden="1" x14ac:dyDescent="0.25"/>
    <row r="39289" ht="15.75" hidden="1" x14ac:dyDescent="0.25"/>
    <row r="39290" ht="15.75" hidden="1" x14ac:dyDescent="0.25"/>
    <row r="39291" ht="15.75" hidden="1" x14ac:dyDescent="0.25"/>
    <row r="39292" ht="15.75" hidden="1" x14ac:dyDescent="0.25"/>
    <row r="39293" ht="15.75" hidden="1" x14ac:dyDescent="0.25"/>
    <row r="39294" ht="15.75" hidden="1" x14ac:dyDescent="0.25"/>
    <row r="39295" ht="15.75" hidden="1" x14ac:dyDescent="0.25"/>
    <row r="39296" ht="15.75" hidden="1" x14ac:dyDescent="0.25"/>
    <row r="39297" ht="15.75" hidden="1" x14ac:dyDescent="0.25"/>
    <row r="39298" ht="15.75" hidden="1" x14ac:dyDescent="0.25"/>
    <row r="39299" ht="15.75" hidden="1" x14ac:dyDescent="0.25"/>
    <row r="39300" ht="15.75" hidden="1" x14ac:dyDescent="0.25"/>
    <row r="39301" ht="15.75" hidden="1" x14ac:dyDescent="0.25"/>
    <row r="39302" ht="15.75" hidden="1" x14ac:dyDescent="0.25"/>
    <row r="39303" ht="15.75" hidden="1" x14ac:dyDescent="0.25"/>
    <row r="39304" ht="15.75" hidden="1" x14ac:dyDescent="0.25"/>
    <row r="39305" ht="15.75" hidden="1" x14ac:dyDescent="0.25"/>
    <row r="39306" ht="15.75" hidden="1" x14ac:dyDescent="0.25"/>
    <row r="39307" ht="15.75" hidden="1" x14ac:dyDescent="0.25"/>
    <row r="39308" ht="15.75" hidden="1" x14ac:dyDescent="0.25"/>
    <row r="39309" ht="15.75" hidden="1" x14ac:dyDescent="0.25"/>
    <row r="39310" ht="15.75" hidden="1" x14ac:dyDescent="0.25"/>
    <row r="39311" ht="15.75" hidden="1" x14ac:dyDescent="0.25"/>
    <row r="39312" ht="15.75" hidden="1" x14ac:dyDescent="0.25"/>
    <row r="39313" ht="15.75" hidden="1" x14ac:dyDescent="0.25"/>
    <row r="39314" ht="15.75" hidden="1" x14ac:dyDescent="0.25"/>
    <row r="39315" ht="15.75" hidden="1" x14ac:dyDescent="0.25"/>
    <row r="39316" ht="15.75" hidden="1" x14ac:dyDescent="0.25"/>
    <row r="39317" ht="15.75" hidden="1" x14ac:dyDescent="0.25"/>
    <row r="39318" ht="15.75" hidden="1" x14ac:dyDescent="0.25"/>
    <row r="39319" ht="15.75" hidden="1" x14ac:dyDescent="0.25"/>
    <row r="39320" ht="15.75" hidden="1" x14ac:dyDescent="0.25"/>
    <row r="39321" ht="15.75" hidden="1" x14ac:dyDescent="0.25"/>
    <row r="39322" ht="15.75" hidden="1" x14ac:dyDescent="0.25"/>
    <row r="39323" ht="15.75" hidden="1" x14ac:dyDescent="0.25"/>
    <row r="39324" ht="15.75" hidden="1" x14ac:dyDescent="0.25"/>
    <row r="39325" ht="15.75" hidden="1" x14ac:dyDescent="0.25"/>
    <row r="39326" ht="15.75" hidden="1" x14ac:dyDescent="0.25"/>
    <row r="39327" ht="15.75" hidden="1" x14ac:dyDescent="0.25"/>
    <row r="39328" ht="15.75" hidden="1" x14ac:dyDescent="0.25"/>
    <row r="39329" ht="15.75" hidden="1" x14ac:dyDescent="0.25"/>
    <row r="39330" ht="15.75" hidden="1" x14ac:dyDescent="0.25"/>
    <row r="39331" ht="15.75" hidden="1" x14ac:dyDescent="0.25"/>
    <row r="39332" ht="15.75" hidden="1" x14ac:dyDescent="0.25"/>
    <row r="39333" ht="15.75" hidden="1" x14ac:dyDescent="0.25"/>
    <row r="39334" ht="15.75" hidden="1" x14ac:dyDescent="0.25"/>
    <row r="39335" ht="15.75" hidden="1" x14ac:dyDescent="0.25"/>
    <row r="39336" ht="15.75" hidden="1" x14ac:dyDescent="0.25"/>
    <row r="39337" ht="15.75" hidden="1" x14ac:dyDescent="0.25"/>
    <row r="39338" ht="15.75" hidden="1" x14ac:dyDescent="0.25"/>
    <row r="39339" ht="15.75" hidden="1" x14ac:dyDescent="0.25"/>
    <row r="39340" ht="15.75" hidden="1" x14ac:dyDescent="0.25"/>
    <row r="39341" ht="15.75" hidden="1" x14ac:dyDescent="0.25"/>
    <row r="39342" ht="15.75" hidden="1" x14ac:dyDescent="0.25"/>
    <row r="39343" ht="15.75" hidden="1" x14ac:dyDescent="0.25"/>
    <row r="39344" ht="15.75" hidden="1" x14ac:dyDescent="0.25"/>
    <row r="39345" ht="15.75" hidden="1" x14ac:dyDescent="0.25"/>
    <row r="39346" ht="15.75" hidden="1" x14ac:dyDescent="0.25"/>
    <row r="39347" ht="15.75" hidden="1" x14ac:dyDescent="0.25"/>
    <row r="39348" ht="15.75" hidden="1" x14ac:dyDescent="0.25"/>
    <row r="39349" ht="15.75" hidden="1" x14ac:dyDescent="0.25"/>
    <row r="39350" ht="15.75" hidden="1" x14ac:dyDescent="0.25"/>
    <row r="39351" ht="15.75" hidden="1" x14ac:dyDescent="0.25"/>
    <row r="39352" ht="15.75" hidden="1" x14ac:dyDescent="0.25"/>
    <row r="39353" ht="15.75" hidden="1" x14ac:dyDescent="0.25"/>
    <row r="39354" ht="15.75" hidden="1" x14ac:dyDescent="0.25"/>
    <row r="39355" ht="15.75" hidden="1" x14ac:dyDescent="0.25"/>
    <row r="39356" ht="15.75" hidden="1" x14ac:dyDescent="0.25"/>
    <row r="39357" ht="15.75" hidden="1" x14ac:dyDescent="0.25"/>
    <row r="39358" ht="15.75" hidden="1" x14ac:dyDescent="0.25"/>
    <row r="39359" ht="15.75" hidden="1" x14ac:dyDescent="0.25"/>
    <row r="39360" ht="15.75" hidden="1" x14ac:dyDescent="0.25"/>
    <row r="39361" ht="15.75" hidden="1" x14ac:dyDescent="0.25"/>
    <row r="39362" ht="15.75" hidden="1" x14ac:dyDescent="0.25"/>
    <row r="39363" ht="15.75" hidden="1" x14ac:dyDescent="0.25"/>
    <row r="39364" ht="15.75" hidden="1" x14ac:dyDescent="0.25"/>
    <row r="39365" ht="15.75" hidden="1" x14ac:dyDescent="0.25"/>
    <row r="39366" ht="15.75" hidden="1" x14ac:dyDescent="0.25"/>
    <row r="39367" ht="15.75" hidden="1" x14ac:dyDescent="0.25"/>
    <row r="39368" ht="15.75" hidden="1" x14ac:dyDescent="0.25"/>
    <row r="39369" ht="15.75" hidden="1" x14ac:dyDescent="0.25"/>
    <row r="39370" ht="15.75" hidden="1" x14ac:dyDescent="0.25"/>
    <row r="39371" ht="15.75" hidden="1" x14ac:dyDescent="0.25"/>
    <row r="39372" ht="15.75" hidden="1" x14ac:dyDescent="0.25"/>
    <row r="39373" ht="15.75" hidden="1" x14ac:dyDescent="0.25"/>
    <row r="39374" ht="15.75" hidden="1" x14ac:dyDescent="0.25"/>
    <row r="39375" ht="15.75" hidden="1" x14ac:dyDescent="0.25"/>
    <row r="39376" ht="15.75" hidden="1" x14ac:dyDescent="0.25"/>
    <row r="39377" ht="15.75" hidden="1" x14ac:dyDescent="0.25"/>
    <row r="39378" ht="15.75" hidden="1" x14ac:dyDescent="0.25"/>
    <row r="39379" ht="15.75" hidden="1" x14ac:dyDescent="0.25"/>
    <row r="39380" ht="15.75" hidden="1" x14ac:dyDescent="0.25"/>
    <row r="39381" ht="15.75" hidden="1" x14ac:dyDescent="0.25"/>
    <row r="39382" ht="15.75" hidden="1" x14ac:dyDescent="0.25"/>
    <row r="39383" ht="15.75" hidden="1" x14ac:dyDescent="0.25"/>
    <row r="39384" ht="15.75" hidden="1" x14ac:dyDescent="0.25"/>
    <row r="39385" ht="15.75" hidden="1" x14ac:dyDescent="0.25"/>
    <row r="39386" ht="15.75" hidden="1" x14ac:dyDescent="0.25"/>
    <row r="39387" ht="15.75" hidden="1" x14ac:dyDescent="0.25"/>
    <row r="39388" ht="15.75" hidden="1" x14ac:dyDescent="0.25"/>
    <row r="39389" ht="15.75" hidden="1" x14ac:dyDescent="0.25"/>
    <row r="39390" ht="15.75" hidden="1" x14ac:dyDescent="0.25"/>
    <row r="39391" ht="15.75" hidden="1" x14ac:dyDescent="0.25"/>
    <row r="39392" ht="15.75" hidden="1" x14ac:dyDescent="0.25"/>
    <row r="39393" ht="15.75" hidden="1" x14ac:dyDescent="0.25"/>
    <row r="39394" ht="15.75" hidden="1" x14ac:dyDescent="0.25"/>
    <row r="39395" ht="15.75" hidden="1" x14ac:dyDescent="0.25"/>
    <row r="39396" ht="15.75" hidden="1" x14ac:dyDescent="0.25"/>
    <row r="39397" ht="15.75" hidden="1" x14ac:dyDescent="0.25"/>
    <row r="39398" ht="15.75" hidden="1" x14ac:dyDescent="0.25"/>
    <row r="39399" ht="15.75" hidden="1" x14ac:dyDescent="0.25"/>
    <row r="39400" ht="15.75" hidden="1" x14ac:dyDescent="0.25"/>
    <row r="39401" ht="15.75" hidden="1" x14ac:dyDescent="0.25"/>
    <row r="39402" ht="15.75" hidden="1" x14ac:dyDescent="0.25"/>
    <row r="39403" ht="15.75" hidden="1" x14ac:dyDescent="0.25"/>
    <row r="39404" ht="15.75" hidden="1" x14ac:dyDescent="0.25"/>
    <row r="39405" ht="15.75" hidden="1" x14ac:dyDescent="0.25"/>
    <row r="39406" ht="15.75" hidden="1" x14ac:dyDescent="0.25"/>
    <row r="39407" ht="15.75" hidden="1" x14ac:dyDescent="0.25"/>
    <row r="39408" ht="15.75" hidden="1" x14ac:dyDescent="0.25"/>
    <row r="39409" ht="15.75" hidden="1" x14ac:dyDescent="0.25"/>
    <row r="39410" ht="15.75" hidden="1" x14ac:dyDescent="0.25"/>
    <row r="39411" ht="15.75" hidden="1" x14ac:dyDescent="0.25"/>
    <row r="39412" ht="15.75" hidden="1" x14ac:dyDescent="0.25"/>
    <row r="39413" ht="15.75" hidden="1" x14ac:dyDescent="0.25"/>
    <row r="39414" ht="15.75" hidden="1" x14ac:dyDescent="0.25"/>
    <row r="39415" ht="15.75" hidden="1" x14ac:dyDescent="0.25"/>
    <row r="39416" ht="15.75" hidden="1" x14ac:dyDescent="0.25"/>
    <row r="39417" ht="15.75" hidden="1" x14ac:dyDescent="0.25"/>
    <row r="39418" ht="15.75" hidden="1" x14ac:dyDescent="0.25"/>
    <row r="39419" ht="15.75" hidden="1" x14ac:dyDescent="0.25"/>
    <row r="39420" ht="15.75" hidden="1" x14ac:dyDescent="0.25"/>
    <row r="39421" ht="15.75" hidden="1" x14ac:dyDescent="0.25"/>
    <row r="39422" ht="15.75" hidden="1" x14ac:dyDescent="0.25"/>
    <row r="39423" ht="15.75" hidden="1" x14ac:dyDescent="0.25"/>
    <row r="39424" ht="15.75" hidden="1" x14ac:dyDescent="0.25"/>
    <row r="39425" ht="15.75" hidden="1" x14ac:dyDescent="0.25"/>
    <row r="39426" ht="15.75" hidden="1" x14ac:dyDescent="0.25"/>
    <row r="39427" ht="15.75" hidden="1" x14ac:dyDescent="0.25"/>
    <row r="39428" ht="15.75" hidden="1" x14ac:dyDescent="0.25"/>
    <row r="39429" ht="15.75" hidden="1" x14ac:dyDescent="0.25"/>
    <row r="39430" ht="15.75" hidden="1" x14ac:dyDescent="0.25"/>
    <row r="39431" ht="15.75" hidden="1" x14ac:dyDescent="0.25"/>
    <row r="39432" ht="15.75" hidden="1" x14ac:dyDescent="0.25"/>
    <row r="39433" ht="15.75" hidden="1" x14ac:dyDescent="0.25"/>
    <row r="39434" ht="15.75" hidden="1" x14ac:dyDescent="0.25"/>
    <row r="39435" ht="15.75" hidden="1" x14ac:dyDescent="0.25"/>
    <row r="39436" ht="15.75" hidden="1" x14ac:dyDescent="0.25"/>
    <row r="39437" ht="15.75" hidden="1" x14ac:dyDescent="0.25"/>
    <row r="39438" ht="15.75" hidden="1" x14ac:dyDescent="0.25"/>
    <row r="39439" ht="15.75" hidden="1" x14ac:dyDescent="0.25"/>
    <row r="39440" ht="15.75" hidden="1" x14ac:dyDescent="0.25"/>
    <row r="39441" ht="15.75" hidden="1" x14ac:dyDescent="0.25"/>
    <row r="39442" ht="15.75" hidden="1" x14ac:dyDescent="0.25"/>
    <row r="39443" ht="15.75" hidden="1" x14ac:dyDescent="0.25"/>
    <row r="39444" ht="15.75" hidden="1" x14ac:dyDescent="0.25"/>
    <row r="39445" ht="15.75" hidden="1" x14ac:dyDescent="0.25"/>
    <row r="39446" ht="15.75" hidden="1" x14ac:dyDescent="0.25"/>
    <row r="39447" ht="15.75" hidden="1" x14ac:dyDescent="0.25"/>
    <row r="39448" ht="15.75" hidden="1" x14ac:dyDescent="0.25"/>
    <row r="39449" ht="15.75" hidden="1" x14ac:dyDescent="0.25"/>
    <row r="39450" ht="15.75" hidden="1" x14ac:dyDescent="0.25"/>
    <row r="39451" ht="15.75" hidden="1" x14ac:dyDescent="0.25"/>
    <row r="39452" ht="15.75" hidden="1" x14ac:dyDescent="0.25"/>
    <row r="39453" ht="15.75" hidden="1" x14ac:dyDescent="0.25"/>
    <row r="39454" ht="15.75" hidden="1" x14ac:dyDescent="0.25"/>
    <row r="39455" ht="15.75" hidden="1" x14ac:dyDescent="0.25"/>
    <row r="39456" ht="15.75" hidden="1" x14ac:dyDescent="0.25"/>
    <row r="39457" ht="15.75" hidden="1" x14ac:dyDescent="0.25"/>
    <row r="39458" ht="15.75" hidden="1" x14ac:dyDescent="0.25"/>
    <row r="39459" ht="15.75" hidden="1" x14ac:dyDescent="0.25"/>
    <row r="39460" ht="15.75" hidden="1" x14ac:dyDescent="0.25"/>
    <row r="39461" ht="15.75" hidden="1" x14ac:dyDescent="0.25"/>
    <row r="39462" ht="15.75" hidden="1" x14ac:dyDescent="0.25"/>
    <row r="39463" ht="15.75" hidden="1" x14ac:dyDescent="0.25"/>
    <row r="39464" ht="15.75" hidden="1" x14ac:dyDescent="0.25"/>
    <row r="39465" ht="15.75" hidden="1" x14ac:dyDescent="0.25"/>
    <row r="39466" ht="15.75" hidden="1" x14ac:dyDescent="0.25"/>
    <row r="39467" ht="15.75" hidden="1" x14ac:dyDescent="0.25"/>
    <row r="39468" ht="15.75" hidden="1" x14ac:dyDescent="0.25"/>
    <row r="39469" ht="15.75" hidden="1" x14ac:dyDescent="0.25"/>
    <row r="39470" ht="15.75" hidden="1" x14ac:dyDescent="0.25"/>
    <row r="39471" ht="15.75" hidden="1" x14ac:dyDescent="0.25"/>
    <row r="39472" ht="15.75" hidden="1" x14ac:dyDescent="0.25"/>
    <row r="39473" ht="15.75" hidden="1" x14ac:dyDescent="0.25"/>
    <row r="39474" ht="15.75" hidden="1" x14ac:dyDescent="0.25"/>
    <row r="39475" ht="15.75" hidden="1" x14ac:dyDescent="0.25"/>
    <row r="39476" ht="15.75" hidden="1" x14ac:dyDescent="0.25"/>
    <row r="39477" ht="15.75" hidden="1" x14ac:dyDescent="0.25"/>
    <row r="39478" ht="15.75" hidden="1" x14ac:dyDescent="0.25"/>
    <row r="39479" ht="15.75" hidden="1" x14ac:dyDescent="0.25"/>
    <row r="39480" ht="15.75" hidden="1" x14ac:dyDescent="0.25"/>
    <row r="39481" ht="15.75" hidden="1" x14ac:dyDescent="0.25"/>
    <row r="39482" ht="15.75" hidden="1" x14ac:dyDescent="0.25"/>
    <row r="39483" ht="15.75" hidden="1" x14ac:dyDescent="0.25"/>
    <row r="39484" ht="15.75" hidden="1" x14ac:dyDescent="0.25"/>
    <row r="39485" ht="15.75" hidden="1" x14ac:dyDescent="0.25"/>
    <row r="39486" ht="15.75" hidden="1" x14ac:dyDescent="0.25"/>
    <row r="39487" ht="15.75" hidden="1" x14ac:dyDescent="0.25"/>
    <row r="39488" ht="15.75" hidden="1" x14ac:dyDescent="0.25"/>
    <row r="39489" ht="15.75" hidden="1" x14ac:dyDescent="0.25"/>
    <row r="39490" ht="15.75" hidden="1" x14ac:dyDescent="0.25"/>
    <row r="39491" ht="15.75" hidden="1" x14ac:dyDescent="0.25"/>
    <row r="39492" ht="15.75" hidden="1" x14ac:dyDescent="0.25"/>
    <row r="39493" ht="15.75" hidden="1" x14ac:dyDescent="0.25"/>
    <row r="39494" ht="15.75" hidden="1" x14ac:dyDescent="0.25"/>
    <row r="39495" ht="15.75" hidden="1" x14ac:dyDescent="0.25"/>
    <row r="39496" ht="15.75" hidden="1" x14ac:dyDescent="0.25"/>
    <row r="39497" ht="15.75" hidden="1" x14ac:dyDescent="0.25"/>
    <row r="39498" ht="15.75" hidden="1" x14ac:dyDescent="0.25"/>
    <row r="39499" ht="15.75" hidden="1" x14ac:dyDescent="0.25"/>
    <row r="39500" ht="15.75" hidden="1" x14ac:dyDescent="0.25"/>
    <row r="39501" ht="15.75" hidden="1" x14ac:dyDescent="0.25"/>
    <row r="39502" ht="15.75" hidden="1" x14ac:dyDescent="0.25"/>
    <row r="39503" ht="15.75" hidden="1" x14ac:dyDescent="0.25"/>
    <row r="39504" ht="15.75" hidden="1" x14ac:dyDescent="0.25"/>
    <row r="39505" ht="15.75" hidden="1" x14ac:dyDescent="0.25"/>
    <row r="39506" ht="15.75" hidden="1" x14ac:dyDescent="0.25"/>
    <row r="39507" ht="15.75" hidden="1" x14ac:dyDescent="0.25"/>
    <row r="39508" ht="15.75" hidden="1" x14ac:dyDescent="0.25"/>
    <row r="39509" ht="15.75" hidden="1" x14ac:dyDescent="0.25"/>
    <row r="39510" ht="15.75" hidden="1" x14ac:dyDescent="0.25"/>
    <row r="39511" ht="15.75" hidden="1" x14ac:dyDescent="0.25"/>
    <row r="39512" ht="15.75" hidden="1" x14ac:dyDescent="0.25"/>
    <row r="39513" ht="15.75" hidden="1" x14ac:dyDescent="0.25"/>
    <row r="39514" ht="15.75" hidden="1" x14ac:dyDescent="0.25"/>
    <row r="39515" ht="15.75" hidden="1" x14ac:dyDescent="0.25"/>
    <row r="39516" ht="15.75" hidden="1" x14ac:dyDescent="0.25"/>
    <row r="39517" ht="15.75" hidden="1" x14ac:dyDescent="0.25"/>
    <row r="39518" ht="15.75" hidden="1" x14ac:dyDescent="0.25"/>
    <row r="39519" ht="15.75" hidden="1" x14ac:dyDescent="0.25"/>
    <row r="39520" ht="15.75" hidden="1" x14ac:dyDescent="0.25"/>
    <row r="39521" ht="15.75" hidden="1" x14ac:dyDescent="0.25"/>
    <row r="39522" ht="15.75" hidden="1" x14ac:dyDescent="0.25"/>
    <row r="39523" ht="15.75" hidden="1" x14ac:dyDescent="0.25"/>
    <row r="39524" ht="15.75" hidden="1" x14ac:dyDescent="0.25"/>
    <row r="39525" ht="15.75" hidden="1" x14ac:dyDescent="0.25"/>
    <row r="39526" ht="15.75" hidden="1" x14ac:dyDescent="0.25"/>
    <row r="39527" ht="15.75" hidden="1" x14ac:dyDescent="0.25"/>
    <row r="39528" ht="15.75" hidden="1" x14ac:dyDescent="0.25"/>
    <row r="39529" ht="15.75" hidden="1" x14ac:dyDescent="0.25"/>
    <row r="39530" ht="15.75" hidden="1" x14ac:dyDescent="0.25"/>
    <row r="39531" ht="15.75" hidden="1" x14ac:dyDescent="0.25"/>
    <row r="39532" ht="15.75" hidden="1" x14ac:dyDescent="0.25"/>
    <row r="39533" ht="15.75" hidden="1" x14ac:dyDescent="0.25"/>
    <row r="39534" ht="15.75" hidden="1" x14ac:dyDescent="0.25"/>
    <row r="39535" ht="15.75" hidden="1" x14ac:dyDescent="0.25"/>
    <row r="39536" ht="15.75" hidden="1" x14ac:dyDescent="0.25"/>
    <row r="39537" ht="15.75" hidden="1" x14ac:dyDescent="0.25"/>
    <row r="39538" ht="15.75" hidden="1" x14ac:dyDescent="0.25"/>
    <row r="39539" ht="15.75" hidden="1" x14ac:dyDescent="0.25"/>
    <row r="39540" ht="15.75" hidden="1" x14ac:dyDescent="0.25"/>
    <row r="39541" ht="15.75" hidden="1" x14ac:dyDescent="0.25"/>
    <row r="39542" ht="15.75" hidden="1" x14ac:dyDescent="0.25"/>
    <row r="39543" ht="15.75" hidden="1" x14ac:dyDescent="0.25"/>
    <row r="39544" ht="15.75" hidden="1" x14ac:dyDescent="0.25"/>
    <row r="39545" ht="15.75" hidden="1" x14ac:dyDescent="0.25"/>
    <row r="39546" ht="15.75" hidden="1" x14ac:dyDescent="0.25"/>
    <row r="39547" ht="15.75" hidden="1" x14ac:dyDescent="0.25"/>
    <row r="39548" ht="15.75" hidden="1" x14ac:dyDescent="0.25"/>
    <row r="39549" ht="15.75" hidden="1" x14ac:dyDescent="0.25"/>
    <row r="39550" ht="15.75" hidden="1" x14ac:dyDescent="0.25"/>
    <row r="39551" ht="15.75" hidden="1" x14ac:dyDescent="0.25"/>
    <row r="39552" ht="15.75" hidden="1" x14ac:dyDescent="0.25"/>
    <row r="39553" ht="15.75" hidden="1" x14ac:dyDescent="0.25"/>
    <row r="39554" ht="15.75" hidden="1" x14ac:dyDescent="0.25"/>
    <row r="39555" ht="15.75" hidden="1" x14ac:dyDescent="0.25"/>
    <row r="39556" ht="15.75" hidden="1" x14ac:dyDescent="0.25"/>
    <row r="39557" ht="15.75" hidden="1" x14ac:dyDescent="0.25"/>
    <row r="39558" ht="15.75" hidden="1" x14ac:dyDescent="0.25"/>
    <row r="39559" ht="15.75" hidden="1" x14ac:dyDescent="0.25"/>
    <row r="39560" ht="15.75" hidden="1" x14ac:dyDescent="0.25"/>
    <row r="39561" ht="15.75" hidden="1" x14ac:dyDescent="0.25"/>
    <row r="39562" ht="15.75" hidden="1" x14ac:dyDescent="0.25"/>
    <row r="39563" ht="15.75" hidden="1" x14ac:dyDescent="0.25"/>
    <row r="39564" ht="15.75" hidden="1" x14ac:dyDescent="0.25"/>
    <row r="39565" ht="15.75" hidden="1" x14ac:dyDescent="0.25"/>
    <row r="39566" ht="15.75" hidden="1" x14ac:dyDescent="0.25"/>
    <row r="39567" ht="15.75" hidden="1" x14ac:dyDescent="0.25"/>
    <row r="39568" ht="15.75" hidden="1" x14ac:dyDescent="0.25"/>
    <row r="39569" ht="15.75" hidden="1" x14ac:dyDescent="0.25"/>
    <row r="39570" ht="15.75" hidden="1" x14ac:dyDescent="0.25"/>
    <row r="39571" ht="15.75" hidden="1" x14ac:dyDescent="0.25"/>
    <row r="39572" ht="15.75" hidden="1" x14ac:dyDescent="0.25"/>
    <row r="39573" ht="15.75" hidden="1" x14ac:dyDescent="0.25"/>
    <row r="39574" ht="15.75" hidden="1" x14ac:dyDescent="0.25"/>
    <row r="39575" ht="15.75" hidden="1" x14ac:dyDescent="0.25"/>
    <row r="39576" ht="15.75" hidden="1" x14ac:dyDescent="0.25"/>
    <row r="39577" ht="15.75" hidden="1" x14ac:dyDescent="0.25"/>
    <row r="39578" ht="15.75" hidden="1" x14ac:dyDescent="0.25"/>
    <row r="39579" ht="15.75" hidden="1" x14ac:dyDescent="0.25"/>
    <row r="39580" ht="15.75" hidden="1" x14ac:dyDescent="0.25"/>
    <row r="39581" ht="15.75" hidden="1" x14ac:dyDescent="0.25"/>
    <row r="39582" ht="15.75" hidden="1" x14ac:dyDescent="0.25"/>
    <row r="39583" ht="15.75" hidden="1" x14ac:dyDescent="0.25"/>
    <row r="39584" ht="15.75" hidden="1" x14ac:dyDescent="0.25"/>
    <row r="39585" ht="15.75" hidden="1" x14ac:dyDescent="0.25"/>
    <row r="39586" ht="15.75" hidden="1" x14ac:dyDescent="0.25"/>
    <row r="39587" ht="15.75" hidden="1" x14ac:dyDescent="0.25"/>
    <row r="39588" ht="15.75" hidden="1" x14ac:dyDescent="0.25"/>
    <row r="39589" ht="15.75" hidden="1" x14ac:dyDescent="0.25"/>
    <row r="39590" ht="15.75" hidden="1" x14ac:dyDescent="0.25"/>
    <row r="39591" ht="15.75" hidden="1" x14ac:dyDescent="0.25"/>
    <row r="39592" ht="15.75" hidden="1" x14ac:dyDescent="0.25"/>
    <row r="39593" ht="15.75" hidden="1" x14ac:dyDescent="0.25"/>
    <row r="39594" ht="15.75" hidden="1" x14ac:dyDescent="0.25"/>
    <row r="39595" ht="15.75" hidden="1" x14ac:dyDescent="0.25"/>
    <row r="39596" ht="15.75" hidden="1" x14ac:dyDescent="0.25"/>
    <row r="39597" ht="15.75" hidden="1" x14ac:dyDescent="0.25"/>
    <row r="39598" ht="15.75" hidden="1" x14ac:dyDescent="0.25"/>
    <row r="39599" ht="15.75" hidden="1" x14ac:dyDescent="0.25"/>
    <row r="39600" ht="15.75" hidden="1" x14ac:dyDescent="0.25"/>
    <row r="39601" ht="15.75" hidden="1" x14ac:dyDescent="0.25"/>
    <row r="39602" ht="15.75" hidden="1" x14ac:dyDescent="0.25"/>
    <row r="39603" ht="15.75" hidden="1" x14ac:dyDescent="0.25"/>
    <row r="39604" ht="15.75" hidden="1" x14ac:dyDescent="0.25"/>
    <row r="39605" ht="15.75" hidden="1" x14ac:dyDescent="0.25"/>
    <row r="39606" ht="15.75" hidden="1" x14ac:dyDescent="0.25"/>
    <row r="39607" ht="15.75" hidden="1" x14ac:dyDescent="0.25"/>
    <row r="39608" ht="15.75" hidden="1" x14ac:dyDescent="0.25"/>
    <row r="39609" ht="15.75" hidden="1" x14ac:dyDescent="0.25"/>
    <row r="39610" ht="15.75" hidden="1" x14ac:dyDescent="0.25"/>
    <row r="39611" ht="15.75" hidden="1" x14ac:dyDescent="0.25"/>
    <row r="39612" ht="15.75" hidden="1" x14ac:dyDescent="0.25"/>
    <row r="39613" ht="15.75" hidden="1" x14ac:dyDescent="0.25"/>
    <row r="39614" ht="15.75" hidden="1" x14ac:dyDescent="0.25"/>
    <row r="39615" ht="15.75" hidden="1" x14ac:dyDescent="0.25"/>
    <row r="39616" ht="15.75" hidden="1" x14ac:dyDescent="0.25"/>
    <row r="39617" ht="15.75" hidden="1" x14ac:dyDescent="0.25"/>
    <row r="39618" ht="15.75" hidden="1" x14ac:dyDescent="0.25"/>
    <row r="39619" ht="15.75" hidden="1" x14ac:dyDescent="0.25"/>
    <row r="39620" ht="15.75" hidden="1" x14ac:dyDescent="0.25"/>
    <row r="39621" ht="15.75" hidden="1" x14ac:dyDescent="0.25"/>
    <row r="39622" ht="15.75" hidden="1" x14ac:dyDescent="0.25"/>
    <row r="39623" ht="15.75" hidden="1" x14ac:dyDescent="0.25"/>
    <row r="39624" ht="15.75" hidden="1" x14ac:dyDescent="0.25"/>
    <row r="39625" ht="15.75" hidden="1" x14ac:dyDescent="0.25"/>
    <row r="39626" ht="15.75" hidden="1" x14ac:dyDescent="0.25"/>
    <row r="39627" ht="15.75" hidden="1" x14ac:dyDescent="0.25"/>
    <row r="39628" ht="15.75" hidden="1" x14ac:dyDescent="0.25"/>
    <row r="39629" ht="15.75" hidden="1" x14ac:dyDescent="0.25"/>
    <row r="39630" ht="15.75" hidden="1" x14ac:dyDescent="0.25"/>
    <row r="39631" ht="15.75" hidden="1" x14ac:dyDescent="0.25"/>
    <row r="39632" ht="15.75" hidden="1" x14ac:dyDescent="0.25"/>
    <row r="39633" ht="15.75" hidden="1" x14ac:dyDescent="0.25"/>
    <row r="39634" ht="15.75" hidden="1" x14ac:dyDescent="0.25"/>
    <row r="39635" ht="15.75" hidden="1" x14ac:dyDescent="0.25"/>
    <row r="39636" ht="15.75" hidden="1" x14ac:dyDescent="0.25"/>
    <row r="39637" ht="15.75" hidden="1" x14ac:dyDescent="0.25"/>
    <row r="39638" ht="15.75" hidden="1" x14ac:dyDescent="0.25"/>
    <row r="39639" ht="15.75" hidden="1" x14ac:dyDescent="0.25"/>
    <row r="39640" ht="15.75" hidden="1" x14ac:dyDescent="0.25"/>
    <row r="39641" ht="15.75" hidden="1" x14ac:dyDescent="0.25"/>
    <row r="39642" ht="15.75" hidden="1" x14ac:dyDescent="0.25"/>
    <row r="39643" ht="15.75" hidden="1" x14ac:dyDescent="0.25"/>
    <row r="39644" ht="15.75" hidden="1" x14ac:dyDescent="0.25"/>
    <row r="39645" ht="15.75" hidden="1" x14ac:dyDescent="0.25"/>
    <row r="39646" ht="15.75" hidden="1" x14ac:dyDescent="0.25"/>
    <row r="39647" ht="15.75" hidden="1" x14ac:dyDescent="0.25"/>
    <row r="39648" ht="15.75" hidden="1" x14ac:dyDescent="0.25"/>
    <row r="39649" ht="15.75" hidden="1" x14ac:dyDescent="0.25"/>
    <row r="39650" ht="15.75" hidden="1" x14ac:dyDescent="0.25"/>
    <row r="39651" ht="15.75" hidden="1" x14ac:dyDescent="0.25"/>
    <row r="39652" ht="15.75" hidden="1" x14ac:dyDescent="0.25"/>
    <row r="39653" ht="15.75" hidden="1" x14ac:dyDescent="0.25"/>
    <row r="39654" ht="15.75" hidden="1" x14ac:dyDescent="0.25"/>
    <row r="39655" ht="15.75" hidden="1" x14ac:dyDescent="0.25"/>
    <row r="39656" ht="15.75" hidden="1" x14ac:dyDescent="0.25"/>
    <row r="39657" ht="15.75" hidden="1" x14ac:dyDescent="0.25"/>
    <row r="39658" ht="15.75" hidden="1" x14ac:dyDescent="0.25"/>
    <row r="39659" ht="15.75" hidden="1" x14ac:dyDescent="0.25"/>
    <row r="39660" ht="15.75" hidden="1" x14ac:dyDescent="0.25"/>
    <row r="39661" ht="15.75" hidden="1" x14ac:dyDescent="0.25"/>
    <row r="39662" ht="15.75" hidden="1" x14ac:dyDescent="0.25"/>
    <row r="39663" ht="15.75" hidden="1" x14ac:dyDescent="0.25"/>
    <row r="39664" ht="15.75" hidden="1" x14ac:dyDescent="0.25"/>
    <row r="39665" ht="15.75" hidden="1" x14ac:dyDescent="0.25"/>
    <row r="39666" ht="15.75" hidden="1" x14ac:dyDescent="0.25"/>
    <row r="39667" ht="15.75" hidden="1" x14ac:dyDescent="0.25"/>
    <row r="39668" ht="15.75" hidden="1" x14ac:dyDescent="0.25"/>
    <row r="39669" ht="15.75" hidden="1" x14ac:dyDescent="0.25"/>
    <row r="39670" ht="15.75" hidden="1" x14ac:dyDescent="0.25"/>
    <row r="39671" ht="15.75" hidden="1" x14ac:dyDescent="0.25"/>
    <row r="39672" ht="15.75" hidden="1" x14ac:dyDescent="0.25"/>
    <row r="39673" ht="15.75" hidden="1" x14ac:dyDescent="0.25"/>
    <row r="39674" ht="15.75" hidden="1" x14ac:dyDescent="0.25"/>
    <row r="39675" ht="15.75" hidden="1" x14ac:dyDescent="0.25"/>
    <row r="39676" ht="15.75" hidden="1" x14ac:dyDescent="0.25"/>
    <row r="39677" ht="15.75" hidden="1" x14ac:dyDescent="0.25"/>
    <row r="39678" ht="15.75" hidden="1" x14ac:dyDescent="0.25"/>
    <row r="39679" ht="15.75" hidden="1" x14ac:dyDescent="0.25"/>
    <row r="39680" ht="15.75" hidden="1" x14ac:dyDescent="0.25"/>
    <row r="39681" ht="15.75" hidden="1" x14ac:dyDescent="0.25"/>
    <row r="39682" ht="15.75" hidden="1" x14ac:dyDescent="0.25"/>
    <row r="39683" ht="15.75" hidden="1" x14ac:dyDescent="0.25"/>
    <row r="39684" ht="15.75" hidden="1" x14ac:dyDescent="0.25"/>
    <row r="39685" ht="15.75" hidden="1" x14ac:dyDescent="0.25"/>
    <row r="39686" ht="15.75" hidden="1" x14ac:dyDescent="0.25"/>
    <row r="39687" ht="15.75" hidden="1" x14ac:dyDescent="0.25"/>
    <row r="39688" ht="15.75" hidden="1" x14ac:dyDescent="0.25"/>
    <row r="39689" ht="15.75" hidden="1" x14ac:dyDescent="0.25"/>
    <row r="39690" ht="15.75" hidden="1" x14ac:dyDescent="0.25"/>
    <row r="39691" ht="15.75" hidden="1" x14ac:dyDescent="0.25"/>
    <row r="39692" ht="15.75" hidden="1" x14ac:dyDescent="0.25"/>
    <row r="39693" ht="15.75" hidden="1" x14ac:dyDescent="0.25"/>
    <row r="39694" ht="15.75" hidden="1" x14ac:dyDescent="0.25"/>
    <row r="39695" ht="15.75" hidden="1" x14ac:dyDescent="0.25"/>
    <row r="39696" ht="15.75" hidden="1" x14ac:dyDescent="0.25"/>
    <row r="39697" ht="15.75" hidden="1" x14ac:dyDescent="0.25"/>
    <row r="39698" ht="15.75" hidden="1" x14ac:dyDescent="0.25"/>
    <row r="39699" ht="15.75" hidden="1" x14ac:dyDescent="0.25"/>
    <row r="39700" ht="15.75" hidden="1" x14ac:dyDescent="0.25"/>
    <row r="39701" ht="15.75" hidden="1" x14ac:dyDescent="0.25"/>
    <row r="39702" ht="15.75" hidden="1" x14ac:dyDescent="0.25"/>
    <row r="39703" ht="15.75" hidden="1" x14ac:dyDescent="0.25"/>
    <row r="39704" ht="15.75" hidden="1" x14ac:dyDescent="0.25"/>
    <row r="39705" ht="15.75" hidden="1" x14ac:dyDescent="0.25"/>
    <row r="39706" ht="15.75" hidden="1" x14ac:dyDescent="0.25"/>
    <row r="39707" ht="15.75" hidden="1" x14ac:dyDescent="0.25"/>
    <row r="39708" ht="15.75" hidden="1" x14ac:dyDescent="0.25"/>
    <row r="39709" ht="15.75" hidden="1" x14ac:dyDescent="0.25"/>
    <row r="39710" ht="15.75" hidden="1" x14ac:dyDescent="0.25"/>
    <row r="39711" ht="15.75" hidden="1" x14ac:dyDescent="0.25"/>
    <row r="39712" ht="15.75" hidden="1" x14ac:dyDescent="0.25"/>
    <row r="39713" ht="15.75" hidden="1" x14ac:dyDescent="0.25"/>
    <row r="39714" ht="15.75" hidden="1" x14ac:dyDescent="0.25"/>
    <row r="39715" ht="15.75" hidden="1" x14ac:dyDescent="0.25"/>
    <row r="39716" ht="15.75" hidden="1" x14ac:dyDescent="0.25"/>
    <row r="39717" ht="15.75" hidden="1" x14ac:dyDescent="0.25"/>
    <row r="39718" ht="15.75" hidden="1" x14ac:dyDescent="0.25"/>
    <row r="39719" ht="15.75" hidden="1" x14ac:dyDescent="0.25"/>
    <row r="39720" ht="15.75" hidden="1" x14ac:dyDescent="0.25"/>
    <row r="39721" ht="15.75" hidden="1" x14ac:dyDescent="0.25"/>
    <row r="39722" ht="15.75" hidden="1" x14ac:dyDescent="0.25"/>
    <row r="39723" ht="15.75" hidden="1" x14ac:dyDescent="0.25"/>
    <row r="39724" ht="15.75" hidden="1" x14ac:dyDescent="0.25"/>
    <row r="39725" ht="15.75" hidden="1" x14ac:dyDescent="0.25"/>
    <row r="39726" ht="15.75" hidden="1" x14ac:dyDescent="0.25"/>
    <row r="39727" ht="15.75" hidden="1" x14ac:dyDescent="0.25"/>
    <row r="39728" ht="15.75" hidden="1" x14ac:dyDescent="0.25"/>
    <row r="39729" ht="15.75" hidden="1" x14ac:dyDescent="0.25"/>
    <row r="39730" ht="15.75" hidden="1" x14ac:dyDescent="0.25"/>
    <row r="39731" ht="15.75" hidden="1" x14ac:dyDescent="0.25"/>
    <row r="39732" ht="15.75" hidden="1" x14ac:dyDescent="0.25"/>
    <row r="39733" ht="15.75" hidden="1" x14ac:dyDescent="0.25"/>
    <row r="39734" ht="15.75" hidden="1" x14ac:dyDescent="0.25"/>
    <row r="39735" ht="15.75" hidden="1" x14ac:dyDescent="0.25"/>
    <row r="39736" ht="15.75" hidden="1" x14ac:dyDescent="0.25"/>
    <row r="39737" ht="15.75" hidden="1" x14ac:dyDescent="0.25"/>
    <row r="39738" ht="15.75" hidden="1" x14ac:dyDescent="0.25"/>
    <row r="39739" ht="15.75" hidden="1" x14ac:dyDescent="0.25"/>
    <row r="39740" ht="15.75" hidden="1" x14ac:dyDescent="0.25"/>
    <row r="39741" ht="15.75" hidden="1" x14ac:dyDescent="0.25"/>
    <row r="39742" ht="15.75" hidden="1" x14ac:dyDescent="0.25"/>
    <row r="39743" ht="15.75" hidden="1" x14ac:dyDescent="0.25"/>
    <row r="39744" ht="15.75" hidden="1" x14ac:dyDescent="0.25"/>
    <row r="39745" ht="15.75" hidden="1" x14ac:dyDescent="0.25"/>
    <row r="39746" ht="15.75" hidden="1" x14ac:dyDescent="0.25"/>
    <row r="39747" ht="15.75" hidden="1" x14ac:dyDescent="0.25"/>
    <row r="39748" ht="15.75" hidden="1" x14ac:dyDescent="0.25"/>
    <row r="39749" ht="15.75" hidden="1" x14ac:dyDescent="0.25"/>
    <row r="39750" ht="15.75" hidden="1" x14ac:dyDescent="0.25"/>
    <row r="39751" ht="15.75" hidden="1" x14ac:dyDescent="0.25"/>
    <row r="39752" ht="15.75" hidden="1" x14ac:dyDescent="0.25"/>
    <row r="39753" ht="15.75" hidden="1" x14ac:dyDescent="0.25"/>
    <row r="39754" ht="15.75" hidden="1" x14ac:dyDescent="0.25"/>
    <row r="39755" ht="15.75" hidden="1" x14ac:dyDescent="0.25"/>
    <row r="39756" ht="15.75" hidden="1" x14ac:dyDescent="0.25"/>
    <row r="39757" ht="15.75" hidden="1" x14ac:dyDescent="0.25"/>
    <row r="39758" ht="15.75" hidden="1" x14ac:dyDescent="0.25"/>
    <row r="39759" ht="15.75" hidden="1" x14ac:dyDescent="0.25"/>
    <row r="39760" ht="15.75" hidden="1" x14ac:dyDescent="0.25"/>
    <row r="39761" ht="15.75" hidden="1" x14ac:dyDescent="0.25"/>
    <row r="39762" ht="15.75" hidden="1" x14ac:dyDescent="0.25"/>
    <row r="39763" ht="15.75" hidden="1" x14ac:dyDescent="0.25"/>
    <row r="39764" ht="15.75" hidden="1" x14ac:dyDescent="0.25"/>
    <row r="39765" ht="15.75" hidden="1" x14ac:dyDescent="0.25"/>
    <row r="39766" ht="15.75" hidden="1" x14ac:dyDescent="0.25"/>
    <row r="39767" ht="15.75" hidden="1" x14ac:dyDescent="0.25"/>
    <row r="39768" ht="15.75" hidden="1" x14ac:dyDescent="0.25"/>
    <row r="39769" ht="15.75" hidden="1" x14ac:dyDescent="0.25"/>
    <row r="39770" ht="15.75" hidden="1" x14ac:dyDescent="0.25"/>
    <row r="39771" ht="15.75" hidden="1" x14ac:dyDescent="0.25"/>
    <row r="39772" ht="15.75" hidden="1" x14ac:dyDescent="0.25"/>
    <row r="39773" ht="15.75" hidden="1" x14ac:dyDescent="0.25"/>
    <row r="39774" ht="15.75" hidden="1" x14ac:dyDescent="0.25"/>
    <row r="39775" ht="15.75" hidden="1" x14ac:dyDescent="0.25"/>
    <row r="39776" ht="15.75" hidden="1" x14ac:dyDescent="0.25"/>
    <row r="39777" ht="15.75" hidden="1" x14ac:dyDescent="0.25"/>
    <row r="39778" ht="15.75" hidden="1" x14ac:dyDescent="0.25"/>
    <row r="39779" ht="15.75" hidden="1" x14ac:dyDescent="0.25"/>
    <row r="39780" ht="15.75" hidden="1" x14ac:dyDescent="0.25"/>
    <row r="39781" ht="15.75" hidden="1" x14ac:dyDescent="0.25"/>
    <row r="39782" ht="15.75" hidden="1" x14ac:dyDescent="0.25"/>
    <row r="39783" ht="15.75" hidden="1" x14ac:dyDescent="0.25"/>
    <row r="39784" ht="15.75" hidden="1" x14ac:dyDescent="0.25"/>
    <row r="39785" ht="15.75" hidden="1" x14ac:dyDescent="0.25"/>
    <row r="39786" ht="15.75" hidden="1" x14ac:dyDescent="0.25"/>
    <row r="39787" ht="15.75" hidden="1" x14ac:dyDescent="0.25"/>
    <row r="39788" ht="15.75" hidden="1" x14ac:dyDescent="0.25"/>
    <row r="39789" ht="15.75" hidden="1" x14ac:dyDescent="0.25"/>
    <row r="39790" ht="15.75" hidden="1" x14ac:dyDescent="0.25"/>
    <row r="39791" ht="15.75" hidden="1" x14ac:dyDescent="0.25"/>
    <row r="39792" ht="15.75" hidden="1" x14ac:dyDescent="0.25"/>
    <row r="39793" ht="15.75" hidden="1" x14ac:dyDescent="0.25"/>
    <row r="39794" ht="15.75" hidden="1" x14ac:dyDescent="0.25"/>
    <row r="39795" ht="15.75" hidden="1" x14ac:dyDescent="0.25"/>
    <row r="39796" ht="15.75" hidden="1" x14ac:dyDescent="0.25"/>
    <row r="39797" ht="15.75" hidden="1" x14ac:dyDescent="0.25"/>
    <row r="39798" ht="15.75" hidden="1" x14ac:dyDescent="0.25"/>
    <row r="39799" ht="15.75" hidden="1" x14ac:dyDescent="0.25"/>
    <row r="39800" ht="15.75" hidden="1" x14ac:dyDescent="0.25"/>
    <row r="39801" ht="15.75" hidden="1" x14ac:dyDescent="0.25"/>
    <row r="39802" ht="15.75" hidden="1" x14ac:dyDescent="0.25"/>
    <row r="39803" ht="15.75" hidden="1" x14ac:dyDescent="0.25"/>
    <row r="39804" ht="15.75" hidden="1" x14ac:dyDescent="0.25"/>
    <row r="39805" ht="15.75" hidden="1" x14ac:dyDescent="0.25"/>
    <row r="39806" ht="15.75" hidden="1" x14ac:dyDescent="0.25"/>
    <row r="39807" ht="15.75" hidden="1" x14ac:dyDescent="0.25"/>
    <row r="39808" ht="15.75" hidden="1" x14ac:dyDescent="0.25"/>
    <row r="39809" ht="15.75" hidden="1" x14ac:dyDescent="0.25"/>
    <row r="39810" ht="15.75" hidden="1" x14ac:dyDescent="0.25"/>
    <row r="39811" ht="15.75" hidden="1" x14ac:dyDescent="0.25"/>
    <row r="39812" ht="15.75" hidden="1" x14ac:dyDescent="0.25"/>
    <row r="39813" ht="15.75" hidden="1" x14ac:dyDescent="0.25"/>
    <row r="39814" ht="15.75" hidden="1" x14ac:dyDescent="0.25"/>
    <row r="39815" ht="15.75" hidden="1" x14ac:dyDescent="0.25"/>
    <row r="39816" ht="15.75" hidden="1" x14ac:dyDescent="0.25"/>
    <row r="39817" ht="15.75" hidden="1" x14ac:dyDescent="0.25"/>
    <row r="39818" ht="15.75" hidden="1" x14ac:dyDescent="0.25"/>
    <row r="39819" ht="15.75" hidden="1" x14ac:dyDescent="0.25"/>
    <row r="39820" ht="15.75" hidden="1" x14ac:dyDescent="0.25"/>
    <row r="39821" ht="15.75" hidden="1" x14ac:dyDescent="0.25"/>
    <row r="39822" ht="15.75" hidden="1" x14ac:dyDescent="0.25"/>
    <row r="39823" ht="15.75" hidden="1" x14ac:dyDescent="0.25"/>
    <row r="39824" ht="15.75" hidden="1" x14ac:dyDescent="0.25"/>
    <row r="39825" ht="15.75" hidden="1" x14ac:dyDescent="0.25"/>
    <row r="39826" ht="15.75" hidden="1" x14ac:dyDescent="0.25"/>
    <row r="39827" ht="15.75" hidden="1" x14ac:dyDescent="0.25"/>
    <row r="39828" ht="15.75" hidden="1" x14ac:dyDescent="0.25"/>
    <row r="39829" ht="15.75" hidden="1" x14ac:dyDescent="0.25"/>
    <row r="39830" ht="15.75" hidden="1" x14ac:dyDescent="0.25"/>
    <row r="39831" ht="15.75" hidden="1" x14ac:dyDescent="0.25"/>
    <row r="39832" ht="15.75" hidden="1" x14ac:dyDescent="0.25"/>
    <row r="39833" ht="15.75" hidden="1" x14ac:dyDescent="0.25"/>
    <row r="39834" ht="15.75" hidden="1" x14ac:dyDescent="0.25"/>
    <row r="39835" ht="15.75" hidden="1" x14ac:dyDescent="0.25"/>
    <row r="39836" ht="15.75" hidden="1" x14ac:dyDescent="0.25"/>
    <row r="39837" ht="15.75" hidden="1" x14ac:dyDescent="0.25"/>
    <row r="39838" ht="15.75" hidden="1" x14ac:dyDescent="0.25"/>
    <row r="39839" ht="15.75" hidden="1" x14ac:dyDescent="0.25"/>
    <row r="39840" ht="15.75" hidden="1" x14ac:dyDescent="0.25"/>
    <row r="39841" ht="15.75" hidden="1" x14ac:dyDescent="0.25"/>
    <row r="39842" ht="15.75" hidden="1" x14ac:dyDescent="0.25"/>
    <row r="39843" ht="15.75" hidden="1" x14ac:dyDescent="0.25"/>
    <row r="39844" ht="15.75" hidden="1" x14ac:dyDescent="0.25"/>
    <row r="39845" ht="15.75" hidden="1" x14ac:dyDescent="0.25"/>
    <row r="39846" ht="15.75" hidden="1" x14ac:dyDescent="0.25"/>
    <row r="39847" ht="15.75" hidden="1" x14ac:dyDescent="0.25"/>
    <row r="39848" ht="15.75" hidden="1" x14ac:dyDescent="0.25"/>
    <row r="39849" ht="15.75" hidden="1" x14ac:dyDescent="0.25"/>
    <row r="39850" ht="15.75" hidden="1" x14ac:dyDescent="0.25"/>
    <row r="39851" ht="15.75" hidden="1" x14ac:dyDescent="0.25"/>
    <row r="39852" ht="15.75" hidden="1" x14ac:dyDescent="0.25"/>
    <row r="39853" ht="15.75" hidden="1" x14ac:dyDescent="0.25"/>
    <row r="39854" ht="15.75" hidden="1" x14ac:dyDescent="0.25"/>
    <row r="39855" ht="15.75" hidden="1" x14ac:dyDescent="0.25"/>
    <row r="39856" ht="15.75" hidden="1" x14ac:dyDescent="0.25"/>
    <row r="39857" ht="15.75" hidden="1" x14ac:dyDescent="0.25"/>
    <row r="39858" ht="15.75" hidden="1" x14ac:dyDescent="0.25"/>
    <row r="39859" ht="15.75" hidden="1" x14ac:dyDescent="0.25"/>
    <row r="39860" ht="15.75" hidden="1" x14ac:dyDescent="0.25"/>
    <row r="39861" ht="15.75" hidden="1" x14ac:dyDescent="0.25"/>
    <row r="39862" ht="15.75" hidden="1" x14ac:dyDescent="0.25"/>
    <row r="39863" ht="15.75" hidden="1" x14ac:dyDescent="0.25"/>
    <row r="39864" ht="15.75" hidden="1" x14ac:dyDescent="0.25"/>
    <row r="39865" ht="15.75" hidden="1" x14ac:dyDescent="0.25"/>
    <row r="39866" ht="15.75" hidden="1" x14ac:dyDescent="0.25"/>
    <row r="39867" ht="15.75" hidden="1" x14ac:dyDescent="0.25"/>
    <row r="39868" ht="15.75" hidden="1" x14ac:dyDescent="0.25"/>
    <row r="39869" ht="15.75" hidden="1" x14ac:dyDescent="0.25"/>
    <row r="39870" ht="15.75" hidden="1" x14ac:dyDescent="0.25"/>
    <row r="39871" ht="15.75" hidden="1" x14ac:dyDescent="0.25"/>
    <row r="39872" ht="15.75" hidden="1" x14ac:dyDescent="0.25"/>
    <row r="39873" ht="15.75" hidden="1" x14ac:dyDescent="0.25"/>
    <row r="39874" ht="15.75" hidden="1" x14ac:dyDescent="0.25"/>
    <row r="39875" ht="15.75" hidden="1" x14ac:dyDescent="0.25"/>
    <row r="39876" ht="15.75" hidden="1" x14ac:dyDescent="0.25"/>
    <row r="39877" ht="15.75" hidden="1" x14ac:dyDescent="0.25"/>
    <row r="39878" ht="15.75" hidden="1" x14ac:dyDescent="0.25"/>
    <row r="39879" ht="15.75" hidden="1" x14ac:dyDescent="0.25"/>
    <row r="39880" ht="15.75" hidden="1" x14ac:dyDescent="0.25"/>
    <row r="39881" ht="15.75" hidden="1" x14ac:dyDescent="0.25"/>
    <row r="39882" ht="15.75" hidden="1" x14ac:dyDescent="0.25"/>
    <row r="39883" ht="15.75" hidden="1" x14ac:dyDescent="0.25"/>
    <row r="39884" ht="15.75" hidden="1" x14ac:dyDescent="0.25"/>
    <row r="39885" ht="15.75" hidden="1" x14ac:dyDescent="0.25"/>
    <row r="39886" ht="15.75" hidden="1" x14ac:dyDescent="0.25"/>
    <row r="39887" ht="15.75" hidden="1" x14ac:dyDescent="0.25"/>
    <row r="39888" ht="15.75" hidden="1" x14ac:dyDescent="0.25"/>
    <row r="39889" ht="15.75" hidden="1" x14ac:dyDescent="0.25"/>
    <row r="39890" ht="15.75" hidden="1" x14ac:dyDescent="0.25"/>
    <row r="39891" ht="15.75" hidden="1" x14ac:dyDescent="0.25"/>
    <row r="39892" ht="15.75" hidden="1" x14ac:dyDescent="0.25"/>
    <row r="39893" ht="15.75" hidden="1" x14ac:dyDescent="0.25"/>
    <row r="39894" ht="15.75" hidden="1" x14ac:dyDescent="0.25"/>
    <row r="39895" ht="15.75" hidden="1" x14ac:dyDescent="0.25"/>
    <row r="39896" ht="15.75" hidden="1" x14ac:dyDescent="0.25"/>
    <row r="39897" ht="15.75" hidden="1" x14ac:dyDescent="0.25"/>
    <row r="39898" ht="15.75" hidden="1" x14ac:dyDescent="0.25"/>
    <row r="39899" ht="15.75" hidden="1" x14ac:dyDescent="0.25"/>
    <row r="39900" ht="15.75" hidden="1" x14ac:dyDescent="0.25"/>
    <row r="39901" ht="15.75" hidden="1" x14ac:dyDescent="0.25"/>
    <row r="39902" ht="15.75" hidden="1" x14ac:dyDescent="0.25"/>
    <row r="39903" ht="15.75" hidden="1" x14ac:dyDescent="0.25"/>
    <row r="39904" ht="15.75" hidden="1" x14ac:dyDescent="0.25"/>
    <row r="39905" ht="15.75" hidden="1" x14ac:dyDescent="0.25"/>
    <row r="39906" ht="15.75" hidden="1" x14ac:dyDescent="0.25"/>
    <row r="39907" ht="15.75" hidden="1" x14ac:dyDescent="0.25"/>
    <row r="39908" ht="15.75" hidden="1" x14ac:dyDescent="0.25"/>
    <row r="39909" ht="15.75" hidden="1" x14ac:dyDescent="0.25"/>
    <row r="39910" ht="15.75" hidden="1" x14ac:dyDescent="0.25"/>
    <row r="39911" ht="15.75" hidden="1" x14ac:dyDescent="0.25"/>
    <row r="39912" ht="15.75" hidden="1" x14ac:dyDescent="0.25"/>
    <row r="39913" ht="15.75" hidden="1" x14ac:dyDescent="0.25"/>
    <row r="39914" ht="15.75" hidden="1" x14ac:dyDescent="0.25"/>
    <row r="39915" ht="15.75" hidden="1" x14ac:dyDescent="0.25"/>
    <row r="39916" ht="15.75" hidden="1" x14ac:dyDescent="0.25"/>
    <row r="39917" ht="15.75" hidden="1" x14ac:dyDescent="0.25"/>
    <row r="39918" ht="15.75" hidden="1" x14ac:dyDescent="0.25"/>
    <row r="39919" ht="15.75" hidden="1" x14ac:dyDescent="0.25"/>
    <row r="39920" ht="15.75" hidden="1" x14ac:dyDescent="0.25"/>
    <row r="39921" ht="15.75" hidden="1" x14ac:dyDescent="0.25"/>
    <row r="39922" ht="15.75" hidden="1" x14ac:dyDescent="0.25"/>
    <row r="39923" ht="15.75" hidden="1" x14ac:dyDescent="0.25"/>
    <row r="39924" ht="15.75" hidden="1" x14ac:dyDescent="0.25"/>
    <row r="39925" ht="15.75" hidden="1" x14ac:dyDescent="0.25"/>
    <row r="39926" ht="15.75" hidden="1" x14ac:dyDescent="0.25"/>
    <row r="39927" ht="15.75" hidden="1" x14ac:dyDescent="0.25"/>
    <row r="39928" ht="15.75" hidden="1" x14ac:dyDescent="0.25"/>
    <row r="39929" ht="15.75" hidden="1" x14ac:dyDescent="0.25"/>
    <row r="39930" ht="15.75" hidden="1" x14ac:dyDescent="0.25"/>
    <row r="39931" ht="15.75" hidden="1" x14ac:dyDescent="0.25"/>
    <row r="39932" ht="15.75" hidden="1" x14ac:dyDescent="0.25"/>
    <row r="39933" ht="15.75" hidden="1" x14ac:dyDescent="0.25"/>
    <row r="39934" ht="15.75" hidden="1" x14ac:dyDescent="0.25"/>
    <row r="39935" ht="15.75" hidden="1" x14ac:dyDescent="0.25"/>
    <row r="39936" ht="15.75" hidden="1" x14ac:dyDescent="0.25"/>
    <row r="39937" ht="15.75" hidden="1" x14ac:dyDescent="0.25"/>
    <row r="39938" ht="15.75" hidden="1" x14ac:dyDescent="0.25"/>
    <row r="39939" ht="15.75" hidden="1" x14ac:dyDescent="0.25"/>
    <row r="39940" ht="15.75" hidden="1" x14ac:dyDescent="0.25"/>
    <row r="39941" ht="15.75" hidden="1" x14ac:dyDescent="0.25"/>
    <row r="39942" ht="15.75" hidden="1" x14ac:dyDescent="0.25"/>
    <row r="39943" ht="15.75" hidden="1" x14ac:dyDescent="0.25"/>
    <row r="39944" ht="15.75" hidden="1" x14ac:dyDescent="0.25"/>
    <row r="39945" ht="15.75" hidden="1" x14ac:dyDescent="0.25"/>
    <row r="39946" ht="15.75" hidden="1" x14ac:dyDescent="0.25"/>
    <row r="39947" ht="15.75" hidden="1" x14ac:dyDescent="0.25"/>
    <row r="39948" ht="15.75" hidden="1" x14ac:dyDescent="0.25"/>
    <row r="39949" ht="15.75" hidden="1" x14ac:dyDescent="0.25"/>
    <row r="39950" ht="15.75" hidden="1" x14ac:dyDescent="0.25"/>
    <row r="39951" ht="15.75" hidden="1" x14ac:dyDescent="0.25"/>
    <row r="39952" ht="15.75" hidden="1" x14ac:dyDescent="0.25"/>
    <row r="39953" ht="15.75" hidden="1" x14ac:dyDescent="0.25"/>
    <row r="39954" ht="15.75" hidden="1" x14ac:dyDescent="0.25"/>
    <row r="39955" ht="15.75" hidden="1" x14ac:dyDescent="0.25"/>
    <row r="39956" ht="15.75" hidden="1" x14ac:dyDescent="0.25"/>
    <row r="39957" ht="15.75" hidden="1" x14ac:dyDescent="0.25"/>
    <row r="39958" ht="15.75" hidden="1" x14ac:dyDescent="0.25"/>
    <row r="39959" ht="15.75" hidden="1" x14ac:dyDescent="0.25"/>
    <row r="39960" ht="15.75" hidden="1" x14ac:dyDescent="0.25"/>
    <row r="39961" ht="15.75" hidden="1" x14ac:dyDescent="0.25"/>
    <row r="39962" ht="15.75" hidden="1" x14ac:dyDescent="0.25"/>
    <row r="39963" ht="15.75" hidden="1" x14ac:dyDescent="0.25"/>
    <row r="39964" ht="15.75" hidden="1" x14ac:dyDescent="0.25"/>
    <row r="39965" ht="15.75" hidden="1" x14ac:dyDescent="0.25"/>
    <row r="39966" ht="15.75" hidden="1" x14ac:dyDescent="0.25"/>
    <row r="39967" ht="15.75" hidden="1" x14ac:dyDescent="0.25"/>
    <row r="39968" ht="15.75" hidden="1" x14ac:dyDescent="0.25"/>
    <row r="39969" ht="15.75" hidden="1" x14ac:dyDescent="0.25"/>
    <row r="39970" ht="15.75" hidden="1" x14ac:dyDescent="0.25"/>
    <row r="39971" ht="15.75" hidden="1" x14ac:dyDescent="0.25"/>
    <row r="39972" ht="15.75" hidden="1" x14ac:dyDescent="0.25"/>
    <row r="39973" ht="15.75" hidden="1" x14ac:dyDescent="0.25"/>
    <row r="39974" ht="15.75" hidden="1" x14ac:dyDescent="0.25"/>
    <row r="39975" ht="15.75" hidden="1" x14ac:dyDescent="0.25"/>
    <row r="39976" ht="15.75" hidden="1" x14ac:dyDescent="0.25"/>
    <row r="39977" ht="15.75" hidden="1" x14ac:dyDescent="0.25"/>
    <row r="39978" ht="15.75" hidden="1" x14ac:dyDescent="0.25"/>
    <row r="39979" ht="15.75" hidden="1" x14ac:dyDescent="0.25"/>
    <row r="39980" ht="15.75" hidden="1" x14ac:dyDescent="0.25"/>
    <row r="39981" ht="15.75" hidden="1" x14ac:dyDescent="0.25"/>
    <row r="39982" ht="15.75" hidden="1" x14ac:dyDescent="0.25"/>
    <row r="39983" ht="15.75" hidden="1" x14ac:dyDescent="0.25"/>
    <row r="39984" ht="15.75" hidden="1" x14ac:dyDescent="0.25"/>
    <row r="39985" ht="15.75" hidden="1" x14ac:dyDescent="0.25"/>
    <row r="39986" ht="15.75" hidden="1" x14ac:dyDescent="0.25"/>
    <row r="39987" ht="15.75" hidden="1" x14ac:dyDescent="0.25"/>
    <row r="39988" ht="15.75" hidden="1" x14ac:dyDescent="0.25"/>
    <row r="39989" ht="15.75" hidden="1" x14ac:dyDescent="0.25"/>
    <row r="39990" ht="15.75" hidden="1" x14ac:dyDescent="0.25"/>
    <row r="39991" ht="15.75" hidden="1" x14ac:dyDescent="0.25"/>
    <row r="39992" ht="15.75" hidden="1" x14ac:dyDescent="0.25"/>
    <row r="39993" ht="15.75" hidden="1" x14ac:dyDescent="0.25"/>
    <row r="39994" ht="15.75" hidden="1" x14ac:dyDescent="0.25"/>
    <row r="39995" ht="15.75" hidden="1" x14ac:dyDescent="0.25"/>
    <row r="39996" ht="15.75" hidden="1" x14ac:dyDescent="0.25"/>
    <row r="39997" ht="15.75" hidden="1" x14ac:dyDescent="0.25"/>
    <row r="39998" ht="15.75" hidden="1" x14ac:dyDescent="0.25"/>
    <row r="39999" ht="15.75" hidden="1" x14ac:dyDescent="0.25"/>
    <row r="40000" ht="15.75" hidden="1" x14ac:dyDescent="0.25"/>
    <row r="40001" ht="15.75" hidden="1" x14ac:dyDescent="0.25"/>
    <row r="40002" ht="15.75" hidden="1" x14ac:dyDescent="0.25"/>
    <row r="40003" ht="15.75" hidden="1" x14ac:dyDescent="0.25"/>
    <row r="40004" ht="15.75" hidden="1" x14ac:dyDescent="0.25"/>
    <row r="40005" ht="15.75" hidden="1" x14ac:dyDescent="0.25"/>
    <row r="40006" ht="15.75" hidden="1" x14ac:dyDescent="0.25"/>
    <row r="40007" ht="15.75" hidden="1" x14ac:dyDescent="0.25"/>
    <row r="40008" ht="15.75" hidden="1" x14ac:dyDescent="0.25"/>
    <row r="40009" ht="15.75" hidden="1" x14ac:dyDescent="0.25"/>
    <row r="40010" ht="15.75" hidden="1" x14ac:dyDescent="0.25"/>
    <row r="40011" ht="15.75" hidden="1" x14ac:dyDescent="0.25"/>
    <row r="40012" ht="15.75" hidden="1" x14ac:dyDescent="0.25"/>
    <row r="40013" ht="15.75" hidden="1" x14ac:dyDescent="0.25"/>
    <row r="40014" ht="15.75" hidden="1" x14ac:dyDescent="0.25"/>
    <row r="40015" ht="15.75" hidden="1" x14ac:dyDescent="0.25"/>
    <row r="40016" ht="15.75" hidden="1" x14ac:dyDescent="0.25"/>
    <row r="40017" ht="15.75" hidden="1" x14ac:dyDescent="0.25"/>
    <row r="40018" ht="15.75" hidden="1" x14ac:dyDescent="0.25"/>
    <row r="40019" ht="15.75" hidden="1" x14ac:dyDescent="0.25"/>
    <row r="40020" ht="15.75" hidden="1" x14ac:dyDescent="0.25"/>
    <row r="40021" ht="15.75" hidden="1" x14ac:dyDescent="0.25"/>
    <row r="40022" ht="15.75" hidden="1" x14ac:dyDescent="0.25"/>
    <row r="40023" ht="15.75" hidden="1" x14ac:dyDescent="0.25"/>
    <row r="40024" ht="15.75" hidden="1" x14ac:dyDescent="0.25"/>
    <row r="40025" ht="15.75" hidden="1" x14ac:dyDescent="0.25"/>
    <row r="40026" ht="15.75" hidden="1" x14ac:dyDescent="0.25"/>
    <row r="40027" ht="15.75" hidden="1" x14ac:dyDescent="0.25"/>
    <row r="40028" ht="15.75" hidden="1" x14ac:dyDescent="0.25"/>
    <row r="40029" ht="15.75" hidden="1" x14ac:dyDescent="0.25"/>
    <row r="40030" ht="15.75" hidden="1" x14ac:dyDescent="0.25"/>
    <row r="40031" ht="15.75" hidden="1" x14ac:dyDescent="0.25"/>
    <row r="40032" ht="15.75" hidden="1" x14ac:dyDescent="0.25"/>
    <row r="40033" ht="15.75" hidden="1" x14ac:dyDescent="0.25"/>
    <row r="40034" ht="15.75" hidden="1" x14ac:dyDescent="0.25"/>
    <row r="40035" ht="15.75" hidden="1" x14ac:dyDescent="0.25"/>
    <row r="40036" ht="15.75" hidden="1" x14ac:dyDescent="0.25"/>
    <row r="40037" ht="15.75" hidden="1" x14ac:dyDescent="0.25"/>
    <row r="40038" ht="15.75" hidden="1" x14ac:dyDescent="0.25"/>
    <row r="40039" ht="15.75" hidden="1" x14ac:dyDescent="0.25"/>
    <row r="40040" ht="15.75" hidden="1" x14ac:dyDescent="0.25"/>
    <row r="40041" ht="15.75" hidden="1" x14ac:dyDescent="0.25"/>
    <row r="40042" ht="15.75" hidden="1" x14ac:dyDescent="0.25"/>
    <row r="40043" ht="15.75" hidden="1" x14ac:dyDescent="0.25"/>
    <row r="40044" ht="15.75" hidden="1" x14ac:dyDescent="0.25"/>
    <row r="40045" ht="15.75" hidden="1" x14ac:dyDescent="0.25"/>
    <row r="40046" ht="15.75" hidden="1" x14ac:dyDescent="0.25"/>
    <row r="40047" ht="15.75" hidden="1" x14ac:dyDescent="0.25"/>
    <row r="40048" ht="15.75" hidden="1" x14ac:dyDescent="0.25"/>
    <row r="40049" ht="15.75" hidden="1" x14ac:dyDescent="0.25"/>
    <row r="40050" ht="15.75" hidden="1" x14ac:dyDescent="0.25"/>
    <row r="40051" ht="15.75" hidden="1" x14ac:dyDescent="0.25"/>
    <row r="40052" ht="15.75" hidden="1" x14ac:dyDescent="0.25"/>
    <row r="40053" ht="15.75" hidden="1" x14ac:dyDescent="0.25"/>
    <row r="40054" ht="15.75" hidden="1" x14ac:dyDescent="0.25"/>
    <row r="40055" ht="15.75" hidden="1" x14ac:dyDescent="0.25"/>
    <row r="40056" ht="15.75" hidden="1" x14ac:dyDescent="0.25"/>
    <row r="40057" ht="15.75" hidden="1" x14ac:dyDescent="0.25"/>
    <row r="40058" ht="15.75" hidden="1" x14ac:dyDescent="0.25"/>
    <row r="40059" ht="15.75" hidden="1" x14ac:dyDescent="0.25"/>
    <row r="40060" ht="15.75" hidden="1" x14ac:dyDescent="0.25"/>
    <row r="40061" ht="15.75" hidden="1" x14ac:dyDescent="0.25"/>
    <row r="40062" ht="15.75" hidden="1" x14ac:dyDescent="0.25"/>
    <row r="40063" ht="15.75" hidden="1" x14ac:dyDescent="0.25"/>
    <row r="40064" ht="15.75" hidden="1" x14ac:dyDescent="0.25"/>
    <row r="40065" ht="15.75" hidden="1" x14ac:dyDescent="0.25"/>
    <row r="40066" ht="15.75" hidden="1" x14ac:dyDescent="0.25"/>
    <row r="40067" ht="15.75" hidden="1" x14ac:dyDescent="0.25"/>
    <row r="40068" ht="15.75" hidden="1" x14ac:dyDescent="0.25"/>
    <row r="40069" ht="15.75" hidden="1" x14ac:dyDescent="0.25"/>
    <row r="40070" ht="15.75" hidden="1" x14ac:dyDescent="0.25"/>
    <row r="40071" ht="15.75" hidden="1" x14ac:dyDescent="0.25"/>
    <row r="40072" ht="15.75" hidden="1" x14ac:dyDescent="0.25"/>
    <row r="40073" ht="15.75" hidden="1" x14ac:dyDescent="0.25"/>
    <row r="40074" ht="15.75" hidden="1" x14ac:dyDescent="0.25"/>
    <row r="40075" ht="15.75" hidden="1" x14ac:dyDescent="0.25"/>
    <row r="40076" ht="15.75" hidden="1" x14ac:dyDescent="0.25"/>
    <row r="40077" ht="15.75" hidden="1" x14ac:dyDescent="0.25"/>
    <row r="40078" ht="15.75" hidden="1" x14ac:dyDescent="0.25"/>
    <row r="40079" ht="15.75" hidden="1" x14ac:dyDescent="0.25"/>
    <row r="40080" ht="15.75" hidden="1" x14ac:dyDescent="0.25"/>
    <row r="40081" ht="15.75" hidden="1" x14ac:dyDescent="0.25"/>
    <row r="40082" ht="15.75" hidden="1" x14ac:dyDescent="0.25"/>
    <row r="40083" ht="15.75" hidden="1" x14ac:dyDescent="0.25"/>
    <row r="40084" ht="15.75" hidden="1" x14ac:dyDescent="0.25"/>
    <row r="40085" ht="15.75" hidden="1" x14ac:dyDescent="0.25"/>
    <row r="40086" ht="15.75" hidden="1" x14ac:dyDescent="0.25"/>
    <row r="40087" ht="15.75" hidden="1" x14ac:dyDescent="0.25"/>
    <row r="40088" ht="15.75" hidden="1" x14ac:dyDescent="0.25"/>
    <row r="40089" ht="15.75" hidden="1" x14ac:dyDescent="0.25"/>
    <row r="40090" ht="15.75" hidden="1" x14ac:dyDescent="0.25"/>
    <row r="40091" ht="15.75" hidden="1" x14ac:dyDescent="0.25"/>
    <row r="40092" ht="15.75" hidden="1" x14ac:dyDescent="0.25"/>
    <row r="40093" ht="15.75" hidden="1" x14ac:dyDescent="0.25"/>
    <row r="40094" ht="15.75" hidden="1" x14ac:dyDescent="0.25"/>
    <row r="40095" ht="15.75" hidden="1" x14ac:dyDescent="0.25"/>
    <row r="40096" ht="15.75" hidden="1" x14ac:dyDescent="0.25"/>
    <row r="40097" ht="15.75" hidden="1" x14ac:dyDescent="0.25"/>
    <row r="40098" ht="15.75" hidden="1" x14ac:dyDescent="0.25"/>
    <row r="40099" ht="15.75" hidden="1" x14ac:dyDescent="0.25"/>
    <row r="40100" ht="15.75" hidden="1" x14ac:dyDescent="0.25"/>
    <row r="40101" ht="15.75" hidden="1" x14ac:dyDescent="0.25"/>
    <row r="40102" ht="15.75" hidden="1" x14ac:dyDescent="0.25"/>
    <row r="40103" ht="15.75" hidden="1" x14ac:dyDescent="0.25"/>
    <row r="40104" ht="15.75" hidden="1" x14ac:dyDescent="0.25"/>
    <row r="40105" ht="15.75" hidden="1" x14ac:dyDescent="0.25"/>
    <row r="40106" ht="15.75" hidden="1" x14ac:dyDescent="0.25"/>
    <row r="40107" ht="15.75" hidden="1" x14ac:dyDescent="0.25"/>
    <row r="40108" ht="15.75" hidden="1" x14ac:dyDescent="0.25"/>
    <row r="40109" ht="15.75" hidden="1" x14ac:dyDescent="0.25"/>
    <row r="40110" ht="15.75" hidden="1" x14ac:dyDescent="0.25"/>
    <row r="40111" ht="15.75" hidden="1" x14ac:dyDescent="0.25"/>
    <row r="40112" ht="15.75" hidden="1" x14ac:dyDescent="0.25"/>
    <row r="40113" ht="15.75" hidden="1" x14ac:dyDescent="0.25"/>
    <row r="40114" ht="15.75" hidden="1" x14ac:dyDescent="0.25"/>
    <row r="40115" ht="15.75" hidden="1" x14ac:dyDescent="0.25"/>
    <row r="40116" ht="15.75" hidden="1" x14ac:dyDescent="0.25"/>
    <row r="40117" ht="15.75" hidden="1" x14ac:dyDescent="0.25"/>
    <row r="40118" ht="15.75" hidden="1" x14ac:dyDescent="0.25"/>
    <row r="40119" ht="15.75" hidden="1" x14ac:dyDescent="0.25"/>
    <row r="40120" ht="15.75" hidden="1" x14ac:dyDescent="0.25"/>
    <row r="40121" ht="15.75" hidden="1" x14ac:dyDescent="0.25"/>
    <row r="40122" ht="15.75" hidden="1" x14ac:dyDescent="0.25"/>
    <row r="40123" ht="15.75" hidden="1" x14ac:dyDescent="0.25"/>
    <row r="40124" ht="15.75" hidden="1" x14ac:dyDescent="0.25"/>
    <row r="40125" ht="15.75" hidden="1" x14ac:dyDescent="0.25"/>
    <row r="40126" ht="15.75" hidden="1" x14ac:dyDescent="0.25"/>
    <row r="40127" ht="15.75" hidden="1" x14ac:dyDescent="0.25"/>
    <row r="40128" ht="15.75" hidden="1" x14ac:dyDescent="0.25"/>
    <row r="40129" ht="15.75" hidden="1" x14ac:dyDescent="0.25"/>
    <row r="40130" ht="15.75" hidden="1" x14ac:dyDescent="0.25"/>
    <row r="40131" ht="15.75" hidden="1" x14ac:dyDescent="0.25"/>
    <row r="40132" ht="15.75" hidden="1" x14ac:dyDescent="0.25"/>
    <row r="40133" ht="15.75" hidden="1" x14ac:dyDescent="0.25"/>
    <row r="40134" ht="15.75" hidden="1" x14ac:dyDescent="0.25"/>
    <row r="40135" ht="15.75" hidden="1" x14ac:dyDescent="0.25"/>
    <row r="40136" ht="15.75" hidden="1" x14ac:dyDescent="0.25"/>
    <row r="40137" ht="15.75" hidden="1" x14ac:dyDescent="0.25"/>
    <row r="40138" ht="15.75" hidden="1" x14ac:dyDescent="0.25"/>
    <row r="40139" ht="15.75" hidden="1" x14ac:dyDescent="0.25"/>
    <row r="40140" ht="15.75" hidden="1" x14ac:dyDescent="0.25"/>
    <row r="40141" ht="15.75" hidden="1" x14ac:dyDescent="0.25"/>
    <row r="40142" ht="15.75" hidden="1" x14ac:dyDescent="0.25"/>
    <row r="40143" ht="15.75" hidden="1" x14ac:dyDescent="0.25"/>
    <row r="40144" ht="15.75" hidden="1" x14ac:dyDescent="0.25"/>
    <row r="40145" ht="15.75" hidden="1" x14ac:dyDescent="0.25"/>
    <row r="40146" ht="15.75" hidden="1" x14ac:dyDescent="0.25"/>
    <row r="40147" ht="15.75" hidden="1" x14ac:dyDescent="0.25"/>
    <row r="40148" ht="15.75" hidden="1" x14ac:dyDescent="0.25"/>
    <row r="40149" ht="15.75" hidden="1" x14ac:dyDescent="0.25"/>
    <row r="40150" ht="15.75" hidden="1" x14ac:dyDescent="0.25"/>
    <row r="40151" ht="15.75" hidden="1" x14ac:dyDescent="0.25"/>
    <row r="40152" ht="15.75" hidden="1" x14ac:dyDescent="0.25"/>
    <row r="40153" ht="15.75" hidden="1" x14ac:dyDescent="0.25"/>
    <row r="40154" ht="15.75" hidden="1" x14ac:dyDescent="0.25"/>
    <row r="40155" ht="15.75" hidden="1" x14ac:dyDescent="0.25"/>
    <row r="40156" ht="15.75" hidden="1" x14ac:dyDescent="0.25"/>
    <row r="40157" ht="15.75" hidden="1" x14ac:dyDescent="0.25"/>
    <row r="40158" ht="15.75" hidden="1" x14ac:dyDescent="0.25"/>
    <row r="40159" ht="15.75" hidden="1" x14ac:dyDescent="0.25"/>
    <row r="40160" ht="15.75" hidden="1" x14ac:dyDescent="0.25"/>
    <row r="40161" ht="15.75" hidden="1" x14ac:dyDescent="0.25"/>
    <row r="40162" ht="15.75" hidden="1" x14ac:dyDescent="0.25"/>
    <row r="40163" ht="15.75" hidden="1" x14ac:dyDescent="0.25"/>
    <row r="40164" ht="15.75" hidden="1" x14ac:dyDescent="0.25"/>
    <row r="40165" ht="15.75" hidden="1" x14ac:dyDescent="0.25"/>
    <row r="40166" ht="15.75" hidden="1" x14ac:dyDescent="0.25"/>
    <row r="40167" ht="15.75" hidden="1" x14ac:dyDescent="0.25"/>
    <row r="40168" ht="15.75" hidden="1" x14ac:dyDescent="0.25"/>
    <row r="40169" ht="15.75" hidden="1" x14ac:dyDescent="0.25"/>
    <row r="40170" ht="15.75" hidden="1" x14ac:dyDescent="0.25"/>
    <row r="40171" ht="15.75" hidden="1" x14ac:dyDescent="0.25"/>
    <row r="40172" ht="15.75" hidden="1" x14ac:dyDescent="0.25"/>
    <row r="40173" ht="15.75" hidden="1" x14ac:dyDescent="0.25"/>
    <row r="40174" ht="15.75" hidden="1" x14ac:dyDescent="0.25"/>
    <row r="40175" ht="15.75" hidden="1" x14ac:dyDescent="0.25"/>
    <row r="40176" ht="15.75" hidden="1" x14ac:dyDescent="0.25"/>
    <row r="40177" ht="15.75" hidden="1" x14ac:dyDescent="0.25"/>
    <row r="40178" ht="15.75" hidden="1" x14ac:dyDescent="0.25"/>
    <row r="40179" ht="15.75" hidden="1" x14ac:dyDescent="0.25"/>
    <row r="40180" ht="15.75" hidden="1" x14ac:dyDescent="0.25"/>
    <row r="40181" ht="15.75" hidden="1" x14ac:dyDescent="0.25"/>
    <row r="40182" ht="15.75" hidden="1" x14ac:dyDescent="0.25"/>
    <row r="40183" ht="15.75" hidden="1" x14ac:dyDescent="0.25"/>
    <row r="40184" ht="15.75" hidden="1" x14ac:dyDescent="0.25"/>
    <row r="40185" ht="15.75" hidden="1" x14ac:dyDescent="0.25"/>
    <row r="40186" ht="15.75" hidden="1" x14ac:dyDescent="0.25"/>
    <row r="40187" ht="15.75" hidden="1" x14ac:dyDescent="0.25"/>
    <row r="40188" ht="15.75" hidden="1" x14ac:dyDescent="0.25"/>
    <row r="40189" ht="15.75" hidden="1" x14ac:dyDescent="0.25"/>
    <row r="40190" ht="15.75" hidden="1" x14ac:dyDescent="0.25"/>
    <row r="40191" ht="15.75" hidden="1" x14ac:dyDescent="0.25"/>
    <row r="40192" ht="15.75" hidden="1" x14ac:dyDescent="0.25"/>
    <row r="40193" ht="15.75" hidden="1" x14ac:dyDescent="0.25"/>
    <row r="40194" ht="15.75" hidden="1" x14ac:dyDescent="0.25"/>
    <row r="40195" ht="15.75" hidden="1" x14ac:dyDescent="0.25"/>
    <row r="40196" ht="15.75" hidden="1" x14ac:dyDescent="0.25"/>
    <row r="40197" ht="15.75" hidden="1" x14ac:dyDescent="0.25"/>
    <row r="40198" ht="15.75" hidden="1" x14ac:dyDescent="0.25"/>
    <row r="40199" ht="15.75" hidden="1" x14ac:dyDescent="0.25"/>
    <row r="40200" ht="15.75" hidden="1" x14ac:dyDescent="0.25"/>
    <row r="40201" ht="15.75" hidden="1" x14ac:dyDescent="0.25"/>
    <row r="40202" ht="15.75" hidden="1" x14ac:dyDescent="0.25"/>
    <row r="40203" ht="15.75" hidden="1" x14ac:dyDescent="0.25"/>
    <row r="40204" ht="15.75" hidden="1" x14ac:dyDescent="0.25"/>
    <row r="40205" ht="15.75" hidden="1" x14ac:dyDescent="0.25"/>
    <row r="40206" ht="15.75" hidden="1" x14ac:dyDescent="0.25"/>
    <row r="40207" ht="15.75" hidden="1" x14ac:dyDescent="0.25"/>
    <row r="40208" ht="15.75" hidden="1" x14ac:dyDescent="0.25"/>
    <row r="40209" ht="15.75" hidden="1" x14ac:dyDescent="0.25"/>
    <row r="40210" ht="15.75" hidden="1" x14ac:dyDescent="0.25"/>
    <row r="40211" ht="15.75" hidden="1" x14ac:dyDescent="0.25"/>
    <row r="40212" ht="15.75" hidden="1" x14ac:dyDescent="0.25"/>
    <row r="40213" ht="15.75" hidden="1" x14ac:dyDescent="0.25"/>
    <row r="40214" ht="15.75" hidden="1" x14ac:dyDescent="0.25"/>
    <row r="40215" ht="15.75" hidden="1" x14ac:dyDescent="0.25"/>
    <row r="40216" ht="15.75" hidden="1" x14ac:dyDescent="0.25"/>
    <row r="40217" ht="15.75" hidden="1" x14ac:dyDescent="0.25"/>
    <row r="40218" ht="15.75" hidden="1" x14ac:dyDescent="0.25"/>
    <row r="40219" ht="15.75" hidden="1" x14ac:dyDescent="0.25"/>
    <row r="40220" ht="15.75" hidden="1" x14ac:dyDescent="0.25"/>
    <row r="40221" ht="15.75" hidden="1" x14ac:dyDescent="0.25"/>
    <row r="40222" ht="15.75" hidden="1" x14ac:dyDescent="0.25"/>
    <row r="40223" ht="15.75" hidden="1" x14ac:dyDescent="0.25"/>
    <row r="40224" ht="15.75" hidden="1" x14ac:dyDescent="0.25"/>
    <row r="40225" ht="15.75" hidden="1" x14ac:dyDescent="0.25"/>
    <row r="40226" ht="15.75" hidden="1" x14ac:dyDescent="0.25"/>
    <row r="40227" ht="15.75" hidden="1" x14ac:dyDescent="0.25"/>
    <row r="40228" ht="15.75" hidden="1" x14ac:dyDescent="0.25"/>
    <row r="40229" ht="15.75" hidden="1" x14ac:dyDescent="0.25"/>
    <row r="40230" ht="15.75" hidden="1" x14ac:dyDescent="0.25"/>
    <row r="40231" ht="15.75" hidden="1" x14ac:dyDescent="0.25"/>
    <row r="40232" ht="15.75" hidden="1" x14ac:dyDescent="0.25"/>
    <row r="40233" ht="15.75" hidden="1" x14ac:dyDescent="0.25"/>
    <row r="40234" ht="15.75" hidden="1" x14ac:dyDescent="0.25"/>
    <row r="40235" ht="15.75" hidden="1" x14ac:dyDescent="0.25"/>
    <row r="40236" ht="15.75" hidden="1" x14ac:dyDescent="0.25"/>
    <row r="40237" ht="15.75" hidden="1" x14ac:dyDescent="0.25"/>
    <row r="40238" ht="15.75" hidden="1" x14ac:dyDescent="0.25"/>
    <row r="40239" ht="15.75" hidden="1" x14ac:dyDescent="0.25"/>
    <row r="40240" ht="15.75" hidden="1" x14ac:dyDescent="0.25"/>
    <row r="40241" ht="15.75" hidden="1" x14ac:dyDescent="0.25"/>
    <row r="40242" ht="15.75" hidden="1" x14ac:dyDescent="0.25"/>
    <row r="40243" ht="15.75" hidden="1" x14ac:dyDescent="0.25"/>
    <row r="40244" ht="15.75" hidden="1" x14ac:dyDescent="0.25"/>
    <row r="40245" ht="15.75" hidden="1" x14ac:dyDescent="0.25"/>
    <row r="40246" ht="15.75" hidden="1" x14ac:dyDescent="0.25"/>
    <row r="40247" ht="15.75" hidden="1" x14ac:dyDescent="0.25"/>
    <row r="40248" ht="15.75" hidden="1" x14ac:dyDescent="0.25"/>
    <row r="40249" ht="15.75" hidden="1" x14ac:dyDescent="0.25"/>
    <row r="40250" ht="15.75" hidden="1" x14ac:dyDescent="0.25"/>
    <row r="40251" ht="15.75" hidden="1" x14ac:dyDescent="0.25"/>
    <row r="40252" ht="15.75" hidden="1" x14ac:dyDescent="0.25"/>
    <row r="40253" ht="15.75" hidden="1" x14ac:dyDescent="0.25"/>
    <row r="40254" ht="15.75" hidden="1" x14ac:dyDescent="0.25"/>
    <row r="40255" ht="15.75" hidden="1" x14ac:dyDescent="0.25"/>
    <row r="40256" ht="15.75" hidden="1" x14ac:dyDescent="0.25"/>
    <row r="40257" ht="15.75" hidden="1" x14ac:dyDescent="0.25"/>
    <row r="40258" ht="15.75" hidden="1" x14ac:dyDescent="0.25"/>
    <row r="40259" ht="15.75" hidden="1" x14ac:dyDescent="0.25"/>
    <row r="40260" ht="15.75" hidden="1" x14ac:dyDescent="0.25"/>
    <row r="40261" ht="15.75" hidden="1" x14ac:dyDescent="0.25"/>
    <row r="40262" ht="15.75" hidden="1" x14ac:dyDescent="0.25"/>
    <row r="40263" ht="15.75" hidden="1" x14ac:dyDescent="0.25"/>
    <row r="40264" ht="15.75" hidden="1" x14ac:dyDescent="0.25"/>
    <row r="40265" ht="15.75" hidden="1" x14ac:dyDescent="0.25"/>
    <row r="40266" ht="15.75" hidden="1" x14ac:dyDescent="0.25"/>
    <row r="40267" ht="15.75" hidden="1" x14ac:dyDescent="0.25"/>
    <row r="40268" ht="15.75" hidden="1" x14ac:dyDescent="0.25"/>
    <row r="40269" ht="15.75" hidden="1" x14ac:dyDescent="0.25"/>
    <row r="40270" ht="15.75" hidden="1" x14ac:dyDescent="0.25"/>
    <row r="40271" ht="15.75" hidden="1" x14ac:dyDescent="0.25"/>
    <row r="40272" ht="15.75" hidden="1" x14ac:dyDescent="0.25"/>
    <row r="40273" ht="15.75" hidden="1" x14ac:dyDescent="0.25"/>
    <row r="40274" ht="15.75" hidden="1" x14ac:dyDescent="0.25"/>
    <row r="40275" ht="15.75" hidden="1" x14ac:dyDescent="0.25"/>
    <row r="40276" ht="15.75" hidden="1" x14ac:dyDescent="0.25"/>
    <row r="40277" ht="15.75" hidden="1" x14ac:dyDescent="0.25"/>
    <row r="40278" ht="15.75" hidden="1" x14ac:dyDescent="0.25"/>
    <row r="40279" ht="15.75" hidden="1" x14ac:dyDescent="0.25"/>
    <row r="40280" ht="15.75" hidden="1" x14ac:dyDescent="0.25"/>
    <row r="40281" ht="15.75" hidden="1" x14ac:dyDescent="0.25"/>
    <row r="40282" ht="15.75" hidden="1" x14ac:dyDescent="0.25"/>
    <row r="40283" ht="15.75" hidden="1" x14ac:dyDescent="0.25"/>
    <row r="40284" ht="15.75" hidden="1" x14ac:dyDescent="0.25"/>
    <row r="40285" ht="15.75" hidden="1" x14ac:dyDescent="0.25"/>
    <row r="40286" ht="15.75" hidden="1" x14ac:dyDescent="0.25"/>
    <row r="40287" ht="15.75" hidden="1" x14ac:dyDescent="0.25"/>
    <row r="40288" ht="15.75" hidden="1" x14ac:dyDescent="0.25"/>
    <row r="40289" ht="15.75" hidden="1" x14ac:dyDescent="0.25"/>
    <row r="40290" ht="15.75" hidden="1" x14ac:dyDescent="0.25"/>
    <row r="40291" ht="15.75" hidden="1" x14ac:dyDescent="0.25"/>
    <row r="40292" ht="15.75" hidden="1" x14ac:dyDescent="0.25"/>
    <row r="40293" ht="15.75" hidden="1" x14ac:dyDescent="0.25"/>
    <row r="40294" ht="15.75" hidden="1" x14ac:dyDescent="0.25"/>
    <row r="40295" ht="15.75" hidden="1" x14ac:dyDescent="0.25"/>
    <row r="40296" ht="15.75" hidden="1" x14ac:dyDescent="0.25"/>
    <row r="40297" ht="15.75" hidden="1" x14ac:dyDescent="0.25"/>
    <row r="40298" ht="15.75" hidden="1" x14ac:dyDescent="0.25"/>
    <row r="40299" ht="15.75" hidden="1" x14ac:dyDescent="0.25"/>
    <row r="40300" ht="15.75" hidden="1" x14ac:dyDescent="0.25"/>
    <row r="40301" ht="15.75" hidden="1" x14ac:dyDescent="0.25"/>
    <row r="40302" ht="15.75" hidden="1" x14ac:dyDescent="0.25"/>
    <row r="40303" ht="15.75" hidden="1" x14ac:dyDescent="0.25"/>
    <row r="40304" ht="15.75" hidden="1" x14ac:dyDescent="0.25"/>
    <row r="40305" ht="15.75" hidden="1" x14ac:dyDescent="0.25"/>
    <row r="40306" ht="15.75" hidden="1" x14ac:dyDescent="0.25"/>
    <row r="40307" ht="15.75" hidden="1" x14ac:dyDescent="0.25"/>
    <row r="40308" ht="15.75" hidden="1" x14ac:dyDescent="0.25"/>
    <row r="40309" ht="15.75" hidden="1" x14ac:dyDescent="0.25"/>
    <row r="40310" ht="15.75" hidden="1" x14ac:dyDescent="0.25"/>
    <row r="40311" ht="15.75" hidden="1" x14ac:dyDescent="0.25"/>
    <row r="40312" ht="15.75" hidden="1" x14ac:dyDescent="0.25"/>
    <row r="40313" ht="15.75" hidden="1" x14ac:dyDescent="0.25"/>
    <row r="40314" ht="15.75" hidden="1" x14ac:dyDescent="0.25"/>
    <row r="40315" ht="15.75" hidden="1" x14ac:dyDescent="0.25"/>
    <row r="40316" ht="15.75" hidden="1" x14ac:dyDescent="0.25"/>
    <row r="40317" ht="15.75" hidden="1" x14ac:dyDescent="0.25"/>
    <row r="40318" ht="15.75" hidden="1" x14ac:dyDescent="0.25"/>
    <row r="40319" ht="15.75" hidden="1" x14ac:dyDescent="0.25"/>
    <row r="40320" ht="15.75" hidden="1" x14ac:dyDescent="0.25"/>
    <row r="40321" ht="15.75" hidden="1" x14ac:dyDescent="0.25"/>
    <row r="40322" ht="15.75" hidden="1" x14ac:dyDescent="0.25"/>
    <row r="40323" ht="15.75" hidden="1" x14ac:dyDescent="0.25"/>
    <row r="40324" ht="15.75" hidden="1" x14ac:dyDescent="0.25"/>
    <row r="40325" ht="15.75" hidden="1" x14ac:dyDescent="0.25"/>
    <row r="40326" ht="15.75" hidden="1" x14ac:dyDescent="0.25"/>
    <row r="40327" ht="15.75" hidden="1" x14ac:dyDescent="0.25"/>
    <row r="40328" ht="15.75" hidden="1" x14ac:dyDescent="0.25"/>
    <row r="40329" ht="15.75" hidden="1" x14ac:dyDescent="0.25"/>
    <row r="40330" ht="15.75" hidden="1" x14ac:dyDescent="0.25"/>
    <row r="40331" ht="15.75" hidden="1" x14ac:dyDescent="0.25"/>
    <row r="40332" ht="15.75" hidden="1" x14ac:dyDescent="0.25"/>
    <row r="40333" ht="15.75" hidden="1" x14ac:dyDescent="0.25"/>
    <row r="40334" ht="15.75" hidden="1" x14ac:dyDescent="0.25"/>
    <row r="40335" ht="15.75" hidden="1" x14ac:dyDescent="0.25"/>
    <row r="40336" ht="15.75" hidden="1" x14ac:dyDescent="0.25"/>
    <row r="40337" ht="15.75" hidden="1" x14ac:dyDescent="0.25"/>
    <row r="40338" ht="15.75" hidden="1" x14ac:dyDescent="0.25"/>
    <row r="40339" ht="15.75" hidden="1" x14ac:dyDescent="0.25"/>
    <row r="40340" ht="15.75" hidden="1" x14ac:dyDescent="0.25"/>
    <row r="40341" ht="15.75" hidden="1" x14ac:dyDescent="0.25"/>
    <row r="40342" ht="15.75" hidden="1" x14ac:dyDescent="0.25"/>
    <row r="40343" ht="15.75" hidden="1" x14ac:dyDescent="0.25"/>
    <row r="40344" ht="15.75" hidden="1" x14ac:dyDescent="0.25"/>
    <row r="40345" ht="15.75" hidden="1" x14ac:dyDescent="0.25"/>
    <row r="40346" ht="15.75" hidden="1" x14ac:dyDescent="0.25"/>
    <row r="40347" ht="15.75" hidden="1" x14ac:dyDescent="0.25"/>
    <row r="40348" ht="15.75" hidden="1" x14ac:dyDescent="0.25"/>
    <row r="40349" ht="15.75" hidden="1" x14ac:dyDescent="0.25"/>
    <row r="40350" ht="15.75" hidden="1" x14ac:dyDescent="0.25"/>
    <row r="40351" ht="15.75" hidden="1" x14ac:dyDescent="0.25"/>
    <row r="40352" ht="15.75" hidden="1" x14ac:dyDescent="0.25"/>
    <row r="40353" ht="15.75" hidden="1" x14ac:dyDescent="0.25"/>
    <row r="40354" ht="15.75" hidden="1" x14ac:dyDescent="0.25"/>
    <row r="40355" ht="15.75" hidden="1" x14ac:dyDescent="0.25"/>
    <row r="40356" ht="15.75" hidden="1" x14ac:dyDescent="0.25"/>
    <row r="40357" ht="15.75" hidden="1" x14ac:dyDescent="0.25"/>
    <row r="40358" ht="15.75" hidden="1" x14ac:dyDescent="0.25"/>
    <row r="40359" ht="15.75" hidden="1" x14ac:dyDescent="0.25"/>
    <row r="40360" ht="15.75" hidden="1" x14ac:dyDescent="0.25"/>
    <row r="40361" ht="15.75" hidden="1" x14ac:dyDescent="0.25"/>
    <row r="40362" ht="15.75" hidden="1" x14ac:dyDescent="0.25"/>
    <row r="40363" ht="15.75" hidden="1" x14ac:dyDescent="0.25"/>
    <row r="40364" ht="15.75" hidden="1" x14ac:dyDescent="0.25"/>
    <row r="40365" ht="15.75" hidden="1" x14ac:dyDescent="0.25"/>
    <row r="40366" ht="15.75" hidden="1" x14ac:dyDescent="0.25"/>
    <row r="40367" ht="15.75" hidden="1" x14ac:dyDescent="0.25"/>
    <row r="40368" ht="15.75" hidden="1" x14ac:dyDescent="0.25"/>
    <row r="40369" ht="15.75" hidden="1" x14ac:dyDescent="0.25"/>
    <row r="40370" ht="15.75" hidden="1" x14ac:dyDescent="0.25"/>
    <row r="40371" ht="15.75" hidden="1" x14ac:dyDescent="0.25"/>
    <row r="40372" ht="15.75" hidden="1" x14ac:dyDescent="0.25"/>
    <row r="40373" ht="15.75" hidden="1" x14ac:dyDescent="0.25"/>
    <row r="40374" ht="15.75" hidden="1" x14ac:dyDescent="0.25"/>
    <row r="40375" ht="15.75" hidden="1" x14ac:dyDescent="0.25"/>
    <row r="40376" ht="15.75" hidden="1" x14ac:dyDescent="0.25"/>
    <row r="40377" ht="15.75" hidden="1" x14ac:dyDescent="0.25"/>
    <row r="40378" ht="15.75" hidden="1" x14ac:dyDescent="0.25"/>
    <row r="40379" ht="15.75" hidden="1" x14ac:dyDescent="0.25"/>
    <row r="40380" ht="15.75" hidden="1" x14ac:dyDescent="0.25"/>
    <row r="40381" ht="15.75" hidden="1" x14ac:dyDescent="0.25"/>
    <row r="40382" ht="15.75" hidden="1" x14ac:dyDescent="0.25"/>
    <row r="40383" ht="15.75" hidden="1" x14ac:dyDescent="0.25"/>
    <row r="40384" ht="15.75" hidden="1" x14ac:dyDescent="0.25"/>
    <row r="40385" ht="15.75" hidden="1" x14ac:dyDescent="0.25"/>
    <row r="40386" ht="15.75" hidden="1" x14ac:dyDescent="0.25"/>
    <row r="40387" ht="15.75" hidden="1" x14ac:dyDescent="0.25"/>
    <row r="40388" ht="15.75" hidden="1" x14ac:dyDescent="0.25"/>
    <row r="40389" ht="15.75" hidden="1" x14ac:dyDescent="0.25"/>
    <row r="40390" ht="15.75" hidden="1" x14ac:dyDescent="0.25"/>
    <row r="40391" ht="15.75" hidden="1" x14ac:dyDescent="0.25"/>
    <row r="40392" ht="15.75" hidden="1" x14ac:dyDescent="0.25"/>
    <row r="40393" ht="15.75" hidden="1" x14ac:dyDescent="0.25"/>
    <row r="40394" ht="15.75" hidden="1" x14ac:dyDescent="0.25"/>
    <row r="40395" ht="15.75" hidden="1" x14ac:dyDescent="0.25"/>
    <row r="40396" ht="15.75" hidden="1" x14ac:dyDescent="0.25"/>
    <row r="40397" ht="15.75" hidden="1" x14ac:dyDescent="0.25"/>
    <row r="40398" ht="15.75" hidden="1" x14ac:dyDescent="0.25"/>
    <row r="40399" ht="15.75" hidden="1" x14ac:dyDescent="0.25"/>
    <row r="40400" ht="15.75" hidden="1" x14ac:dyDescent="0.25"/>
    <row r="40401" ht="15.75" hidden="1" x14ac:dyDescent="0.25"/>
    <row r="40402" ht="15.75" hidden="1" x14ac:dyDescent="0.25"/>
    <row r="40403" ht="15.75" hidden="1" x14ac:dyDescent="0.25"/>
    <row r="40404" ht="15.75" hidden="1" x14ac:dyDescent="0.25"/>
    <row r="40405" ht="15.75" hidden="1" x14ac:dyDescent="0.25"/>
    <row r="40406" ht="15.75" hidden="1" x14ac:dyDescent="0.25"/>
    <row r="40407" ht="15.75" hidden="1" x14ac:dyDescent="0.25"/>
    <row r="40408" ht="15.75" hidden="1" x14ac:dyDescent="0.25"/>
    <row r="40409" ht="15.75" hidden="1" x14ac:dyDescent="0.25"/>
    <row r="40410" ht="15.75" hidden="1" x14ac:dyDescent="0.25"/>
    <row r="40411" ht="15.75" hidden="1" x14ac:dyDescent="0.25"/>
    <row r="40412" ht="15.75" hidden="1" x14ac:dyDescent="0.25"/>
    <row r="40413" ht="15.75" hidden="1" x14ac:dyDescent="0.25"/>
    <row r="40414" ht="15.75" hidden="1" x14ac:dyDescent="0.25"/>
    <row r="40415" ht="15.75" hidden="1" x14ac:dyDescent="0.25"/>
    <row r="40416" ht="15.75" hidden="1" x14ac:dyDescent="0.25"/>
    <row r="40417" ht="15.75" hidden="1" x14ac:dyDescent="0.25"/>
    <row r="40418" ht="15.75" hidden="1" x14ac:dyDescent="0.25"/>
    <row r="40419" ht="15.75" hidden="1" x14ac:dyDescent="0.25"/>
    <row r="40420" ht="15.75" hidden="1" x14ac:dyDescent="0.25"/>
    <row r="40421" ht="15.75" hidden="1" x14ac:dyDescent="0.25"/>
    <row r="40422" ht="15.75" hidden="1" x14ac:dyDescent="0.25"/>
    <row r="40423" ht="15.75" hidden="1" x14ac:dyDescent="0.25"/>
    <row r="40424" ht="15.75" hidden="1" x14ac:dyDescent="0.25"/>
    <row r="40425" ht="15.75" hidden="1" x14ac:dyDescent="0.25"/>
    <row r="40426" ht="15.75" hidden="1" x14ac:dyDescent="0.25"/>
    <row r="40427" ht="15.75" hidden="1" x14ac:dyDescent="0.25"/>
    <row r="40428" ht="15.75" hidden="1" x14ac:dyDescent="0.25"/>
    <row r="40429" ht="15.75" hidden="1" x14ac:dyDescent="0.25"/>
    <row r="40430" ht="15.75" hidden="1" x14ac:dyDescent="0.25"/>
    <row r="40431" ht="15.75" hidden="1" x14ac:dyDescent="0.25"/>
    <row r="40432" ht="15.75" hidden="1" x14ac:dyDescent="0.25"/>
    <row r="40433" ht="15.75" hidden="1" x14ac:dyDescent="0.25"/>
    <row r="40434" ht="15.75" hidden="1" x14ac:dyDescent="0.25"/>
    <row r="40435" ht="15.75" hidden="1" x14ac:dyDescent="0.25"/>
    <row r="40436" ht="15.75" hidden="1" x14ac:dyDescent="0.25"/>
    <row r="40437" ht="15.75" hidden="1" x14ac:dyDescent="0.25"/>
    <row r="40438" ht="15.75" hidden="1" x14ac:dyDescent="0.25"/>
    <row r="40439" ht="15.75" hidden="1" x14ac:dyDescent="0.25"/>
    <row r="40440" ht="15.75" hidden="1" x14ac:dyDescent="0.25"/>
    <row r="40441" ht="15.75" hidden="1" x14ac:dyDescent="0.25"/>
    <row r="40442" ht="15.75" hidden="1" x14ac:dyDescent="0.25"/>
    <row r="40443" ht="15.75" hidden="1" x14ac:dyDescent="0.25"/>
    <row r="40444" ht="15.75" hidden="1" x14ac:dyDescent="0.25"/>
    <row r="40445" ht="15.75" hidden="1" x14ac:dyDescent="0.25"/>
    <row r="40446" ht="15.75" hidden="1" x14ac:dyDescent="0.25"/>
    <row r="40447" ht="15.75" hidden="1" x14ac:dyDescent="0.25"/>
    <row r="40448" ht="15.75" hidden="1" x14ac:dyDescent="0.25"/>
    <row r="40449" ht="15.75" hidden="1" x14ac:dyDescent="0.25"/>
    <row r="40450" ht="15.75" hidden="1" x14ac:dyDescent="0.25"/>
    <row r="40451" ht="15.75" hidden="1" x14ac:dyDescent="0.25"/>
    <row r="40452" ht="15.75" hidden="1" x14ac:dyDescent="0.25"/>
    <row r="40453" ht="15.75" hidden="1" x14ac:dyDescent="0.25"/>
    <row r="40454" ht="15.75" hidden="1" x14ac:dyDescent="0.25"/>
    <row r="40455" ht="15.75" hidden="1" x14ac:dyDescent="0.25"/>
    <row r="40456" ht="15.75" hidden="1" x14ac:dyDescent="0.25"/>
    <row r="40457" ht="15.75" hidden="1" x14ac:dyDescent="0.25"/>
    <row r="40458" ht="15.75" hidden="1" x14ac:dyDescent="0.25"/>
    <row r="40459" ht="15.75" hidden="1" x14ac:dyDescent="0.25"/>
    <row r="40460" ht="15.75" hidden="1" x14ac:dyDescent="0.25"/>
    <row r="40461" ht="15.75" hidden="1" x14ac:dyDescent="0.25"/>
    <row r="40462" ht="15.75" hidden="1" x14ac:dyDescent="0.25"/>
    <row r="40463" ht="15.75" hidden="1" x14ac:dyDescent="0.25"/>
    <row r="40464" ht="15.75" hidden="1" x14ac:dyDescent="0.25"/>
    <row r="40465" ht="15.75" hidden="1" x14ac:dyDescent="0.25"/>
    <row r="40466" ht="15.75" hidden="1" x14ac:dyDescent="0.25"/>
    <row r="40467" ht="15.75" hidden="1" x14ac:dyDescent="0.25"/>
    <row r="40468" ht="15.75" hidden="1" x14ac:dyDescent="0.25"/>
    <row r="40469" ht="15.75" hidden="1" x14ac:dyDescent="0.25"/>
    <row r="40470" ht="15.75" hidden="1" x14ac:dyDescent="0.25"/>
    <row r="40471" ht="15.75" hidden="1" x14ac:dyDescent="0.25"/>
    <row r="40472" ht="15.75" hidden="1" x14ac:dyDescent="0.25"/>
    <row r="40473" ht="15.75" hidden="1" x14ac:dyDescent="0.25"/>
    <row r="40474" ht="15.75" hidden="1" x14ac:dyDescent="0.25"/>
    <row r="40475" ht="15.75" hidden="1" x14ac:dyDescent="0.25"/>
    <row r="40476" ht="15.75" hidden="1" x14ac:dyDescent="0.25"/>
    <row r="40477" ht="15.75" hidden="1" x14ac:dyDescent="0.25"/>
    <row r="40478" ht="15.75" hidden="1" x14ac:dyDescent="0.25"/>
    <row r="40479" ht="15.75" hidden="1" x14ac:dyDescent="0.25"/>
    <row r="40480" ht="15.75" hidden="1" x14ac:dyDescent="0.25"/>
    <row r="40481" ht="15.75" hidden="1" x14ac:dyDescent="0.25"/>
    <row r="40482" ht="15.75" hidden="1" x14ac:dyDescent="0.25"/>
    <row r="40483" ht="15.75" hidden="1" x14ac:dyDescent="0.25"/>
    <row r="40484" ht="15.75" hidden="1" x14ac:dyDescent="0.25"/>
    <row r="40485" ht="15.75" hidden="1" x14ac:dyDescent="0.25"/>
    <row r="40486" ht="15.75" hidden="1" x14ac:dyDescent="0.25"/>
    <row r="40487" ht="15.75" hidden="1" x14ac:dyDescent="0.25"/>
    <row r="40488" ht="15.75" hidden="1" x14ac:dyDescent="0.25"/>
    <row r="40489" ht="15.75" hidden="1" x14ac:dyDescent="0.25"/>
    <row r="40490" ht="15.75" hidden="1" x14ac:dyDescent="0.25"/>
    <row r="40491" ht="15.75" hidden="1" x14ac:dyDescent="0.25"/>
    <row r="40492" ht="15.75" hidden="1" x14ac:dyDescent="0.25"/>
    <row r="40493" ht="15.75" hidden="1" x14ac:dyDescent="0.25"/>
    <row r="40494" ht="15.75" hidden="1" x14ac:dyDescent="0.25"/>
    <row r="40495" ht="15.75" hidden="1" x14ac:dyDescent="0.25"/>
    <row r="40496" ht="15.75" hidden="1" x14ac:dyDescent="0.25"/>
    <row r="40497" ht="15.75" hidden="1" x14ac:dyDescent="0.25"/>
    <row r="40498" ht="15.75" hidden="1" x14ac:dyDescent="0.25"/>
    <row r="40499" ht="15.75" hidden="1" x14ac:dyDescent="0.25"/>
    <row r="40500" ht="15.75" hidden="1" x14ac:dyDescent="0.25"/>
    <row r="40501" ht="15.75" hidden="1" x14ac:dyDescent="0.25"/>
    <row r="40502" ht="15.75" hidden="1" x14ac:dyDescent="0.25"/>
    <row r="40503" ht="15.75" hidden="1" x14ac:dyDescent="0.25"/>
    <row r="40504" ht="15.75" hidden="1" x14ac:dyDescent="0.25"/>
    <row r="40505" ht="15.75" hidden="1" x14ac:dyDescent="0.25"/>
    <row r="40506" ht="15.75" hidden="1" x14ac:dyDescent="0.25"/>
    <row r="40507" ht="15.75" hidden="1" x14ac:dyDescent="0.25"/>
    <row r="40508" ht="15.75" hidden="1" x14ac:dyDescent="0.25"/>
    <row r="40509" ht="15.75" hidden="1" x14ac:dyDescent="0.25"/>
    <row r="40510" ht="15.75" hidden="1" x14ac:dyDescent="0.25"/>
    <row r="40511" ht="15.75" hidden="1" x14ac:dyDescent="0.25"/>
    <row r="40512" ht="15.75" hidden="1" x14ac:dyDescent="0.25"/>
    <row r="40513" ht="15.75" hidden="1" x14ac:dyDescent="0.25"/>
    <row r="40514" ht="15.75" hidden="1" x14ac:dyDescent="0.25"/>
    <row r="40515" ht="15.75" hidden="1" x14ac:dyDescent="0.25"/>
    <row r="40516" ht="15.75" hidden="1" x14ac:dyDescent="0.25"/>
    <row r="40517" ht="15.75" hidden="1" x14ac:dyDescent="0.25"/>
    <row r="40518" ht="15.75" hidden="1" x14ac:dyDescent="0.25"/>
    <row r="40519" ht="15.75" hidden="1" x14ac:dyDescent="0.25"/>
    <row r="40520" ht="15.75" hidden="1" x14ac:dyDescent="0.25"/>
    <row r="40521" ht="15.75" hidden="1" x14ac:dyDescent="0.25"/>
    <row r="40522" ht="15.75" hidden="1" x14ac:dyDescent="0.25"/>
    <row r="40523" ht="15.75" hidden="1" x14ac:dyDescent="0.25"/>
    <row r="40524" ht="15.75" hidden="1" x14ac:dyDescent="0.25"/>
    <row r="40525" ht="15.75" hidden="1" x14ac:dyDescent="0.25"/>
    <row r="40526" ht="15.75" hidden="1" x14ac:dyDescent="0.25"/>
    <row r="40527" ht="15.75" hidden="1" x14ac:dyDescent="0.25"/>
    <row r="40528" ht="15.75" hidden="1" x14ac:dyDescent="0.25"/>
    <row r="40529" ht="15.75" hidden="1" x14ac:dyDescent="0.25"/>
    <row r="40530" ht="15.75" hidden="1" x14ac:dyDescent="0.25"/>
    <row r="40531" ht="15.75" hidden="1" x14ac:dyDescent="0.25"/>
    <row r="40532" ht="15.75" hidden="1" x14ac:dyDescent="0.25"/>
    <row r="40533" ht="15.75" hidden="1" x14ac:dyDescent="0.25"/>
    <row r="40534" ht="15.75" hidden="1" x14ac:dyDescent="0.25"/>
    <row r="40535" ht="15.75" hidden="1" x14ac:dyDescent="0.25"/>
    <row r="40536" ht="15.75" hidden="1" x14ac:dyDescent="0.25"/>
    <row r="40537" ht="15.75" hidden="1" x14ac:dyDescent="0.25"/>
    <row r="40538" ht="15.75" hidden="1" x14ac:dyDescent="0.25"/>
    <row r="40539" ht="15.75" hidden="1" x14ac:dyDescent="0.25"/>
    <row r="40540" ht="15.75" hidden="1" x14ac:dyDescent="0.25"/>
    <row r="40541" ht="15.75" hidden="1" x14ac:dyDescent="0.25"/>
    <row r="40542" ht="15.75" hidden="1" x14ac:dyDescent="0.25"/>
    <row r="40543" ht="15.75" hidden="1" x14ac:dyDescent="0.25"/>
    <row r="40544" ht="15.75" hidden="1" x14ac:dyDescent="0.25"/>
    <row r="40545" ht="15.75" hidden="1" x14ac:dyDescent="0.25"/>
    <row r="40546" ht="15.75" hidden="1" x14ac:dyDescent="0.25"/>
    <row r="40547" ht="15.75" hidden="1" x14ac:dyDescent="0.25"/>
    <row r="40548" ht="15.75" hidden="1" x14ac:dyDescent="0.25"/>
    <row r="40549" ht="15.75" hidden="1" x14ac:dyDescent="0.25"/>
    <row r="40550" ht="15.75" hidden="1" x14ac:dyDescent="0.25"/>
    <row r="40551" ht="15.75" hidden="1" x14ac:dyDescent="0.25"/>
    <row r="40552" ht="15.75" hidden="1" x14ac:dyDescent="0.25"/>
    <row r="40553" ht="15.75" hidden="1" x14ac:dyDescent="0.25"/>
    <row r="40554" ht="15.75" hidden="1" x14ac:dyDescent="0.25"/>
    <row r="40555" ht="15.75" hidden="1" x14ac:dyDescent="0.25"/>
    <row r="40556" ht="15.75" hidden="1" x14ac:dyDescent="0.25"/>
    <row r="40557" ht="15.75" hidden="1" x14ac:dyDescent="0.25"/>
    <row r="40558" ht="15.75" hidden="1" x14ac:dyDescent="0.25"/>
    <row r="40559" ht="15.75" hidden="1" x14ac:dyDescent="0.25"/>
    <row r="40560" ht="15.75" hidden="1" x14ac:dyDescent="0.25"/>
    <row r="40561" ht="15.75" hidden="1" x14ac:dyDescent="0.25"/>
    <row r="40562" ht="15.75" hidden="1" x14ac:dyDescent="0.25"/>
    <row r="40563" ht="15.75" hidden="1" x14ac:dyDescent="0.25"/>
    <row r="40564" ht="15.75" hidden="1" x14ac:dyDescent="0.25"/>
    <row r="40565" ht="15.75" hidden="1" x14ac:dyDescent="0.25"/>
    <row r="40566" ht="15.75" hidden="1" x14ac:dyDescent="0.25"/>
    <row r="40567" ht="15.75" hidden="1" x14ac:dyDescent="0.25"/>
    <row r="40568" ht="15.75" hidden="1" x14ac:dyDescent="0.25"/>
    <row r="40569" ht="15.75" hidden="1" x14ac:dyDescent="0.25"/>
    <row r="40570" ht="15.75" hidden="1" x14ac:dyDescent="0.25"/>
    <row r="40571" ht="15.75" hidden="1" x14ac:dyDescent="0.25"/>
    <row r="40572" ht="15.75" hidden="1" x14ac:dyDescent="0.25"/>
    <row r="40573" ht="15.75" hidden="1" x14ac:dyDescent="0.25"/>
    <row r="40574" ht="15.75" hidden="1" x14ac:dyDescent="0.25"/>
    <row r="40575" ht="15.75" hidden="1" x14ac:dyDescent="0.25"/>
    <row r="40576" ht="15.75" hidden="1" x14ac:dyDescent="0.25"/>
    <row r="40577" ht="15.75" hidden="1" x14ac:dyDescent="0.25"/>
    <row r="40578" ht="15.75" hidden="1" x14ac:dyDescent="0.25"/>
    <row r="40579" ht="15.75" hidden="1" x14ac:dyDescent="0.25"/>
    <row r="40580" ht="15.75" hidden="1" x14ac:dyDescent="0.25"/>
    <row r="40581" ht="15.75" hidden="1" x14ac:dyDescent="0.25"/>
    <row r="40582" ht="15.75" hidden="1" x14ac:dyDescent="0.25"/>
    <row r="40583" ht="15.75" hidden="1" x14ac:dyDescent="0.25"/>
    <row r="40584" ht="15.75" hidden="1" x14ac:dyDescent="0.25"/>
    <row r="40585" ht="15.75" hidden="1" x14ac:dyDescent="0.25"/>
    <row r="40586" ht="15.75" hidden="1" x14ac:dyDescent="0.25"/>
    <row r="40587" ht="15.75" hidden="1" x14ac:dyDescent="0.25"/>
    <row r="40588" ht="15.75" hidden="1" x14ac:dyDescent="0.25"/>
    <row r="40589" ht="15.75" hidden="1" x14ac:dyDescent="0.25"/>
    <row r="40590" ht="15.75" hidden="1" x14ac:dyDescent="0.25"/>
    <row r="40591" ht="15.75" hidden="1" x14ac:dyDescent="0.25"/>
    <row r="40592" ht="15.75" hidden="1" x14ac:dyDescent="0.25"/>
    <row r="40593" ht="15.75" hidden="1" x14ac:dyDescent="0.25"/>
    <row r="40594" ht="15.75" hidden="1" x14ac:dyDescent="0.25"/>
    <row r="40595" ht="15.75" hidden="1" x14ac:dyDescent="0.25"/>
    <row r="40596" ht="15.75" hidden="1" x14ac:dyDescent="0.25"/>
    <row r="40597" ht="15.75" hidden="1" x14ac:dyDescent="0.25"/>
    <row r="40598" ht="15.75" hidden="1" x14ac:dyDescent="0.25"/>
    <row r="40599" ht="15.75" hidden="1" x14ac:dyDescent="0.25"/>
    <row r="40600" ht="15.75" hidden="1" x14ac:dyDescent="0.25"/>
    <row r="40601" ht="15.75" hidden="1" x14ac:dyDescent="0.25"/>
    <row r="40602" ht="15.75" hidden="1" x14ac:dyDescent="0.25"/>
    <row r="40603" ht="15.75" hidden="1" x14ac:dyDescent="0.25"/>
    <row r="40604" ht="15.75" hidden="1" x14ac:dyDescent="0.25"/>
    <row r="40605" ht="15.75" hidden="1" x14ac:dyDescent="0.25"/>
    <row r="40606" ht="15.75" hidden="1" x14ac:dyDescent="0.25"/>
    <row r="40607" ht="15.75" hidden="1" x14ac:dyDescent="0.25"/>
    <row r="40608" ht="15.75" hidden="1" x14ac:dyDescent="0.25"/>
    <row r="40609" ht="15.75" hidden="1" x14ac:dyDescent="0.25"/>
    <row r="40610" ht="15.75" hidden="1" x14ac:dyDescent="0.25"/>
    <row r="40611" ht="15.75" hidden="1" x14ac:dyDescent="0.25"/>
    <row r="40612" ht="15.75" hidden="1" x14ac:dyDescent="0.25"/>
    <row r="40613" ht="15.75" hidden="1" x14ac:dyDescent="0.25"/>
    <row r="40614" ht="15.75" hidden="1" x14ac:dyDescent="0.25"/>
    <row r="40615" ht="15.75" hidden="1" x14ac:dyDescent="0.25"/>
    <row r="40616" ht="15.75" hidden="1" x14ac:dyDescent="0.25"/>
    <row r="40617" ht="15.75" hidden="1" x14ac:dyDescent="0.25"/>
    <row r="40618" ht="15.75" hidden="1" x14ac:dyDescent="0.25"/>
    <row r="40619" ht="15.75" hidden="1" x14ac:dyDescent="0.25"/>
    <row r="40620" ht="15.75" hidden="1" x14ac:dyDescent="0.25"/>
    <row r="40621" ht="15.75" hidden="1" x14ac:dyDescent="0.25"/>
    <row r="40622" ht="15.75" hidden="1" x14ac:dyDescent="0.25"/>
    <row r="40623" ht="15.75" hidden="1" x14ac:dyDescent="0.25"/>
    <row r="40624" ht="15.75" hidden="1" x14ac:dyDescent="0.25"/>
    <row r="40625" ht="15.75" hidden="1" x14ac:dyDescent="0.25"/>
    <row r="40626" ht="15.75" hidden="1" x14ac:dyDescent="0.25"/>
    <row r="40627" ht="15.75" hidden="1" x14ac:dyDescent="0.25"/>
    <row r="40628" ht="15.75" hidden="1" x14ac:dyDescent="0.25"/>
    <row r="40629" ht="15.75" hidden="1" x14ac:dyDescent="0.25"/>
    <row r="40630" ht="15.75" hidden="1" x14ac:dyDescent="0.25"/>
    <row r="40631" ht="15.75" hidden="1" x14ac:dyDescent="0.25"/>
    <row r="40632" ht="15.75" hidden="1" x14ac:dyDescent="0.25"/>
    <row r="40633" ht="15.75" hidden="1" x14ac:dyDescent="0.25"/>
    <row r="40634" ht="15.75" hidden="1" x14ac:dyDescent="0.25"/>
    <row r="40635" ht="15.75" hidden="1" x14ac:dyDescent="0.25"/>
    <row r="40636" ht="15.75" hidden="1" x14ac:dyDescent="0.25"/>
    <row r="40637" ht="15.75" hidden="1" x14ac:dyDescent="0.25"/>
    <row r="40638" ht="15.75" hidden="1" x14ac:dyDescent="0.25"/>
    <row r="40639" ht="15.75" hidden="1" x14ac:dyDescent="0.25"/>
    <row r="40640" ht="15.75" hidden="1" x14ac:dyDescent="0.25"/>
    <row r="40641" ht="15.75" hidden="1" x14ac:dyDescent="0.25"/>
    <row r="40642" ht="15.75" hidden="1" x14ac:dyDescent="0.25"/>
    <row r="40643" ht="15.75" hidden="1" x14ac:dyDescent="0.25"/>
    <row r="40644" ht="15.75" hidden="1" x14ac:dyDescent="0.25"/>
    <row r="40645" ht="15.75" hidden="1" x14ac:dyDescent="0.25"/>
    <row r="40646" ht="15.75" hidden="1" x14ac:dyDescent="0.25"/>
    <row r="40647" ht="15.75" hidden="1" x14ac:dyDescent="0.25"/>
    <row r="40648" ht="15.75" hidden="1" x14ac:dyDescent="0.25"/>
    <row r="40649" ht="15.75" hidden="1" x14ac:dyDescent="0.25"/>
    <row r="40650" ht="15.75" hidden="1" x14ac:dyDescent="0.25"/>
    <row r="40651" ht="15.75" hidden="1" x14ac:dyDescent="0.25"/>
    <row r="40652" ht="15.75" hidden="1" x14ac:dyDescent="0.25"/>
    <row r="40653" ht="15.75" hidden="1" x14ac:dyDescent="0.25"/>
    <row r="40654" ht="15.75" hidden="1" x14ac:dyDescent="0.25"/>
    <row r="40655" ht="15.75" hidden="1" x14ac:dyDescent="0.25"/>
    <row r="40656" ht="15.75" hidden="1" x14ac:dyDescent="0.25"/>
    <row r="40657" ht="15.75" hidden="1" x14ac:dyDescent="0.25"/>
    <row r="40658" ht="15.75" hidden="1" x14ac:dyDescent="0.25"/>
    <row r="40659" ht="15.75" hidden="1" x14ac:dyDescent="0.25"/>
    <row r="40660" ht="15.75" hidden="1" x14ac:dyDescent="0.25"/>
    <row r="40661" ht="15.75" hidden="1" x14ac:dyDescent="0.25"/>
    <row r="40662" ht="15.75" hidden="1" x14ac:dyDescent="0.25"/>
    <row r="40663" ht="15.75" hidden="1" x14ac:dyDescent="0.25"/>
    <row r="40664" ht="15.75" hidden="1" x14ac:dyDescent="0.25"/>
    <row r="40665" ht="15.75" hidden="1" x14ac:dyDescent="0.25"/>
    <row r="40666" ht="15.75" hidden="1" x14ac:dyDescent="0.25"/>
    <row r="40667" ht="15.75" hidden="1" x14ac:dyDescent="0.25"/>
    <row r="40668" ht="15.75" hidden="1" x14ac:dyDescent="0.25"/>
    <row r="40669" ht="15.75" hidden="1" x14ac:dyDescent="0.25"/>
    <row r="40670" ht="15.75" hidden="1" x14ac:dyDescent="0.25"/>
    <row r="40671" ht="15.75" hidden="1" x14ac:dyDescent="0.25"/>
    <row r="40672" ht="15.75" hidden="1" x14ac:dyDescent="0.25"/>
    <row r="40673" ht="15.75" hidden="1" x14ac:dyDescent="0.25"/>
    <row r="40674" ht="15.75" hidden="1" x14ac:dyDescent="0.25"/>
    <row r="40675" ht="15.75" hidden="1" x14ac:dyDescent="0.25"/>
    <row r="40676" ht="15.75" hidden="1" x14ac:dyDescent="0.25"/>
    <row r="40677" ht="15.75" hidden="1" x14ac:dyDescent="0.25"/>
    <row r="40678" ht="15.75" hidden="1" x14ac:dyDescent="0.25"/>
    <row r="40679" ht="15.75" hidden="1" x14ac:dyDescent="0.25"/>
    <row r="40680" ht="15.75" hidden="1" x14ac:dyDescent="0.25"/>
    <row r="40681" ht="15.75" hidden="1" x14ac:dyDescent="0.25"/>
    <row r="40682" ht="15.75" hidden="1" x14ac:dyDescent="0.25"/>
    <row r="40683" ht="15.75" hidden="1" x14ac:dyDescent="0.25"/>
    <row r="40684" ht="15.75" hidden="1" x14ac:dyDescent="0.25"/>
    <row r="40685" ht="15.75" hidden="1" x14ac:dyDescent="0.25"/>
    <row r="40686" ht="15.75" hidden="1" x14ac:dyDescent="0.25"/>
    <row r="40687" ht="15.75" hidden="1" x14ac:dyDescent="0.25"/>
    <row r="40688" ht="15.75" hidden="1" x14ac:dyDescent="0.25"/>
    <row r="40689" ht="15.75" hidden="1" x14ac:dyDescent="0.25"/>
    <row r="40690" ht="15.75" hidden="1" x14ac:dyDescent="0.25"/>
    <row r="40691" ht="15.75" hidden="1" x14ac:dyDescent="0.25"/>
    <row r="40692" ht="15.75" hidden="1" x14ac:dyDescent="0.25"/>
    <row r="40693" ht="15.75" hidden="1" x14ac:dyDescent="0.25"/>
    <row r="40694" ht="15.75" hidden="1" x14ac:dyDescent="0.25"/>
    <row r="40695" ht="15.75" hidden="1" x14ac:dyDescent="0.25"/>
    <row r="40696" ht="15.75" hidden="1" x14ac:dyDescent="0.25"/>
    <row r="40697" ht="15.75" hidden="1" x14ac:dyDescent="0.25"/>
    <row r="40698" ht="15.75" hidden="1" x14ac:dyDescent="0.25"/>
    <row r="40699" ht="15.75" hidden="1" x14ac:dyDescent="0.25"/>
    <row r="40700" ht="15.75" hidden="1" x14ac:dyDescent="0.25"/>
    <row r="40701" ht="15.75" hidden="1" x14ac:dyDescent="0.25"/>
    <row r="40702" ht="15.75" hidden="1" x14ac:dyDescent="0.25"/>
    <row r="40703" ht="15.75" hidden="1" x14ac:dyDescent="0.25"/>
    <row r="40704" ht="15.75" hidden="1" x14ac:dyDescent="0.25"/>
    <row r="40705" ht="15.75" hidden="1" x14ac:dyDescent="0.25"/>
    <row r="40706" ht="15.75" hidden="1" x14ac:dyDescent="0.25"/>
    <row r="40707" ht="15.75" hidden="1" x14ac:dyDescent="0.25"/>
    <row r="40708" ht="15.75" hidden="1" x14ac:dyDescent="0.25"/>
    <row r="40709" ht="15.75" hidden="1" x14ac:dyDescent="0.25"/>
    <row r="40710" ht="15.75" hidden="1" x14ac:dyDescent="0.25"/>
    <row r="40711" ht="15.75" hidden="1" x14ac:dyDescent="0.25"/>
    <row r="40712" ht="15.75" hidden="1" x14ac:dyDescent="0.25"/>
    <row r="40713" ht="15.75" hidden="1" x14ac:dyDescent="0.25"/>
    <row r="40714" ht="15.75" hidden="1" x14ac:dyDescent="0.25"/>
    <row r="40715" ht="15.75" hidden="1" x14ac:dyDescent="0.25"/>
    <row r="40716" ht="15.75" hidden="1" x14ac:dyDescent="0.25"/>
    <row r="40717" ht="15.75" hidden="1" x14ac:dyDescent="0.25"/>
    <row r="40718" ht="15.75" hidden="1" x14ac:dyDescent="0.25"/>
    <row r="40719" ht="15.75" hidden="1" x14ac:dyDescent="0.25"/>
    <row r="40720" ht="15.75" hidden="1" x14ac:dyDescent="0.25"/>
    <row r="40721" ht="15.75" hidden="1" x14ac:dyDescent="0.25"/>
    <row r="40722" ht="15.75" hidden="1" x14ac:dyDescent="0.25"/>
    <row r="40723" ht="15.75" hidden="1" x14ac:dyDescent="0.25"/>
    <row r="40724" ht="15.75" hidden="1" x14ac:dyDescent="0.25"/>
    <row r="40725" ht="15.75" hidden="1" x14ac:dyDescent="0.25"/>
    <row r="40726" ht="15.75" hidden="1" x14ac:dyDescent="0.25"/>
    <row r="40727" ht="15.75" hidden="1" x14ac:dyDescent="0.25"/>
    <row r="40728" ht="15.75" hidden="1" x14ac:dyDescent="0.25"/>
    <row r="40729" ht="15.75" hidden="1" x14ac:dyDescent="0.25"/>
    <row r="40730" ht="15.75" hidden="1" x14ac:dyDescent="0.25"/>
    <row r="40731" ht="15.75" hidden="1" x14ac:dyDescent="0.25"/>
    <row r="40732" ht="15.75" hidden="1" x14ac:dyDescent="0.25"/>
    <row r="40733" ht="15.75" hidden="1" x14ac:dyDescent="0.25"/>
    <row r="40734" ht="15.75" hidden="1" x14ac:dyDescent="0.25"/>
    <row r="40735" ht="15.75" hidden="1" x14ac:dyDescent="0.25"/>
    <row r="40736" ht="15.75" hidden="1" x14ac:dyDescent="0.25"/>
    <row r="40737" ht="15.75" hidden="1" x14ac:dyDescent="0.25"/>
    <row r="40738" ht="15.75" hidden="1" x14ac:dyDescent="0.25"/>
    <row r="40739" ht="15.75" hidden="1" x14ac:dyDescent="0.25"/>
    <row r="40740" ht="15.75" hidden="1" x14ac:dyDescent="0.25"/>
    <row r="40741" ht="15.75" hidden="1" x14ac:dyDescent="0.25"/>
    <row r="40742" ht="15.75" hidden="1" x14ac:dyDescent="0.25"/>
    <row r="40743" ht="15.75" hidden="1" x14ac:dyDescent="0.25"/>
    <row r="40744" ht="15.75" hidden="1" x14ac:dyDescent="0.25"/>
    <row r="40745" ht="15.75" hidden="1" x14ac:dyDescent="0.25"/>
    <row r="40746" ht="15.75" hidden="1" x14ac:dyDescent="0.25"/>
    <row r="40747" ht="15.75" hidden="1" x14ac:dyDescent="0.25"/>
    <row r="40748" ht="15.75" hidden="1" x14ac:dyDescent="0.25"/>
    <row r="40749" ht="15.75" hidden="1" x14ac:dyDescent="0.25"/>
    <row r="40750" ht="15.75" hidden="1" x14ac:dyDescent="0.25"/>
    <row r="40751" ht="15.75" hidden="1" x14ac:dyDescent="0.25"/>
    <row r="40752" ht="15.75" hidden="1" x14ac:dyDescent="0.25"/>
    <row r="40753" ht="15.75" hidden="1" x14ac:dyDescent="0.25"/>
    <row r="40754" ht="15.75" hidden="1" x14ac:dyDescent="0.25"/>
    <row r="40755" ht="15.75" hidden="1" x14ac:dyDescent="0.25"/>
    <row r="40756" ht="15.75" hidden="1" x14ac:dyDescent="0.25"/>
    <row r="40757" ht="15.75" hidden="1" x14ac:dyDescent="0.25"/>
    <row r="40758" ht="15.75" hidden="1" x14ac:dyDescent="0.25"/>
    <row r="40759" ht="15.75" hidden="1" x14ac:dyDescent="0.25"/>
    <row r="40760" ht="15.75" hidden="1" x14ac:dyDescent="0.25"/>
    <row r="40761" ht="15.75" hidden="1" x14ac:dyDescent="0.25"/>
    <row r="40762" ht="15.75" hidden="1" x14ac:dyDescent="0.25"/>
    <row r="40763" ht="15.75" hidden="1" x14ac:dyDescent="0.25"/>
    <row r="40764" ht="15.75" hidden="1" x14ac:dyDescent="0.25"/>
    <row r="40765" ht="15.75" hidden="1" x14ac:dyDescent="0.25"/>
    <row r="40766" ht="15.75" hidden="1" x14ac:dyDescent="0.25"/>
    <row r="40767" ht="15.75" hidden="1" x14ac:dyDescent="0.25"/>
    <row r="40768" ht="15.75" hidden="1" x14ac:dyDescent="0.25"/>
    <row r="40769" ht="15.75" hidden="1" x14ac:dyDescent="0.25"/>
    <row r="40770" ht="15.75" hidden="1" x14ac:dyDescent="0.25"/>
    <row r="40771" ht="15.75" hidden="1" x14ac:dyDescent="0.25"/>
    <row r="40772" ht="15.75" hidden="1" x14ac:dyDescent="0.25"/>
    <row r="40773" ht="15.75" hidden="1" x14ac:dyDescent="0.25"/>
    <row r="40774" ht="15.75" hidden="1" x14ac:dyDescent="0.25"/>
    <row r="40775" ht="15.75" hidden="1" x14ac:dyDescent="0.25"/>
    <row r="40776" ht="15.75" hidden="1" x14ac:dyDescent="0.25"/>
    <row r="40777" ht="15.75" hidden="1" x14ac:dyDescent="0.25"/>
    <row r="40778" ht="15.75" hidden="1" x14ac:dyDescent="0.25"/>
    <row r="40779" ht="15.75" hidden="1" x14ac:dyDescent="0.25"/>
    <row r="40780" ht="15.75" hidden="1" x14ac:dyDescent="0.25"/>
    <row r="40781" ht="15.75" hidden="1" x14ac:dyDescent="0.25"/>
    <row r="40782" ht="15.75" hidden="1" x14ac:dyDescent="0.25"/>
    <row r="40783" ht="15.75" hidden="1" x14ac:dyDescent="0.25"/>
    <row r="40784" ht="15.75" hidden="1" x14ac:dyDescent="0.25"/>
    <row r="40785" ht="15.75" hidden="1" x14ac:dyDescent="0.25"/>
    <row r="40786" ht="15.75" hidden="1" x14ac:dyDescent="0.25"/>
    <row r="40787" ht="15.75" hidden="1" x14ac:dyDescent="0.25"/>
    <row r="40788" ht="15.75" hidden="1" x14ac:dyDescent="0.25"/>
    <row r="40789" ht="15.75" hidden="1" x14ac:dyDescent="0.25"/>
    <row r="40790" ht="15.75" hidden="1" x14ac:dyDescent="0.25"/>
    <row r="40791" ht="15.75" hidden="1" x14ac:dyDescent="0.25"/>
    <row r="40792" ht="15.75" hidden="1" x14ac:dyDescent="0.25"/>
    <row r="40793" ht="15.75" hidden="1" x14ac:dyDescent="0.25"/>
    <row r="40794" ht="15.75" hidden="1" x14ac:dyDescent="0.25"/>
    <row r="40795" ht="15.75" hidden="1" x14ac:dyDescent="0.25"/>
    <row r="40796" ht="15.75" hidden="1" x14ac:dyDescent="0.25"/>
    <row r="40797" ht="15.75" hidden="1" x14ac:dyDescent="0.25"/>
    <row r="40798" ht="15.75" hidden="1" x14ac:dyDescent="0.25"/>
    <row r="40799" ht="15.75" hidden="1" x14ac:dyDescent="0.25"/>
    <row r="40800" ht="15.75" hidden="1" x14ac:dyDescent="0.25"/>
    <row r="40801" ht="15.75" hidden="1" x14ac:dyDescent="0.25"/>
    <row r="40802" ht="15.75" hidden="1" x14ac:dyDescent="0.25"/>
    <row r="40803" ht="15.75" hidden="1" x14ac:dyDescent="0.25"/>
    <row r="40804" ht="15.75" hidden="1" x14ac:dyDescent="0.25"/>
    <row r="40805" ht="15.75" hidden="1" x14ac:dyDescent="0.25"/>
    <row r="40806" ht="15.75" hidden="1" x14ac:dyDescent="0.25"/>
    <row r="40807" ht="15.75" hidden="1" x14ac:dyDescent="0.25"/>
    <row r="40808" ht="15.75" hidden="1" x14ac:dyDescent="0.25"/>
    <row r="40809" ht="15.75" hidden="1" x14ac:dyDescent="0.25"/>
    <row r="40810" ht="15.75" hidden="1" x14ac:dyDescent="0.25"/>
    <row r="40811" ht="15.75" hidden="1" x14ac:dyDescent="0.25"/>
    <row r="40812" ht="15.75" hidden="1" x14ac:dyDescent="0.25"/>
    <row r="40813" ht="15.75" hidden="1" x14ac:dyDescent="0.25"/>
    <row r="40814" ht="15.75" hidden="1" x14ac:dyDescent="0.25"/>
    <row r="40815" ht="15.75" hidden="1" x14ac:dyDescent="0.25"/>
    <row r="40816" ht="15.75" hidden="1" x14ac:dyDescent="0.25"/>
    <row r="40817" ht="15.75" hidden="1" x14ac:dyDescent="0.25"/>
    <row r="40818" ht="15.75" hidden="1" x14ac:dyDescent="0.25"/>
    <row r="40819" ht="15.75" hidden="1" x14ac:dyDescent="0.25"/>
    <row r="40820" ht="15.75" hidden="1" x14ac:dyDescent="0.25"/>
    <row r="40821" ht="15.75" hidden="1" x14ac:dyDescent="0.25"/>
    <row r="40822" ht="15.75" hidden="1" x14ac:dyDescent="0.25"/>
    <row r="40823" ht="15.75" hidden="1" x14ac:dyDescent="0.25"/>
    <row r="40824" ht="15.75" hidden="1" x14ac:dyDescent="0.25"/>
    <row r="40825" ht="15.75" hidden="1" x14ac:dyDescent="0.25"/>
    <row r="40826" ht="15.75" hidden="1" x14ac:dyDescent="0.25"/>
    <row r="40827" ht="15.75" hidden="1" x14ac:dyDescent="0.25"/>
    <row r="40828" ht="15.75" hidden="1" x14ac:dyDescent="0.25"/>
    <row r="40829" ht="15.75" hidden="1" x14ac:dyDescent="0.25"/>
    <row r="40830" ht="15.75" hidden="1" x14ac:dyDescent="0.25"/>
    <row r="40831" ht="15.75" hidden="1" x14ac:dyDescent="0.25"/>
    <row r="40832" ht="15.75" hidden="1" x14ac:dyDescent="0.25"/>
    <row r="40833" ht="15.75" hidden="1" x14ac:dyDescent="0.25"/>
    <row r="40834" ht="15.75" hidden="1" x14ac:dyDescent="0.25"/>
    <row r="40835" ht="15.75" hidden="1" x14ac:dyDescent="0.25"/>
    <row r="40836" ht="15.75" hidden="1" x14ac:dyDescent="0.25"/>
    <row r="40837" ht="15.75" hidden="1" x14ac:dyDescent="0.25"/>
    <row r="40838" ht="15.75" hidden="1" x14ac:dyDescent="0.25"/>
    <row r="40839" ht="15.75" hidden="1" x14ac:dyDescent="0.25"/>
    <row r="40840" ht="15.75" hidden="1" x14ac:dyDescent="0.25"/>
    <row r="40841" ht="15.75" hidden="1" x14ac:dyDescent="0.25"/>
    <row r="40842" ht="15.75" hidden="1" x14ac:dyDescent="0.25"/>
    <row r="40843" ht="15.75" hidden="1" x14ac:dyDescent="0.25"/>
    <row r="40844" ht="15.75" hidden="1" x14ac:dyDescent="0.25"/>
    <row r="40845" ht="15.75" hidden="1" x14ac:dyDescent="0.25"/>
    <row r="40846" ht="15.75" hidden="1" x14ac:dyDescent="0.25"/>
    <row r="40847" ht="15.75" hidden="1" x14ac:dyDescent="0.25"/>
    <row r="40848" ht="15.75" hidden="1" x14ac:dyDescent="0.25"/>
    <row r="40849" ht="15.75" hidden="1" x14ac:dyDescent="0.25"/>
    <row r="40850" ht="15.75" hidden="1" x14ac:dyDescent="0.25"/>
    <row r="40851" ht="15.75" hidden="1" x14ac:dyDescent="0.25"/>
    <row r="40852" ht="15.75" hidden="1" x14ac:dyDescent="0.25"/>
    <row r="40853" ht="15.75" hidden="1" x14ac:dyDescent="0.25"/>
    <row r="40854" ht="15.75" hidden="1" x14ac:dyDescent="0.25"/>
    <row r="40855" ht="15.75" hidden="1" x14ac:dyDescent="0.25"/>
    <row r="40856" ht="15.75" hidden="1" x14ac:dyDescent="0.25"/>
    <row r="40857" ht="15.75" hidden="1" x14ac:dyDescent="0.25"/>
    <row r="40858" ht="15.75" hidden="1" x14ac:dyDescent="0.25"/>
    <row r="40859" ht="15.75" hidden="1" x14ac:dyDescent="0.25"/>
    <row r="40860" ht="15.75" hidden="1" x14ac:dyDescent="0.25"/>
    <row r="40861" ht="15.75" hidden="1" x14ac:dyDescent="0.25"/>
    <row r="40862" ht="15.75" hidden="1" x14ac:dyDescent="0.25"/>
    <row r="40863" ht="15.75" hidden="1" x14ac:dyDescent="0.25"/>
    <row r="40864" ht="15.75" hidden="1" x14ac:dyDescent="0.25"/>
    <row r="40865" ht="15.75" hidden="1" x14ac:dyDescent="0.25"/>
    <row r="40866" ht="15.75" hidden="1" x14ac:dyDescent="0.25"/>
    <row r="40867" ht="15.75" hidden="1" x14ac:dyDescent="0.25"/>
    <row r="40868" ht="15.75" hidden="1" x14ac:dyDescent="0.25"/>
    <row r="40869" ht="15.75" hidden="1" x14ac:dyDescent="0.25"/>
    <row r="40870" ht="15.75" hidden="1" x14ac:dyDescent="0.25"/>
    <row r="40871" ht="15.75" hidden="1" x14ac:dyDescent="0.25"/>
    <row r="40872" ht="15.75" hidden="1" x14ac:dyDescent="0.25"/>
    <row r="40873" ht="15.75" hidden="1" x14ac:dyDescent="0.25"/>
    <row r="40874" ht="15.75" hidden="1" x14ac:dyDescent="0.25"/>
    <row r="40875" ht="15.75" hidden="1" x14ac:dyDescent="0.25"/>
    <row r="40876" ht="15.75" hidden="1" x14ac:dyDescent="0.25"/>
    <row r="40877" ht="15.75" hidden="1" x14ac:dyDescent="0.25"/>
    <row r="40878" ht="15.75" hidden="1" x14ac:dyDescent="0.25"/>
    <row r="40879" ht="15.75" hidden="1" x14ac:dyDescent="0.25"/>
    <row r="40880" ht="15.75" hidden="1" x14ac:dyDescent="0.25"/>
    <row r="40881" ht="15.75" hidden="1" x14ac:dyDescent="0.25"/>
    <row r="40882" ht="15.75" hidden="1" x14ac:dyDescent="0.25"/>
    <row r="40883" ht="15.75" hidden="1" x14ac:dyDescent="0.25"/>
    <row r="40884" ht="15.75" hidden="1" x14ac:dyDescent="0.25"/>
    <row r="40885" ht="15.75" hidden="1" x14ac:dyDescent="0.25"/>
    <row r="40886" ht="15.75" hidden="1" x14ac:dyDescent="0.25"/>
    <row r="40887" ht="15.75" hidden="1" x14ac:dyDescent="0.25"/>
    <row r="40888" ht="15.75" hidden="1" x14ac:dyDescent="0.25"/>
    <row r="40889" ht="15.75" hidden="1" x14ac:dyDescent="0.25"/>
    <row r="40890" ht="15.75" hidden="1" x14ac:dyDescent="0.25"/>
    <row r="40891" ht="15.75" hidden="1" x14ac:dyDescent="0.25"/>
    <row r="40892" ht="15.75" hidden="1" x14ac:dyDescent="0.25"/>
    <row r="40893" ht="15.75" hidden="1" x14ac:dyDescent="0.25"/>
    <row r="40894" ht="15.75" hidden="1" x14ac:dyDescent="0.25"/>
    <row r="40895" ht="15.75" hidden="1" x14ac:dyDescent="0.25"/>
    <row r="40896" ht="15.75" hidden="1" x14ac:dyDescent="0.25"/>
    <row r="40897" ht="15.75" hidden="1" x14ac:dyDescent="0.25"/>
    <row r="40898" ht="15.75" hidden="1" x14ac:dyDescent="0.25"/>
    <row r="40899" ht="15.75" hidden="1" x14ac:dyDescent="0.25"/>
    <row r="40900" ht="15.75" hidden="1" x14ac:dyDescent="0.25"/>
    <row r="40901" ht="15.75" hidden="1" x14ac:dyDescent="0.25"/>
    <row r="40902" ht="15.75" hidden="1" x14ac:dyDescent="0.25"/>
    <row r="40903" ht="15.75" hidden="1" x14ac:dyDescent="0.25"/>
    <row r="40904" ht="15.75" hidden="1" x14ac:dyDescent="0.25"/>
    <row r="40905" ht="15.75" hidden="1" x14ac:dyDescent="0.25"/>
    <row r="40906" ht="15.75" hidden="1" x14ac:dyDescent="0.25"/>
    <row r="40907" ht="15.75" hidden="1" x14ac:dyDescent="0.25"/>
    <row r="40908" ht="15.75" hidden="1" x14ac:dyDescent="0.25"/>
    <row r="40909" ht="15.75" hidden="1" x14ac:dyDescent="0.25"/>
    <row r="40910" ht="15.75" hidden="1" x14ac:dyDescent="0.25"/>
    <row r="40911" ht="15.75" hidden="1" x14ac:dyDescent="0.25"/>
    <row r="40912" ht="15.75" hidden="1" x14ac:dyDescent="0.25"/>
    <row r="40913" ht="15.75" hidden="1" x14ac:dyDescent="0.25"/>
    <row r="40914" ht="15.75" hidden="1" x14ac:dyDescent="0.25"/>
    <row r="40915" ht="15.75" hidden="1" x14ac:dyDescent="0.25"/>
    <row r="40916" ht="15.75" hidden="1" x14ac:dyDescent="0.25"/>
    <row r="40917" ht="15.75" hidden="1" x14ac:dyDescent="0.25"/>
    <row r="40918" ht="15.75" hidden="1" x14ac:dyDescent="0.25"/>
    <row r="40919" ht="15.75" hidden="1" x14ac:dyDescent="0.25"/>
    <row r="40920" ht="15.75" hidden="1" x14ac:dyDescent="0.25"/>
    <row r="40921" ht="15.75" hidden="1" x14ac:dyDescent="0.25"/>
    <row r="40922" ht="15.75" hidden="1" x14ac:dyDescent="0.25"/>
    <row r="40923" ht="15.75" hidden="1" x14ac:dyDescent="0.25"/>
    <row r="40924" ht="15.75" hidden="1" x14ac:dyDescent="0.25"/>
    <row r="40925" ht="15.75" hidden="1" x14ac:dyDescent="0.25"/>
    <row r="40926" ht="15.75" hidden="1" x14ac:dyDescent="0.25"/>
    <row r="40927" ht="15.75" hidden="1" x14ac:dyDescent="0.25"/>
    <row r="40928" ht="15.75" hidden="1" x14ac:dyDescent="0.25"/>
    <row r="40929" ht="15.75" hidden="1" x14ac:dyDescent="0.25"/>
    <row r="40930" ht="15.75" hidden="1" x14ac:dyDescent="0.25"/>
    <row r="40931" ht="15.75" hidden="1" x14ac:dyDescent="0.25"/>
    <row r="40932" ht="15.75" hidden="1" x14ac:dyDescent="0.25"/>
    <row r="40933" ht="15.75" hidden="1" x14ac:dyDescent="0.25"/>
    <row r="40934" ht="15.75" hidden="1" x14ac:dyDescent="0.25"/>
    <row r="40935" ht="15.75" hidden="1" x14ac:dyDescent="0.25"/>
    <row r="40936" ht="15.75" hidden="1" x14ac:dyDescent="0.25"/>
    <row r="40937" ht="15.75" hidden="1" x14ac:dyDescent="0.25"/>
    <row r="40938" ht="15.75" hidden="1" x14ac:dyDescent="0.25"/>
    <row r="40939" ht="15.75" hidden="1" x14ac:dyDescent="0.25"/>
    <row r="40940" ht="15.75" hidden="1" x14ac:dyDescent="0.25"/>
    <row r="40941" ht="15.75" hidden="1" x14ac:dyDescent="0.25"/>
    <row r="40942" ht="15.75" hidden="1" x14ac:dyDescent="0.25"/>
    <row r="40943" ht="15.75" hidden="1" x14ac:dyDescent="0.25"/>
    <row r="40944" ht="15.75" hidden="1" x14ac:dyDescent="0.25"/>
    <row r="40945" ht="15.75" hidden="1" x14ac:dyDescent="0.25"/>
    <row r="40946" ht="15.75" hidden="1" x14ac:dyDescent="0.25"/>
    <row r="40947" ht="15.75" hidden="1" x14ac:dyDescent="0.25"/>
    <row r="40948" ht="15.75" hidden="1" x14ac:dyDescent="0.25"/>
    <row r="40949" ht="15.75" hidden="1" x14ac:dyDescent="0.25"/>
    <row r="40950" ht="15.75" hidden="1" x14ac:dyDescent="0.25"/>
    <row r="40951" ht="15.75" hidden="1" x14ac:dyDescent="0.25"/>
    <row r="40952" ht="15.75" hidden="1" x14ac:dyDescent="0.25"/>
    <row r="40953" ht="15.75" hidden="1" x14ac:dyDescent="0.25"/>
    <row r="40954" ht="15.75" hidden="1" x14ac:dyDescent="0.25"/>
    <row r="40955" ht="15.75" hidden="1" x14ac:dyDescent="0.25"/>
    <row r="40956" ht="15.75" hidden="1" x14ac:dyDescent="0.25"/>
    <row r="40957" ht="15.75" hidden="1" x14ac:dyDescent="0.25"/>
    <row r="40958" ht="15.75" hidden="1" x14ac:dyDescent="0.25"/>
    <row r="40959" ht="15.75" hidden="1" x14ac:dyDescent="0.25"/>
    <row r="40960" ht="15.75" hidden="1" x14ac:dyDescent="0.25"/>
    <row r="40961" ht="15.75" hidden="1" x14ac:dyDescent="0.25"/>
    <row r="40962" ht="15.75" hidden="1" x14ac:dyDescent="0.25"/>
    <row r="40963" ht="15.75" hidden="1" x14ac:dyDescent="0.25"/>
    <row r="40964" ht="15.75" hidden="1" x14ac:dyDescent="0.25"/>
    <row r="40965" ht="15.75" hidden="1" x14ac:dyDescent="0.25"/>
    <row r="40966" ht="15.75" hidden="1" x14ac:dyDescent="0.25"/>
    <row r="40967" ht="15.75" hidden="1" x14ac:dyDescent="0.25"/>
    <row r="40968" ht="15.75" hidden="1" x14ac:dyDescent="0.25"/>
    <row r="40969" ht="15.75" hidden="1" x14ac:dyDescent="0.25"/>
    <row r="40970" ht="15.75" hidden="1" x14ac:dyDescent="0.25"/>
    <row r="40971" ht="15.75" hidden="1" x14ac:dyDescent="0.25"/>
    <row r="40972" ht="15.75" hidden="1" x14ac:dyDescent="0.25"/>
    <row r="40973" ht="15.75" hidden="1" x14ac:dyDescent="0.25"/>
    <row r="40974" ht="15.75" hidden="1" x14ac:dyDescent="0.25"/>
    <row r="40975" ht="15.75" hidden="1" x14ac:dyDescent="0.25"/>
    <row r="40976" ht="15.75" hidden="1" x14ac:dyDescent="0.25"/>
    <row r="40977" ht="15.75" hidden="1" x14ac:dyDescent="0.25"/>
    <row r="40978" ht="15.75" hidden="1" x14ac:dyDescent="0.25"/>
    <row r="40979" ht="15.75" hidden="1" x14ac:dyDescent="0.25"/>
    <row r="40980" ht="15.75" hidden="1" x14ac:dyDescent="0.25"/>
    <row r="40981" ht="15.75" hidden="1" x14ac:dyDescent="0.25"/>
    <row r="40982" ht="15.75" hidden="1" x14ac:dyDescent="0.25"/>
    <row r="40983" ht="15.75" hidden="1" x14ac:dyDescent="0.25"/>
    <row r="40984" ht="15.75" hidden="1" x14ac:dyDescent="0.25"/>
    <row r="40985" ht="15.75" hidden="1" x14ac:dyDescent="0.25"/>
    <row r="40986" ht="15.75" hidden="1" x14ac:dyDescent="0.25"/>
    <row r="40987" ht="15.75" hidden="1" x14ac:dyDescent="0.25"/>
    <row r="40988" ht="15.75" hidden="1" x14ac:dyDescent="0.25"/>
    <row r="40989" ht="15.75" hidden="1" x14ac:dyDescent="0.25"/>
    <row r="40990" ht="15.75" hidden="1" x14ac:dyDescent="0.25"/>
    <row r="40991" ht="15.75" hidden="1" x14ac:dyDescent="0.25"/>
    <row r="40992" ht="15.75" hidden="1" x14ac:dyDescent="0.25"/>
    <row r="40993" ht="15.75" hidden="1" x14ac:dyDescent="0.25"/>
    <row r="40994" ht="15.75" hidden="1" x14ac:dyDescent="0.25"/>
    <row r="40995" ht="15.75" hidden="1" x14ac:dyDescent="0.25"/>
    <row r="40996" ht="15.75" hidden="1" x14ac:dyDescent="0.25"/>
    <row r="40997" ht="15.75" hidden="1" x14ac:dyDescent="0.25"/>
    <row r="40998" ht="15.75" hidden="1" x14ac:dyDescent="0.25"/>
    <row r="40999" ht="15.75" hidden="1" x14ac:dyDescent="0.25"/>
    <row r="41000" ht="15.75" hidden="1" x14ac:dyDescent="0.25"/>
    <row r="41001" ht="15.75" hidden="1" x14ac:dyDescent="0.25"/>
    <row r="41002" ht="15.75" hidden="1" x14ac:dyDescent="0.25"/>
    <row r="41003" ht="15.75" hidden="1" x14ac:dyDescent="0.25"/>
    <row r="41004" ht="15.75" hidden="1" x14ac:dyDescent="0.25"/>
    <row r="41005" ht="15.75" hidden="1" x14ac:dyDescent="0.25"/>
    <row r="41006" ht="15.75" hidden="1" x14ac:dyDescent="0.25"/>
    <row r="41007" ht="15.75" hidden="1" x14ac:dyDescent="0.25"/>
    <row r="41008" ht="15.75" hidden="1" x14ac:dyDescent="0.25"/>
    <row r="41009" ht="15.75" hidden="1" x14ac:dyDescent="0.25"/>
    <row r="41010" ht="15.75" hidden="1" x14ac:dyDescent="0.25"/>
    <row r="41011" ht="15.75" hidden="1" x14ac:dyDescent="0.25"/>
    <row r="41012" ht="15.75" hidden="1" x14ac:dyDescent="0.25"/>
    <row r="41013" ht="15.75" hidden="1" x14ac:dyDescent="0.25"/>
    <row r="41014" ht="15.75" hidden="1" x14ac:dyDescent="0.25"/>
    <row r="41015" ht="15.75" hidden="1" x14ac:dyDescent="0.25"/>
    <row r="41016" ht="15.75" hidden="1" x14ac:dyDescent="0.25"/>
    <row r="41017" ht="15.75" hidden="1" x14ac:dyDescent="0.25"/>
    <row r="41018" ht="15.75" hidden="1" x14ac:dyDescent="0.25"/>
    <row r="41019" ht="15.75" hidden="1" x14ac:dyDescent="0.25"/>
    <row r="41020" ht="15.75" hidden="1" x14ac:dyDescent="0.25"/>
    <row r="41021" ht="15.75" hidden="1" x14ac:dyDescent="0.25"/>
    <row r="41022" ht="15.75" hidden="1" x14ac:dyDescent="0.25"/>
    <row r="41023" ht="15.75" hidden="1" x14ac:dyDescent="0.25"/>
    <row r="41024" ht="15.75" hidden="1" x14ac:dyDescent="0.25"/>
    <row r="41025" ht="15.75" hidden="1" x14ac:dyDescent="0.25"/>
    <row r="41026" ht="15.75" hidden="1" x14ac:dyDescent="0.25"/>
    <row r="41027" ht="15.75" hidden="1" x14ac:dyDescent="0.25"/>
    <row r="41028" ht="15.75" hidden="1" x14ac:dyDescent="0.25"/>
    <row r="41029" ht="15.75" hidden="1" x14ac:dyDescent="0.25"/>
    <row r="41030" ht="15.75" hidden="1" x14ac:dyDescent="0.25"/>
    <row r="41031" ht="15.75" hidden="1" x14ac:dyDescent="0.25"/>
    <row r="41032" ht="15.75" hidden="1" x14ac:dyDescent="0.25"/>
    <row r="41033" ht="15.75" hidden="1" x14ac:dyDescent="0.25"/>
    <row r="41034" ht="15.75" hidden="1" x14ac:dyDescent="0.25"/>
    <row r="41035" ht="15.75" hidden="1" x14ac:dyDescent="0.25"/>
    <row r="41036" ht="15.75" hidden="1" x14ac:dyDescent="0.25"/>
    <row r="41037" ht="15.75" hidden="1" x14ac:dyDescent="0.25"/>
    <row r="41038" ht="15.75" hidden="1" x14ac:dyDescent="0.25"/>
    <row r="41039" ht="15.75" hidden="1" x14ac:dyDescent="0.25"/>
    <row r="41040" ht="15.75" hidden="1" x14ac:dyDescent="0.25"/>
    <row r="41041" ht="15.75" hidden="1" x14ac:dyDescent="0.25"/>
    <row r="41042" ht="15.75" hidden="1" x14ac:dyDescent="0.25"/>
    <row r="41043" ht="15.75" hidden="1" x14ac:dyDescent="0.25"/>
    <row r="41044" ht="15.75" hidden="1" x14ac:dyDescent="0.25"/>
    <row r="41045" ht="15.75" hidden="1" x14ac:dyDescent="0.25"/>
    <row r="41046" ht="15.75" hidden="1" x14ac:dyDescent="0.25"/>
    <row r="41047" ht="15.75" hidden="1" x14ac:dyDescent="0.25"/>
    <row r="41048" ht="15.75" hidden="1" x14ac:dyDescent="0.25"/>
    <row r="41049" ht="15.75" hidden="1" x14ac:dyDescent="0.25"/>
    <row r="41050" ht="15.75" hidden="1" x14ac:dyDescent="0.25"/>
    <row r="41051" ht="15.75" hidden="1" x14ac:dyDescent="0.25"/>
    <row r="41052" ht="15.75" hidden="1" x14ac:dyDescent="0.25"/>
    <row r="41053" ht="15.75" hidden="1" x14ac:dyDescent="0.25"/>
    <row r="41054" ht="15.75" hidden="1" x14ac:dyDescent="0.25"/>
    <row r="41055" ht="15.75" hidden="1" x14ac:dyDescent="0.25"/>
    <row r="41056" ht="15.75" hidden="1" x14ac:dyDescent="0.25"/>
    <row r="41057" ht="15.75" hidden="1" x14ac:dyDescent="0.25"/>
    <row r="41058" ht="15.75" hidden="1" x14ac:dyDescent="0.25"/>
    <row r="41059" ht="15.75" hidden="1" x14ac:dyDescent="0.25"/>
    <row r="41060" ht="15.75" hidden="1" x14ac:dyDescent="0.25"/>
    <row r="41061" ht="15.75" hidden="1" x14ac:dyDescent="0.25"/>
    <row r="41062" ht="15.75" hidden="1" x14ac:dyDescent="0.25"/>
    <row r="41063" ht="15.75" hidden="1" x14ac:dyDescent="0.25"/>
    <row r="41064" ht="15.75" hidden="1" x14ac:dyDescent="0.25"/>
    <row r="41065" ht="15.75" hidden="1" x14ac:dyDescent="0.25"/>
    <row r="41066" ht="15.75" hidden="1" x14ac:dyDescent="0.25"/>
    <row r="41067" ht="15.75" hidden="1" x14ac:dyDescent="0.25"/>
    <row r="41068" ht="15.75" hidden="1" x14ac:dyDescent="0.25"/>
    <row r="41069" ht="15.75" hidden="1" x14ac:dyDescent="0.25"/>
    <row r="41070" ht="15.75" hidden="1" x14ac:dyDescent="0.25"/>
    <row r="41071" ht="15.75" hidden="1" x14ac:dyDescent="0.25"/>
    <row r="41072" ht="15.75" hidden="1" x14ac:dyDescent="0.25"/>
    <row r="41073" ht="15.75" hidden="1" x14ac:dyDescent="0.25"/>
    <row r="41074" ht="15.75" hidden="1" x14ac:dyDescent="0.25"/>
    <row r="41075" ht="15.75" hidden="1" x14ac:dyDescent="0.25"/>
    <row r="41076" ht="15.75" hidden="1" x14ac:dyDescent="0.25"/>
    <row r="41077" ht="15.75" hidden="1" x14ac:dyDescent="0.25"/>
    <row r="41078" ht="15.75" hidden="1" x14ac:dyDescent="0.25"/>
    <row r="41079" ht="15.75" hidden="1" x14ac:dyDescent="0.25"/>
    <row r="41080" ht="15.75" hidden="1" x14ac:dyDescent="0.25"/>
    <row r="41081" ht="15.75" hidden="1" x14ac:dyDescent="0.25"/>
    <row r="41082" ht="15.75" hidden="1" x14ac:dyDescent="0.25"/>
    <row r="41083" ht="15.75" hidden="1" x14ac:dyDescent="0.25"/>
    <row r="41084" ht="15.75" hidden="1" x14ac:dyDescent="0.25"/>
    <row r="41085" ht="15.75" hidden="1" x14ac:dyDescent="0.25"/>
    <row r="41086" ht="15.75" hidden="1" x14ac:dyDescent="0.25"/>
    <row r="41087" ht="15.75" hidden="1" x14ac:dyDescent="0.25"/>
    <row r="41088" ht="15.75" hidden="1" x14ac:dyDescent="0.25"/>
    <row r="41089" ht="15.75" hidden="1" x14ac:dyDescent="0.25"/>
    <row r="41090" ht="15.75" hidden="1" x14ac:dyDescent="0.25"/>
    <row r="41091" ht="15.75" hidden="1" x14ac:dyDescent="0.25"/>
    <row r="41092" ht="15.75" hidden="1" x14ac:dyDescent="0.25"/>
    <row r="41093" ht="15.75" hidden="1" x14ac:dyDescent="0.25"/>
    <row r="41094" ht="15.75" hidden="1" x14ac:dyDescent="0.25"/>
    <row r="41095" ht="15.75" hidden="1" x14ac:dyDescent="0.25"/>
    <row r="41096" ht="15.75" hidden="1" x14ac:dyDescent="0.25"/>
    <row r="41097" ht="15.75" hidden="1" x14ac:dyDescent="0.25"/>
    <row r="41098" ht="15.75" hidden="1" x14ac:dyDescent="0.25"/>
    <row r="41099" ht="15.75" hidden="1" x14ac:dyDescent="0.25"/>
    <row r="41100" ht="15.75" hidden="1" x14ac:dyDescent="0.25"/>
    <row r="41101" ht="15.75" hidden="1" x14ac:dyDescent="0.25"/>
    <row r="41102" ht="15.75" hidden="1" x14ac:dyDescent="0.25"/>
    <row r="41103" ht="15.75" hidden="1" x14ac:dyDescent="0.25"/>
    <row r="41104" ht="15.75" hidden="1" x14ac:dyDescent="0.25"/>
    <row r="41105" ht="15.75" hidden="1" x14ac:dyDescent="0.25"/>
    <row r="41106" ht="15.75" hidden="1" x14ac:dyDescent="0.25"/>
    <row r="41107" ht="15.75" hidden="1" x14ac:dyDescent="0.25"/>
    <row r="41108" ht="15.75" hidden="1" x14ac:dyDescent="0.25"/>
    <row r="41109" ht="15.75" hidden="1" x14ac:dyDescent="0.25"/>
    <row r="41110" ht="15.75" hidden="1" x14ac:dyDescent="0.25"/>
    <row r="41111" ht="15.75" hidden="1" x14ac:dyDescent="0.25"/>
    <row r="41112" ht="15.75" hidden="1" x14ac:dyDescent="0.25"/>
    <row r="41113" ht="15.75" hidden="1" x14ac:dyDescent="0.25"/>
    <row r="41114" ht="15.75" hidden="1" x14ac:dyDescent="0.25"/>
    <row r="41115" ht="15.75" hidden="1" x14ac:dyDescent="0.25"/>
    <row r="41116" ht="15.75" hidden="1" x14ac:dyDescent="0.25"/>
    <row r="41117" ht="15.75" hidden="1" x14ac:dyDescent="0.25"/>
    <row r="41118" ht="15.75" hidden="1" x14ac:dyDescent="0.25"/>
    <row r="41119" ht="15.75" hidden="1" x14ac:dyDescent="0.25"/>
    <row r="41120" ht="15.75" hidden="1" x14ac:dyDescent="0.25"/>
    <row r="41121" ht="15.75" hidden="1" x14ac:dyDescent="0.25"/>
    <row r="41122" ht="15.75" hidden="1" x14ac:dyDescent="0.25"/>
    <row r="41123" ht="15.75" hidden="1" x14ac:dyDescent="0.25"/>
    <row r="41124" ht="15.75" hidden="1" x14ac:dyDescent="0.25"/>
    <row r="41125" ht="15.75" hidden="1" x14ac:dyDescent="0.25"/>
    <row r="41126" ht="15.75" hidden="1" x14ac:dyDescent="0.25"/>
    <row r="41127" ht="15.75" hidden="1" x14ac:dyDescent="0.25"/>
    <row r="41128" ht="15.75" hidden="1" x14ac:dyDescent="0.25"/>
    <row r="41129" ht="15.75" hidden="1" x14ac:dyDescent="0.25"/>
    <row r="41130" ht="15.75" hidden="1" x14ac:dyDescent="0.25"/>
    <row r="41131" ht="15.75" hidden="1" x14ac:dyDescent="0.25"/>
    <row r="41132" ht="15.75" hidden="1" x14ac:dyDescent="0.25"/>
    <row r="41133" ht="15.75" hidden="1" x14ac:dyDescent="0.25"/>
    <row r="41134" ht="15.75" hidden="1" x14ac:dyDescent="0.25"/>
    <row r="41135" ht="15.75" hidden="1" x14ac:dyDescent="0.25"/>
    <row r="41136" ht="15.75" hidden="1" x14ac:dyDescent="0.25"/>
    <row r="41137" ht="15.75" hidden="1" x14ac:dyDescent="0.25"/>
    <row r="41138" ht="15.75" hidden="1" x14ac:dyDescent="0.25"/>
    <row r="41139" ht="15.75" hidden="1" x14ac:dyDescent="0.25"/>
    <row r="41140" ht="15.75" hidden="1" x14ac:dyDescent="0.25"/>
    <row r="41141" ht="15.75" hidden="1" x14ac:dyDescent="0.25"/>
    <row r="41142" ht="15.75" hidden="1" x14ac:dyDescent="0.25"/>
    <row r="41143" ht="15.75" hidden="1" x14ac:dyDescent="0.25"/>
    <row r="41144" ht="15.75" hidden="1" x14ac:dyDescent="0.25"/>
    <row r="41145" ht="15.75" hidden="1" x14ac:dyDescent="0.25"/>
    <row r="41146" ht="15.75" hidden="1" x14ac:dyDescent="0.25"/>
    <row r="41147" ht="15.75" hidden="1" x14ac:dyDescent="0.25"/>
    <row r="41148" ht="15.75" hidden="1" x14ac:dyDescent="0.25"/>
    <row r="41149" ht="15.75" hidden="1" x14ac:dyDescent="0.25"/>
    <row r="41150" ht="15.75" hidden="1" x14ac:dyDescent="0.25"/>
    <row r="41151" ht="15.75" hidden="1" x14ac:dyDescent="0.25"/>
    <row r="41152" ht="15.75" hidden="1" x14ac:dyDescent="0.25"/>
    <row r="41153" ht="15.75" hidden="1" x14ac:dyDescent="0.25"/>
    <row r="41154" ht="15.75" hidden="1" x14ac:dyDescent="0.25"/>
    <row r="41155" ht="15.75" hidden="1" x14ac:dyDescent="0.25"/>
    <row r="41156" ht="15.75" hidden="1" x14ac:dyDescent="0.25"/>
    <row r="41157" ht="15.75" hidden="1" x14ac:dyDescent="0.25"/>
    <row r="41158" ht="15.75" hidden="1" x14ac:dyDescent="0.25"/>
    <row r="41159" ht="15.75" hidden="1" x14ac:dyDescent="0.25"/>
    <row r="41160" ht="15.75" hidden="1" x14ac:dyDescent="0.25"/>
    <row r="41161" ht="15.75" hidden="1" x14ac:dyDescent="0.25"/>
    <row r="41162" ht="15.75" hidden="1" x14ac:dyDescent="0.25"/>
    <row r="41163" ht="15.75" hidden="1" x14ac:dyDescent="0.25"/>
    <row r="41164" ht="15.75" hidden="1" x14ac:dyDescent="0.25"/>
    <row r="41165" ht="15.75" hidden="1" x14ac:dyDescent="0.25"/>
    <row r="41166" ht="15.75" hidden="1" x14ac:dyDescent="0.25"/>
    <row r="41167" ht="15.75" hidden="1" x14ac:dyDescent="0.25"/>
    <row r="41168" ht="15.75" hidden="1" x14ac:dyDescent="0.25"/>
    <row r="41169" ht="15.75" hidden="1" x14ac:dyDescent="0.25"/>
    <row r="41170" ht="15.75" hidden="1" x14ac:dyDescent="0.25"/>
    <row r="41171" ht="15.75" hidden="1" x14ac:dyDescent="0.25"/>
    <row r="41172" ht="15.75" hidden="1" x14ac:dyDescent="0.25"/>
    <row r="41173" ht="15.75" hidden="1" x14ac:dyDescent="0.25"/>
    <row r="41174" ht="15.75" hidden="1" x14ac:dyDescent="0.25"/>
    <row r="41175" ht="15.75" hidden="1" x14ac:dyDescent="0.25"/>
    <row r="41176" ht="15.75" hidden="1" x14ac:dyDescent="0.25"/>
    <row r="41177" ht="15.75" hidden="1" x14ac:dyDescent="0.25"/>
    <row r="41178" ht="15.75" hidden="1" x14ac:dyDescent="0.25"/>
    <row r="41179" ht="15.75" hidden="1" x14ac:dyDescent="0.25"/>
    <row r="41180" ht="15.75" hidden="1" x14ac:dyDescent="0.25"/>
    <row r="41181" ht="15.75" hidden="1" x14ac:dyDescent="0.25"/>
    <row r="41182" ht="15.75" hidden="1" x14ac:dyDescent="0.25"/>
    <row r="41183" ht="15.75" hidden="1" x14ac:dyDescent="0.25"/>
    <row r="41184" ht="15.75" hidden="1" x14ac:dyDescent="0.25"/>
    <row r="41185" ht="15.75" hidden="1" x14ac:dyDescent="0.25"/>
    <row r="41186" ht="15.75" hidden="1" x14ac:dyDescent="0.25"/>
    <row r="41187" ht="15.75" hidden="1" x14ac:dyDescent="0.25"/>
    <row r="41188" ht="15.75" hidden="1" x14ac:dyDescent="0.25"/>
    <row r="41189" ht="15.75" hidden="1" x14ac:dyDescent="0.25"/>
    <row r="41190" ht="15.75" hidden="1" x14ac:dyDescent="0.25"/>
    <row r="41191" ht="15.75" hidden="1" x14ac:dyDescent="0.25"/>
    <row r="41192" ht="15.75" hidden="1" x14ac:dyDescent="0.25"/>
    <row r="41193" ht="15.75" hidden="1" x14ac:dyDescent="0.25"/>
    <row r="41194" ht="15.75" hidden="1" x14ac:dyDescent="0.25"/>
    <row r="41195" ht="15.75" hidden="1" x14ac:dyDescent="0.25"/>
    <row r="41196" ht="15.75" hidden="1" x14ac:dyDescent="0.25"/>
    <row r="41197" ht="15.75" hidden="1" x14ac:dyDescent="0.25"/>
    <row r="41198" ht="15.75" hidden="1" x14ac:dyDescent="0.25"/>
    <row r="41199" ht="15.75" hidden="1" x14ac:dyDescent="0.25"/>
    <row r="41200" ht="15.75" hidden="1" x14ac:dyDescent="0.25"/>
    <row r="41201" ht="15.75" hidden="1" x14ac:dyDescent="0.25"/>
    <row r="41202" ht="15.75" hidden="1" x14ac:dyDescent="0.25"/>
    <row r="41203" ht="15.75" hidden="1" x14ac:dyDescent="0.25"/>
    <row r="41204" ht="15.75" hidden="1" x14ac:dyDescent="0.25"/>
    <row r="41205" ht="15.75" hidden="1" x14ac:dyDescent="0.25"/>
    <row r="41206" ht="15.75" hidden="1" x14ac:dyDescent="0.25"/>
    <row r="41207" ht="15.75" hidden="1" x14ac:dyDescent="0.25"/>
    <row r="41208" ht="15.75" hidden="1" x14ac:dyDescent="0.25"/>
    <row r="41209" ht="15.75" hidden="1" x14ac:dyDescent="0.25"/>
    <row r="41210" ht="15.75" hidden="1" x14ac:dyDescent="0.25"/>
    <row r="41211" ht="15.75" hidden="1" x14ac:dyDescent="0.25"/>
    <row r="41212" ht="15.75" hidden="1" x14ac:dyDescent="0.25"/>
    <row r="41213" ht="15.75" hidden="1" x14ac:dyDescent="0.25"/>
    <row r="41214" ht="15.75" hidden="1" x14ac:dyDescent="0.25"/>
    <row r="41215" ht="15.75" hidden="1" x14ac:dyDescent="0.25"/>
    <row r="41216" ht="15.75" hidden="1" x14ac:dyDescent="0.25"/>
    <row r="41217" ht="15.75" hidden="1" x14ac:dyDescent="0.25"/>
    <row r="41218" ht="15.75" hidden="1" x14ac:dyDescent="0.25"/>
    <row r="41219" ht="15.75" hidden="1" x14ac:dyDescent="0.25"/>
    <row r="41220" ht="15.75" hidden="1" x14ac:dyDescent="0.25"/>
    <row r="41221" ht="15.75" hidden="1" x14ac:dyDescent="0.25"/>
    <row r="41222" ht="15.75" hidden="1" x14ac:dyDescent="0.25"/>
    <row r="41223" ht="15.75" hidden="1" x14ac:dyDescent="0.25"/>
    <row r="41224" ht="15.75" hidden="1" x14ac:dyDescent="0.25"/>
    <row r="41225" ht="15.75" hidden="1" x14ac:dyDescent="0.25"/>
    <row r="41226" ht="15.75" hidden="1" x14ac:dyDescent="0.25"/>
    <row r="41227" ht="15.75" hidden="1" x14ac:dyDescent="0.25"/>
    <row r="41228" ht="15.75" hidden="1" x14ac:dyDescent="0.25"/>
    <row r="41229" ht="15.75" hidden="1" x14ac:dyDescent="0.25"/>
    <row r="41230" ht="15.75" hidden="1" x14ac:dyDescent="0.25"/>
    <row r="41231" ht="15.75" hidden="1" x14ac:dyDescent="0.25"/>
    <row r="41232" ht="15.75" hidden="1" x14ac:dyDescent="0.25"/>
    <row r="41233" ht="15.75" hidden="1" x14ac:dyDescent="0.25"/>
    <row r="41234" ht="15.75" hidden="1" x14ac:dyDescent="0.25"/>
    <row r="41235" ht="15.75" hidden="1" x14ac:dyDescent="0.25"/>
    <row r="41236" ht="15.75" hidden="1" x14ac:dyDescent="0.25"/>
    <row r="41237" ht="15.75" hidden="1" x14ac:dyDescent="0.25"/>
    <row r="41238" ht="15.75" hidden="1" x14ac:dyDescent="0.25"/>
    <row r="41239" ht="15.75" hidden="1" x14ac:dyDescent="0.25"/>
    <row r="41240" ht="15.75" hidden="1" x14ac:dyDescent="0.25"/>
    <row r="41241" ht="15.75" hidden="1" x14ac:dyDescent="0.25"/>
    <row r="41242" ht="15.75" hidden="1" x14ac:dyDescent="0.25"/>
    <row r="41243" ht="15.75" hidden="1" x14ac:dyDescent="0.25"/>
    <row r="41244" ht="15.75" hidden="1" x14ac:dyDescent="0.25"/>
    <row r="41245" ht="15.75" hidden="1" x14ac:dyDescent="0.25"/>
    <row r="41246" ht="15.75" hidden="1" x14ac:dyDescent="0.25"/>
    <row r="41247" ht="15.75" hidden="1" x14ac:dyDescent="0.25"/>
    <row r="41248" ht="15.75" hidden="1" x14ac:dyDescent="0.25"/>
    <row r="41249" ht="15.75" hidden="1" x14ac:dyDescent="0.25"/>
    <row r="41250" ht="15.75" hidden="1" x14ac:dyDescent="0.25"/>
    <row r="41251" ht="15.75" hidden="1" x14ac:dyDescent="0.25"/>
    <row r="41252" ht="15.75" hidden="1" x14ac:dyDescent="0.25"/>
    <row r="41253" ht="15.75" hidden="1" x14ac:dyDescent="0.25"/>
    <row r="41254" ht="15.75" hidden="1" x14ac:dyDescent="0.25"/>
    <row r="41255" ht="15.75" hidden="1" x14ac:dyDescent="0.25"/>
    <row r="41256" ht="15.75" hidden="1" x14ac:dyDescent="0.25"/>
    <row r="41257" ht="15.75" hidden="1" x14ac:dyDescent="0.25"/>
    <row r="41258" ht="15.75" hidden="1" x14ac:dyDescent="0.25"/>
    <row r="41259" ht="15.75" hidden="1" x14ac:dyDescent="0.25"/>
    <row r="41260" ht="15.75" hidden="1" x14ac:dyDescent="0.25"/>
    <row r="41261" ht="15.75" hidden="1" x14ac:dyDescent="0.25"/>
    <row r="41262" ht="15.75" hidden="1" x14ac:dyDescent="0.25"/>
    <row r="41263" ht="15.75" hidden="1" x14ac:dyDescent="0.25"/>
    <row r="41264" ht="15.75" hidden="1" x14ac:dyDescent="0.25"/>
    <row r="41265" ht="15.75" hidden="1" x14ac:dyDescent="0.25"/>
    <row r="41266" ht="15.75" hidden="1" x14ac:dyDescent="0.25"/>
    <row r="41267" ht="15.75" hidden="1" x14ac:dyDescent="0.25"/>
    <row r="41268" ht="15.75" hidden="1" x14ac:dyDescent="0.25"/>
    <row r="41269" ht="15.75" hidden="1" x14ac:dyDescent="0.25"/>
    <row r="41270" ht="15.75" hidden="1" x14ac:dyDescent="0.25"/>
    <row r="41271" ht="15.75" hidden="1" x14ac:dyDescent="0.25"/>
    <row r="41272" ht="15.75" hidden="1" x14ac:dyDescent="0.25"/>
    <row r="41273" ht="15.75" hidden="1" x14ac:dyDescent="0.25"/>
    <row r="41274" ht="15.75" hidden="1" x14ac:dyDescent="0.25"/>
    <row r="41275" ht="15.75" hidden="1" x14ac:dyDescent="0.25"/>
    <row r="41276" ht="15.75" hidden="1" x14ac:dyDescent="0.25"/>
    <row r="41277" ht="15.75" hidden="1" x14ac:dyDescent="0.25"/>
    <row r="41278" ht="15.75" hidden="1" x14ac:dyDescent="0.25"/>
    <row r="41279" ht="15.75" hidden="1" x14ac:dyDescent="0.25"/>
    <row r="41280" ht="15.75" hidden="1" x14ac:dyDescent="0.25"/>
    <row r="41281" ht="15.75" hidden="1" x14ac:dyDescent="0.25"/>
    <row r="41282" ht="15.75" hidden="1" x14ac:dyDescent="0.25"/>
    <row r="41283" ht="15.75" hidden="1" x14ac:dyDescent="0.25"/>
    <row r="41284" ht="15.75" hidden="1" x14ac:dyDescent="0.25"/>
    <row r="41285" ht="15.75" hidden="1" x14ac:dyDescent="0.25"/>
    <row r="41286" ht="15.75" hidden="1" x14ac:dyDescent="0.25"/>
    <row r="41287" ht="15.75" hidden="1" x14ac:dyDescent="0.25"/>
    <row r="41288" ht="15.75" hidden="1" x14ac:dyDescent="0.25"/>
    <row r="41289" ht="15.75" hidden="1" x14ac:dyDescent="0.25"/>
    <row r="41290" ht="15.75" hidden="1" x14ac:dyDescent="0.25"/>
    <row r="41291" ht="15.75" hidden="1" x14ac:dyDescent="0.25"/>
    <row r="41292" ht="15.75" hidden="1" x14ac:dyDescent="0.25"/>
    <row r="41293" ht="15.75" hidden="1" x14ac:dyDescent="0.25"/>
    <row r="41294" ht="15.75" hidden="1" x14ac:dyDescent="0.25"/>
    <row r="41295" ht="15.75" hidden="1" x14ac:dyDescent="0.25"/>
    <row r="41296" ht="15.75" hidden="1" x14ac:dyDescent="0.25"/>
    <row r="41297" ht="15.75" hidden="1" x14ac:dyDescent="0.25"/>
    <row r="41298" ht="15.75" hidden="1" x14ac:dyDescent="0.25"/>
    <row r="41299" ht="15.75" hidden="1" x14ac:dyDescent="0.25"/>
    <row r="41300" ht="15.75" hidden="1" x14ac:dyDescent="0.25"/>
    <row r="41301" ht="15.75" hidden="1" x14ac:dyDescent="0.25"/>
    <row r="41302" ht="15.75" hidden="1" x14ac:dyDescent="0.25"/>
    <row r="41303" ht="15.75" hidden="1" x14ac:dyDescent="0.25"/>
    <row r="41304" ht="15.75" hidden="1" x14ac:dyDescent="0.25"/>
    <row r="41305" ht="15.75" hidden="1" x14ac:dyDescent="0.25"/>
    <row r="41306" ht="15.75" hidden="1" x14ac:dyDescent="0.25"/>
    <row r="41307" ht="15.75" hidden="1" x14ac:dyDescent="0.25"/>
    <row r="41308" ht="15.75" hidden="1" x14ac:dyDescent="0.25"/>
    <row r="41309" ht="15.75" hidden="1" x14ac:dyDescent="0.25"/>
    <row r="41310" ht="15.75" hidden="1" x14ac:dyDescent="0.25"/>
    <row r="41311" ht="15.75" hidden="1" x14ac:dyDescent="0.25"/>
    <row r="41312" ht="15.75" hidden="1" x14ac:dyDescent="0.25"/>
    <row r="41313" ht="15.75" hidden="1" x14ac:dyDescent="0.25"/>
    <row r="41314" ht="15.75" hidden="1" x14ac:dyDescent="0.25"/>
    <row r="41315" ht="15.75" hidden="1" x14ac:dyDescent="0.25"/>
    <row r="41316" ht="15.75" hidden="1" x14ac:dyDescent="0.25"/>
    <row r="41317" ht="15.75" hidden="1" x14ac:dyDescent="0.25"/>
    <row r="41318" ht="15.75" hidden="1" x14ac:dyDescent="0.25"/>
    <row r="41319" ht="15.75" hidden="1" x14ac:dyDescent="0.25"/>
    <row r="41320" ht="15.75" hidden="1" x14ac:dyDescent="0.25"/>
    <row r="41321" ht="15.75" hidden="1" x14ac:dyDescent="0.25"/>
    <row r="41322" ht="15.75" hidden="1" x14ac:dyDescent="0.25"/>
    <row r="41323" ht="15.75" hidden="1" x14ac:dyDescent="0.25"/>
    <row r="41324" ht="15.75" hidden="1" x14ac:dyDescent="0.25"/>
    <row r="41325" ht="15.75" hidden="1" x14ac:dyDescent="0.25"/>
    <row r="41326" ht="15.75" hidden="1" x14ac:dyDescent="0.25"/>
    <row r="41327" ht="15.75" hidden="1" x14ac:dyDescent="0.25"/>
    <row r="41328" ht="15.75" hidden="1" x14ac:dyDescent="0.25"/>
    <row r="41329" ht="15.75" hidden="1" x14ac:dyDescent="0.25"/>
    <row r="41330" ht="15.75" hidden="1" x14ac:dyDescent="0.25"/>
    <row r="41331" ht="15.75" hidden="1" x14ac:dyDescent="0.25"/>
    <row r="41332" ht="15.75" hidden="1" x14ac:dyDescent="0.25"/>
    <row r="41333" ht="15.75" hidden="1" x14ac:dyDescent="0.25"/>
    <row r="41334" ht="15.75" hidden="1" x14ac:dyDescent="0.25"/>
    <row r="41335" ht="15.75" hidden="1" x14ac:dyDescent="0.25"/>
    <row r="41336" ht="15.75" hidden="1" x14ac:dyDescent="0.25"/>
    <row r="41337" ht="15.75" hidden="1" x14ac:dyDescent="0.25"/>
    <row r="41338" ht="15.75" hidden="1" x14ac:dyDescent="0.25"/>
    <row r="41339" ht="15.75" hidden="1" x14ac:dyDescent="0.25"/>
    <row r="41340" ht="15.75" hidden="1" x14ac:dyDescent="0.25"/>
    <row r="41341" ht="15.75" hidden="1" x14ac:dyDescent="0.25"/>
    <row r="41342" ht="15.75" hidden="1" x14ac:dyDescent="0.25"/>
    <row r="41343" ht="15.75" hidden="1" x14ac:dyDescent="0.25"/>
    <row r="41344" ht="15.75" hidden="1" x14ac:dyDescent="0.25"/>
    <row r="41345" ht="15.75" hidden="1" x14ac:dyDescent="0.25"/>
    <row r="41346" ht="15.75" hidden="1" x14ac:dyDescent="0.25"/>
    <row r="41347" ht="15.75" hidden="1" x14ac:dyDescent="0.25"/>
    <row r="41348" ht="15.75" hidden="1" x14ac:dyDescent="0.25"/>
    <row r="41349" ht="15.75" hidden="1" x14ac:dyDescent="0.25"/>
    <row r="41350" ht="15.75" hidden="1" x14ac:dyDescent="0.25"/>
    <row r="41351" ht="15.75" hidden="1" x14ac:dyDescent="0.25"/>
    <row r="41352" ht="15.75" hidden="1" x14ac:dyDescent="0.25"/>
    <row r="41353" ht="15.75" hidden="1" x14ac:dyDescent="0.25"/>
    <row r="41354" ht="15.75" hidden="1" x14ac:dyDescent="0.25"/>
    <row r="41355" ht="15.75" hidden="1" x14ac:dyDescent="0.25"/>
    <row r="41356" ht="15.75" hidden="1" x14ac:dyDescent="0.25"/>
    <row r="41357" ht="15.75" hidden="1" x14ac:dyDescent="0.25"/>
    <row r="41358" ht="15.75" hidden="1" x14ac:dyDescent="0.25"/>
    <row r="41359" ht="15.75" hidden="1" x14ac:dyDescent="0.25"/>
    <row r="41360" ht="15.75" hidden="1" x14ac:dyDescent="0.25"/>
    <row r="41361" ht="15.75" hidden="1" x14ac:dyDescent="0.25"/>
    <row r="41362" ht="15.75" hidden="1" x14ac:dyDescent="0.25"/>
    <row r="41363" ht="15.75" hidden="1" x14ac:dyDescent="0.25"/>
    <row r="41364" ht="15.75" hidden="1" x14ac:dyDescent="0.25"/>
    <row r="41365" ht="15.75" hidden="1" x14ac:dyDescent="0.25"/>
    <row r="41366" ht="15.75" hidden="1" x14ac:dyDescent="0.25"/>
    <row r="41367" ht="15.75" hidden="1" x14ac:dyDescent="0.25"/>
    <row r="41368" ht="15.75" hidden="1" x14ac:dyDescent="0.25"/>
    <row r="41369" ht="15.75" hidden="1" x14ac:dyDescent="0.25"/>
    <row r="41370" ht="15.75" hidden="1" x14ac:dyDescent="0.25"/>
    <row r="41371" ht="15.75" hidden="1" x14ac:dyDescent="0.25"/>
    <row r="41372" ht="15.75" hidden="1" x14ac:dyDescent="0.25"/>
    <row r="41373" ht="15.75" hidden="1" x14ac:dyDescent="0.25"/>
    <row r="41374" ht="15.75" hidden="1" x14ac:dyDescent="0.25"/>
    <row r="41375" ht="15.75" hidden="1" x14ac:dyDescent="0.25"/>
    <row r="41376" ht="15.75" hidden="1" x14ac:dyDescent="0.25"/>
    <row r="41377" ht="15.75" hidden="1" x14ac:dyDescent="0.25"/>
    <row r="41378" ht="15.75" hidden="1" x14ac:dyDescent="0.25"/>
    <row r="41379" ht="15.75" hidden="1" x14ac:dyDescent="0.25"/>
    <row r="41380" ht="15.75" hidden="1" x14ac:dyDescent="0.25"/>
    <row r="41381" ht="15.75" hidden="1" x14ac:dyDescent="0.25"/>
    <row r="41382" ht="15.75" hidden="1" x14ac:dyDescent="0.25"/>
    <row r="41383" ht="15.75" hidden="1" x14ac:dyDescent="0.25"/>
    <row r="41384" ht="15.75" hidden="1" x14ac:dyDescent="0.25"/>
    <row r="41385" ht="15.75" hidden="1" x14ac:dyDescent="0.25"/>
    <row r="41386" ht="15.75" hidden="1" x14ac:dyDescent="0.25"/>
    <row r="41387" ht="15.75" hidden="1" x14ac:dyDescent="0.25"/>
    <row r="41388" ht="15.75" hidden="1" x14ac:dyDescent="0.25"/>
    <row r="41389" ht="15.75" hidden="1" x14ac:dyDescent="0.25"/>
    <row r="41390" ht="15.75" hidden="1" x14ac:dyDescent="0.25"/>
    <row r="41391" ht="15.75" hidden="1" x14ac:dyDescent="0.25"/>
    <row r="41392" ht="15.75" hidden="1" x14ac:dyDescent="0.25"/>
    <row r="41393" ht="15.75" hidden="1" x14ac:dyDescent="0.25"/>
    <row r="41394" ht="15.75" hidden="1" x14ac:dyDescent="0.25"/>
    <row r="41395" ht="15.75" hidden="1" x14ac:dyDescent="0.25"/>
    <row r="41396" ht="15.75" hidden="1" x14ac:dyDescent="0.25"/>
    <row r="41397" ht="15.75" hidden="1" x14ac:dyDescent="0.25"/>
    <row r="41398" ht="15.75" hidden="1" x14ac:dyDescent="0.25"/>
    <row r="41399" ht="15.75" hidden="1" x14ac:dyDescent="0.25"/>
    <row r="41400" ht="15.75" hidden="1" x14ac:dyDescent="0.25"/>
    <row r="41401" ht="15.75" hidden="1" x14ac:dyDescent="0.25"/>
    <row r="41402" ht="15.75" hidden="1" x14ac:dyDescent="0.25"/>
    <row r="41403" ht="15.75" hidden="1" x14ac:dyDescent="0.25"/>
    <row r="41404" ht="15.75" hidden="1" x14ac:dyDescent="0.25"/>
    <row r="41405" ht="15.75" hidden="1" x14ac:dyDescent="0.25"/>
    <row r="41406" ht="15.75" hidden="1" x14ac:dyDescent="0.25"/>
    <row r="41407" ht="15.75" hidden="1" x14ac:dyDescent="0.25"/>
    <row r="41408" ht="15.75" hidden="1" x14ac:dyDescent="0.25"/>
    <row r="41409" ht="15.75" hidden="1" x14ac:dyDescent="0.25"/>
    <row r="41410" ht="15.75" hidden="1" x14ac:dyDescent="0.25"/>
    <row r="41411" ht="15.75" hidden="1" x14ac:dyDescent="0.25"/>
    <row r="41412" ht="15.75" hidden="1" x14ac:dyDescent="0.25"/>
    <row r="41413" ht="15.75" hidden="1" x14ac:dyDescent="0.25"/>
    <row r="41414" ht="15.75" hidden="1" x14ac:dyDescent="0.25"/>
    <row r="41415" ht="15.75" hidden="1" x14ac:dyDescent="0.25"/>
    <row r="41416" ht="15.75" hidden="1" x14ac:dyDescent="0.25"/>
    <row r="41417" ht="15.75" hidden="1" x14ac:dyDescent="0.25"/>
    <row r="41418" ht="15.75" hidden="1" x14ac:dyDescent="0.25"/>
    <row r="41419" ht="15.75" hidden="1" x14ac:dyDescent="0.25"/>
    <row r="41420" ht="15.75" hidden="1" x14ac:dyDescent="0.25"/>
    <row r="41421" ht="15.75" hidden="1" x14ac:dyDescent="0.25"/>
    <row r="41422" ht="15.75" hidden="1" x14ac:dyDescent="0.25"/>
    <row r="41423" ht="15.75" hidden="1" x14ac:dyDescent="0.25"/>
    <row r="41424" ht="15.75" hidden="1" x14ac:dyDescent="0.25"/>
    <row r="41425" ht="15.75" hidden="1" x14ac:dyDescent="0.25"/>
    <row r="41426" ht="15.75" hidden="1" x14ac:dyDescent="0.25"/>
    <row r="41427" ht="15.75" hidden="1" x14ac:dyDescent="0.25"/>
    <row r="41428" ht="15.75" hidden="1" x14ac:dyDescent="0.25"/>
    <row r="41429" ht="15.75" hidden="1" x14ac:dyDescent="0.25"/>
    <row r="41430" ht="15.75" hidden="1" x14ac:dyDescent="0.25"/>
    <row r="41431" ht="15.75" hidden="1" x14ac:dyDescent="0.25"/>
    <row r="41432" ht="15.75" hidden="1" x14ac:dyDescent="0.25"/>
    <row r="41433" ht="15.75" hidden="1" x14ac:dyDescent="0.25"/>
    <row r="41434" ht="15.75" hidden="1" x14ac:dyDescent="0.25"/>
    <row r="41435" ht="15.75" hidden="1" x14ac:dyDescent="0.25"/>
    <row r="41436" ht="15.75" hidden="1" x14ac:dyDescent="0.25"/>
    <row r="41437" ht="15.75" hidden="1" x14ac:dyDescent="0.25"/>
    <row r="41438" ht="15.75" hidden="1" x14ac:dyDescent="0.25"/>
    <row r="41439" ht="15.75" hidden="1" x14ac:dyDescent="0.25"/>
    <row r="41440" ht="15.75" hidden="1" x14ac:dyDescent="0.25"/>
    <row r="41441" ht="15.75" hidden="1" x14ac:dyDescent="0.25"/>
    <row r="41442" ht="15.75" hidden="1" x14ac:dyDescent="0.25"/>
    <row r="41443" ht="15.75" hidden="1" x14ac:dyDescent="0.25"/>
    <row r="41444" ht="15.75" hidden="1" x14ac:dyDescent="0.25"/>
    <row r="41445" ht="15.75" hidden="1" x14ac:dyDescent="0.25"/>
    <row r="41446" ht="15.75" hidden="1" x14ac:dyDescent="0.25"/>
    <row r="41447" ht="15.75" hidden="1" x14ac:dyDescent="0.25"/>
    <row r="41448" ht="15.75" hidden="1" x14ac:dyDescent="0.25"/>
    <row r="41449" ht="15.75" hidden="1" x14ac:dyDescent="0.25"/>
    <row r="41450" ht="15.75" hidden="1" x14ac:dyDescent="0.25"/>
    <row r="41451" ht="15.75" hidden="1" x14ac:dyDescent="0.25"/>
    <row r="41452" ht="15.75" hidden="1" x14ac:dyDescent="0.25"/>
    <row r="41453" ht="15.75" hidden="1" x14ac:dyDescent="0.25"/>
    <row r="41454" ht="15.75" hidden="1" x14ac:dyDescent="0.25"/>
    <row r="41455" ht="15.75" hidden="1" x14ac:dyDescent="0.25"/>
    <row r="41456" ht="15.75" hidden="1" x14ac:dyDescent="0.25"/>
    <row r="41457" ht="15.75" hidden="1" x14ac:dyDescent="0.25"/>
    <row r="41458" ht="15.75" hidden="1" x14ac:dyDescent="0.25"/>
    <row r="41459" ht="15.75" hidden="1" x14ac:dyDescent="0.25"/>
    <row r="41460" ht="15.75" hidden="1" x14ac:dyDescent="0.25"/>
    <row r="41461" ht="15.75" hidden="1" x14ac:dyDescent="0.25"/>
    <row r="41462" ht="15.75" hidden="1" x14ac:dyDescent="0.25"/>
    <row r="41463" ht="15.75" hidden="1" x14ac:dyDescent="0.25"/>
    <row r="41464" ht="15.75" hidden="1" x14ac:dyDescent="0.25"/>
    <row r="41465" ht="15.75" hidden="1" x14ac:dyDescent="0.25"/>
    <row r="41466" ht="15.75" hidden="1" x14ac:dyDescent="0.25"/>
    <row r="41467" ht="15.75" hidden="1" x14ac:dyDescent="0.25"/>
    <row r="41468" ht="15.75" hidden="1" x14ac:dyDescent="0.25"/>
    <row r="41469" ht="15.75" hidden="1" x14ac:dyDescent="0.25"/>
    <row r="41470" ht="15.75" hidden="1" x14ac:dyDescent="0.25"/>
    <row r="41471" ht="15.75" hidden="1" x14ac:dyDescent="0.25"/>
    <row r="41472" ht="15.75" hidden="1" x14ac:dyDescent="0.25"/>
    <row r="41473" ht="15.75" hidden="1" x14ac:dyDescent="0.25"/>
    <row r="41474" ht="15.75" hidden="1" x14ac:dyDescent="0.25"/>
    <row r="41475" ht="15.75" hidden="1" x14ac:dyDescent="0.25"/>
    <row r="41476" ht="15.75" hidden="1" x14ac:dyDescent="0.25"/>
    <row r="41477" ht="15.75" hidden="1" x14ac:dyDescent="0.25"/>
    <row r="41478" ht="15.75" hidden="1" x14ac:dyDescent="0.25"/>
    <row r="41479" ht="15.75" hidden="1" x14ac:dyDescent="0.25"/>
    <row r="41480" ht="15.75" hidden="1" x14ac:dyDescent="0.25"/>
    <row r="41481" ht="15.75" hidden="1" x14ac:dyDescent="0.25"/>
    <row r="41482" ht="15.75" hidden="1" x14ac:dyDescent="0.25"/>
    <row r="41483" ht="15.75" hidden="1" x14ac:dyDescent="0.25"/>
    <row r="41484" ht="15.75" hidden="1" x14ac:dyDescent="0.25"/>
    <row r="41485" ht="15.75" hidden="1" x14ac:dyDescent="0.25"/>
    <row r="41486" ht="15.75" hidden="1" x14ac:dyDescent="0.25"/>
    <row r="41487" ht="15.75" hidden="1" x14ac:dyDescent="0.25"/>
    <row r="41488" ht="15.75" hidden="1" x14ac:dyDescent="0.25"/>
    <row r="41489" ht="15.75" hidden="1" x14ac:dyDescent="0.25"/>
    <row r="41490" ht="15.75" hidden="1" x14ac:dyDescent="0.25"/>
    <row r="41491" ht="15.75" hidden="1" x14ac:dyDescent="0.25"/>
    <row r="41492" ht="15.75" hidden="1" x14ac:dyDescent="0.25"/>
    <row r="41493" ht="15.75" hidden="1" x14ac:dyDescent="0.25"/>
    <row r="41494" ht="15.75" hidden="1" x14ac:dyDescent="0.25"/>
    <row r="41495" ht="15.75" hidden="1" x14ac:dyDescent="0.25"/>
    <row r="41496" ht="15.75" hidden="1" x14ac:dyDescent="0.25"/>
    <row r="41497" ht="15.75" hidden="1" x14ac:dyDescent="0.25"/>
    <row r="41498" ht="15.75" hidden="1" x14ac:dyDescent="0.25"/>
    <row r="41499" ht="15.75" hidden="1" x14ac:dyDescent="0.25"/>
    <row r="41500" ht="15.75" hidden="1" x14ac:dyDescent="0.25"/>
    <row r="41501" ht="15.75" hidden="1" x14ac:dyDescent="0.25"/>
    <row r="41502" ht="15.75" hidden="1" x14ac:dyDescent="0.25"/>
    <row r="41503" ht="15.75" hidden="1" x14ac:dyDescent="0.25"/>
    <row r="41504" ht="15.75" hidden="1" x14ac:dyDescent="0.25"/>
    <row r="41505" ht="15.75" hidden="1" x14ac:dyDescent="0.25"/>
    <row r="41506" ht="15.75" hidden="1" x14ac:dyDescent="0.25"/>
    <row r="41507" ht="15.75" hidden="1" x14ac:dyDescent="0.25"/>
    <row r="41508" ht="15.75" hidden="1" x14ac:dyDescent="0.25"/>
    <row r="41509" ht="15.75" hidden="1" x14ac:dyDescent="0.25"/>
    <row r="41510" ht="15.75" hidden="1" x14ac:dyDescent="0.25"/>
    <row r="41511" ht="15.75" hidden="1" x14ac:dyDescent="0.25"/>
    <row r="41512" ht="15.75" hidden="1" x14ac:dyDescent="0.25"/>
    <row r="41513" ht="15.75" hidden="1" x14ac:dyDescent="0.25"/>
    <row r="41514" ht="15.75" hidden="1" x14ac:dyDescent="0.25"/>
    <row r="41515" ht="15.75" hidden="1" x14ac:dyDescent="0.25"/>
    <row r="41516" ht="15.75" hidden="1" x14ac:dyDescent="0.25"/>
    <row r="41517" ht="15.75" hidden="1" x14ac:dyDescent="0.25"/>
    <row r="41518" ht="15.75" hidden="1" x14ac:dyDescent="0.25"/>
    <row r="41519" ht="15.75" hidden="1" x14ac:dyDescent="0.25"/>
    <row r="41520" ht="15.75" hidden="1" x14ac:dyDescent="0.25"/>
    <row r="41521" ht="15.75" hidden="1" x14ac:dyDescent="0.25"/>
    <row r="41522" ht="15.75" hidden="1" x14ac:dyDescent="0.25"/>
    <row r="41523" ht="15.75" hidden="1" x14ac:dyDescent="0.25"/>
    <row r="41524" ht="15.75" hidden="1" x14ac:dyDescent="0.25"/>
    <row r="41525" ht="15.75" hidden="1" x14ac:dyDescent="0.25"/>
    <row r="41526" ht="15.75" hidden="1" x14ac:dyDescent="0.25"/>
    <row r="41527" ht="15.75" hidden="1" x14ac:dyDescent="0.25"/>
    <row r="41528" ht="15.75" hidden="1" x14ac:dyDescent="0.25"/>
    <row r="41529" ht="15.75" hidden="1" x14ac:dyDescent="0.25"/>
    <row r="41530" ht="15.75" hidden="1" x14ac:dyDescent="0.25"/>
    <row r="41531" ht="15.75" hidden="1" x14ac:dyDescent="0.25"/>
    <row r="41532" ht="15.75" hidden="1" x14ac:dyDescent="0.25"/>
    <row r="41533" ht="15.75" hidden="1" x14ac:dyDescent="0.25"/>
    <row r="41534" ht="15.75" hidden="1" x14ac:dyDescent="0.25"/>
    <row r="41535" ht="15.75" hidden="1" x14ac:dyDescent="0.25"/>
    <row r="41536" ht="15.75" hidden="1" x14ac:dyDescent="0.25"/>
    <row r="41537" ht="15.75" hidden="1" x14ac:dyDescent="0.25"/>
    <row r="41538" ht="15.75" hidden="1" x14ac:dyDescent="0.25"/>
    <row r="41539" ht="15.75" hidden="1" x14ac:dyDescent="0.25"/>
    <row r="41540" ht="15.75" hidden="1" x14ac:dyDescent="0.25"/>
    <row r="41541" ht="15.75" hidden="1" x14ac:dyDescent="0.25"/>
    <row r="41542" ht="15.75" hidden="1" x14ac:dyDescent="0.25"/>
    <row r="41543" ht="15.75" hidden="1" x14ac:dyDescent="0.25"/>
    <row r="41544" ht="15.75" hidden="1" x14ac:dyDescent="0.25"/>
    <row r="41545" ht="15.75" hidden="1" x14ac:dyDescent="0.25"/>
    <row r="41546" ht="15.75" hidden="1" x14ac:dyDescent="0.25"/>
    <row r="41547" ht="15.75" hidden="1" x14ac:dyDescent="0.25"/>
    <row r="41548" ht="15.75" hidden="1" x14ac:dyDescent="0.25"/>
    <row r="41549" ht="15.75" hidden="1" x14ac:dyDescent="0.25"/>
    <row r="41550" ht="15.75" hidden="1" x14ac:dyDescent="0.25"/>
    <row r="41551" ht="15.75" hidden="1" x14ac:dyDescent="0.25"/>
    <row r="41552" ht="15.75" hidden="1" x14ac:dyDescent="0.25"/>
    <row r="41553" ht="15.75" hidden="1" x14ac:dyDescent="0.25"/>
    <row r="41554" ht="15.75" hidden="1" x14ac:dyDescent="0.25"/>
    <row r="41555" ht="15.75" hidden="1" x14ac:dyDescent="0.25"/>
    <row r="41556" ht="15.75" hidden="1" x14ac:dyDescent="0.25"/>
    <row r="41557" ht="15.75" hidden="1" x14ac:dyDescent="0.25"/>
    <row r="41558" ht="15.75" hidden="1" x14ac:dyDescent="0.25"/>
    <row r="41559" ht="15.75" hidden="1" x14ac:dyDescent="0.25"/>
    <row r="41560" ht="15.75" hidden="1" x14ac:dyDescent="0.25"/>
    <row r="41561" ht="15.75" hidden="1" x14ac:dyDescent="0.25"/>
    <row r="41562" ht="15.75" hidden="1" x14ac:dyDescent="0.25"/>
    <row r="41563" ht="15.75" hidden="1" x14ac:dyDescent="0.25"/>
    <row r="41564" ht="15.75" hidden="1" x14ac:dyDescent="0.25"/>
    <row r="41565" ht="15.75" hidden="1" x14ac:dyDescent="0.25"/>
    <row r="41566" ht="15.75" hidden="1" x14ac:dyDescent="0.25"/>
    <row r="41567" ht="15.75" hidden="1" x14ac:dyDescent="0.25"/>
    <row r="41568" ht="15.75" hidden="1" x14ac:dyDescent="0.25"/>
    <row r="41569" ht="15.75" hidden="1" x14ac:dyDescent="0.25"/>
    <row r="41570" ht="15.75" hidden="1" x14ac:dyDescent="0.25"/>
    <row r="41571" ht="15.75" hidden="1" x14ac:dyDescent="0.25"/>
    <row r="41572" ht="15.75" hidden="1" x14ac:dyDescent="0.25"/>
    <row r="41573" ht="15.75" hidden="1" x14ac:dyDescent="0.25"/>
    <row r="41574" ht="15.75" hidden="1" x14ac:dyDescent="0.25"/>
    <row r="41575" ht="15.75" hidden="1" x14ac:dyDescent="0.25"/>
    <row r="41576" ht="15.75" hidden="1" x14ac:dyDescent="0.25"/>
    <row r="41577" ht="15.75" hidden="1" x14ac:dyDescent="0.25"/>
    <row r="41578" ht="15.75" hidden="1" x14ac:dyDescent="0.25"/>
    <row r="41579" ht="15.75" hidden="1" x14ac:dyDescent="0.25"/>
    <row r="41580" ht="15.75" hidden="1" x14ac:dyDescent="0.25"/>
    <row r="41581" ht="15.75" hidden="1" x14ac:dyDescent="0.25"/>
    <row r="41582" ht="15.75" hidden="1" x14ac:dyDescent="0.25"/>
    <row r="41583" ht="15.75" hidden="1" x14ac:dyDescent="0.25"/>
    <row r="41584" ht="15.75" hidden="1" x14ac:dyDescent="0.25"/>
    <row r="41585" ht="15.75" hidden="1" x14ac:dyDescent="0.25"/>
    <row r="41586" ht="15.75" hidden="1" x14ac:dyDescent="0.25"/>
    <row r="41587" ht="15.75" hidden="1" x14ac:dyDescent="0.25"/>
    <row r="41588" ht="15.75" hidden="1" x14ac:dyDescent="0.25"/>
    <row r="41589" ht="15.75" hidden="1" x14ac:dyDescent="0.25"/>
    <row r="41590" ht="15.75" hidden="1" x14ac:dyDescent="0.25"/>
    <row r="41591" ht="15.75" hidden="1" x14ac:dyDescent="0.25"/>
    <row r="41592" ht="15.75" hidden="1" x14ac:dyDescent="0.25"/>
    <row r="41593" ht="15.75" hidden="1" x14ac:dyDescent="0.25"/>
    <row r="41594" ht="15.75" hidden="1" x14ac:dyDescent="0.25"/>
    <row r="41595" ht="15.75" hidden="1" x14ac:dyDescent="0.25"/>
    <row r="41596" ht="15.75" hidden="1" x14ac:dyDescent="0.25"/>
    <row r="41597" ht="15.75" hidden="1" x14ac:dyDescent="0.25"/>
    <row r="41598" ht="15.75" hidden="1" x14ac:dyDescent="0.25"/>
    <row r="41599" ht="15.75" hidden="1" x14ac:dyDescent="0.25"/>
    <row r="41600" ht="15.75" hidden="1" x14ac:dyDescent="0.25"/>
    <row r="41601" ht="15.75" hidden="1" x14ac:dyDescent="0.25"/>
    <row r="41602" ht="15.75" hidden="1" x14ac:dyDescent="0.25"/>
    <row r="41603" ht="15.75" hidden="1" x14ac:dyDescent="0.25"/>
    <row r="41604" ht="15.75" hidden="1" x14ac:dyDescent="0.25"/>
    <row r="41605" ht="15.75" hidden="1" x14ac:dyDescent="0.25"/>
    <row r="41606" ht="15.75" hidden="1" x14ac:dyDescent="0.25"/>
    <row r="41607" ht="15.75" hidden="1" x14ac:dyDescent="0.25"/>
    <row r="41608" ht="15.75" hidden="1" x14ac:dyDescent="0.25"/>
    <row r="41609" ht="15.75" hidden="1" x14ac:dyDescent="0.25"/>
    <row r="41610" ht="15.75" hidden="1" x14ac:dyDescent="0.25"/>
    <row r="41611" ht="15.75" hidden="1" x14ac:dyDescent="0.25"/>
    <row r="41612" ht="15.75" hidden="1" x14ac:dyDescent="0.25"/>
    <row r="41613" ht="15.75" hidden="1" x14ac:dyDescent="0.25"/>
    <row r="41614" ht="15.75" hidden="1" x14ac:dyDescent="0.25"/>
    <row r="41615" ht="15.75" hidden="1" x14ac:dyDescent="0.25"/>
    <row r="41616" ht="15.75" hidden="1" x14ac:dyDescent="0.25"/>
    <row r="41617" ht="15.75" hidden="1" x14ac:dyDescent="0.25"/>
    <row r="41618" ht="15.75" hidden="1" x14ac:dyDescent="0.25"/>
    <row r="41619" ht="15.75" hidden="1" x14ac:dyDescent="0.25"/>
    <row r="41620" ht="15.75" hidden="1" x14ac:dyDescent="0.25"/>
    <row r="41621" ht="15.75" hidden="1" x14ac:dyDescent="0.25"/>
    <row r="41622" ht="15.75" hidden="1" x14ac:dyDescent="0.25"/>
    <row r="41623" ht="15.75" hidden="1" x14ac:dyDescent="0.25"/>
    <row r="41624" ht="15.75" hidden="1" x14ac:dyDescent="0.25"/>
    <row r="41625" ht="15.75" hidden="1" x14ac:dyDescent="0.25"/>
    <row r="41626" ht="15.75" hidden="1" x14ac:dyDescent="0.25"/>
    <row r="41627" ht="15.75" hidden="1" x14ac:dyDescent="0.25"/>
    <row r="41628" ht="15.75" hidden="1" x14ac:dyDescent="0.25"/>
    <row r="41629" ht="15.75" hidden="1" x14ac:dyDescent="0.25"/>
    <row r="41630" ht="15.75" hidden="1" x14ac:dyDescent="0.25"/>
    <row r="41631" ht="15.75" hidden="1" x14ac:dyDescent="0.25"/>
    <row r="41632" ht="15.75" hidden="1" x14ac:dyDescent="0.25"/>
    <row r="41633" ht="15.75" hidden="1" x14ac:dyDescent="0.25"/>
    <row r="41634" ht="15.75" hidden="1" x14ac:dyDescent="0.25"/>
    <row r="41635" ht="15.75" hidden="1" x14ac:dyDescent="0.25"/>
    <row r="41636" ht="15.75" hidden="1" x14ac:dyDescent="0.25"/>
    <row r="41637" ht="15.75" hidden="1" x14ac:dyDescent="0.25"/>
    <row r="41638" ht="15.75" hidden="1" x14ac:dyDescent="0.25"/>
    <row r="41639" ht="15.75" hidden="1" x14ac:dyDescent="0.25"/>
    <row r="41640" ht="15.75" hidden="1" x14ac:dyDescent="0.25"/>
    <row r="41641" ht="15.75" hidden="1" x14ac:dyDescent="0.25"/>
    <row r="41642" ht="15.75" hidden="1" x14ac:dyDescent="0.25"/>
    <row r="41643" ht="15.75" hidden="1" x14ac:dyDescent="0.25"/>
    <row r="41644" ht="15.75" hidden="1" x14ac:dyDescent="0.25"/>
    <row r="41645" ht="15.75" hidden="1" x14ac:dyDescent="0.25"/>
    <row r="41646" ht="15.75" hidden="1" x14ac:dyDescent="0.25"/>
    <row r="41647" ht="15.75" hidden="1" x14ac:dyDescent="0.25"/>
    <row r="41648" ht="15.75" hidden="1" x14ac:dyDescent="0.25"/>
    <row r="41649" ht="15.75" hidden="1" x14ac:dyDescent="0.25"/>
    <row r="41650" ht="15.75" hidden="1" x14ac:dyDescent="0.25"/>
    <row r="41651" ht="15.75" hidden="1" x14ac:dyDescent="0.25"/>
    <row r="41652" ht="15.75" hidden="1" x14ac:dyDescent="0.25"/>
    <row r="41653" ht="15.75" hidden="1" x14ac:dyDescent="0.25"/>
    <row r="41654" ht="15.75" hidden="1" x14ac:dyDescent="0.25"/>
    <row r="41655" ht="15.75" hidden="1" x14ac:dyDescent="0.25"/>
    <row r="41656" ht="15.75" hidden="1" x14ac:dyDescent="0.25"/>
    <row r="41657" ht="15.75" hidden="1" x14ac:dyDescent="0.25"/>
    <row r="41658" ht="15.75" hidden="1" x14ac:dyDescent="0.25"/>
    <row r="41659" ht="15.75" hidden="1" x14ac:dyDescent="0.25"/>
    <row r="41660" ht="15.75" hidden="1" x14ac:dyDescent="0.25"/>
    <row r="41661" ht="15.75" hidden="1" x14ac:dyDescent="0.25"/>
    <row r="41662" ht="15.75" hidden="1" x14ac:dyDescent="0.25"/>
    <row r="41663" ht="15.75" hidden="1" x14ac:dyDescent="0.25"/>
    <row r="41664" ht="15.75" hidden="1" x14ac:dyDescent="0.25"/>
    <row r="41665" ht="15.75" hidden="1" x14ac:dyDescent="0.25"/>
    <row r="41666" ht="15.75" hidden="1" x14ac:dyDescent="0.25"/>
    <row r="41667" ht="15.75" hidden="1" x14ac:dyDescent="0.25"/>
    <row r="41668" ht="15.75" hidden="1" x14ac:dyDescent="0.25"/>
    <row r="41669" ht="15.75" hidden="1" x14ac:dyDescent="0.25"/>
    <row r="41670" ht="15.75" hidden="1" x14ac:dyDescent="0.25"/>
    <row r="41671" ht="15.75" hidden="1" x14ac:dyDescent="0.25"/>
    <row r="41672" ht="15.75" hidden="1" x14ac:dyDescent="0.25"/>
    <row r="41673" ht="15.75" hidden="1" x14ac:dyDescent="0.25"/>
    <row r="41674" ht="15.75" hidden="1" x14ac:dyDescent="0.25"/>
    <row r="41675" ht="15.75" hidden="1" x14ac:dyDescent="0.25"/>
    <row r="41676" ht="15.75" hidden="1" x14ac:dyDescent="0.25"/>
    <row r="41677" ht="15.75" hidden="1" x14ac:dyDescent="0.25"/>
    <row r="41678" ht="15.75" hidden="1" x14ac:dyDescent="0.25"/>
    <row r="41679" ht="15.75" hidden="1" x14ac:dyDescent="0.25"/>
    <row r="41680" ht="15.75" hidden="1" x14ac:dyDescent="0.25"/>
    <row r="41681" ht="15.75" hidden="1" x14ac:dyDescent="0.25"/>
    <row r="41682" ht="15.75" hidden="1" x14ac:dyDescent="0.25"/>
    <row r="41683" ht="15.75" hidden="1" x14ac:dyDescent="0.25"/>
    <row r="41684" ht="15.75" hidden="1" x14ac:dyDescent="0.25"/>
    <row r="41685" ht="15.75" hidden="1" x14ac:dyDescent="0.25"/>
    <row r="41686" ht="15.75" hidden="1" x14ac:dyDescent="0.25"/>
    <row r="41687" ht="15.75" hidden="1" x14ac:dyDescent="0.25"/>
    <row r="41688" ht="15.75" hidden="1" x14ac:dyDescent="0.25"/>
    <row r="41689" ht="15.75" hidden="1" x14ac:dyDescent="0.25"/>
    <row r="41690" ht="15.75" hidden="1" x14ac:dyDescent="0.25"/>
    <row r="41691" ht="15.75" hidden="1" x14ac:dyDescent="0.25"/>
    <row r="41692" ht="15.75" hidden="1" x14ac:dyDescent="0.25"/>
    <row r="41693" ht="15.75" hidden="1" x14ac:dyDescent="0.25"/>
    <row r="41694" ht="15.75" hidden="1" x14ac:dyDescent="0.25"/>
    <row r="41695" ht="15.75" hidden="1" x14ac:dyDescent="0.25"/>
    <row r="41696" ht="15.75" hidden="1" x14ac:dyDescent="0.25"/>
    <row r="41697" ht="15.75" hidden="1" x14ac:dyDescent="0.25"/>
    <row r="41698" ht="15.75" hidden="1" x14ac:dyDescent="0.25"/>
    <row r="41699" ht="15.75" hidden="1" x14ac:dyDescent="0.25"/>
    <row r="41700" ht="15.75" hidden="1" x14ac:dyDescent="0.25"/>
    <row r="41701" ht="15.75" hidden="1" x14ac:dyDescent="0.25"/>
    <row r="41702" ht="15.75" hidden="1" x14ac:dyDescent="0.25"/>
    <row r="41703" ht="15.75" hidden="1" x14ac:dyDescent="0.25"/>
    <row r="41704" ht="15.75" hidden="1" x14ac:dyDescent="0.25"/>
    <row r="41705" ht="15.75" hidden="1" x14ac:dyDescent="0.25"/>
    <row r="41706" ht="15.75" hidden="1" x14ac:dyDescent="0.25"/>
    <row r="41707" ht="15.75" hidden="1" x14ac:dyDescent="0.25"/>
    <row r="41708" ht="15.75" hidden="1" x14ac:dyDescent="0.25"/>
    <row r="41709" ht="15.75" hidden="1" x14ac:dyDescent="0.25"/>
    <row r="41710" ht="15.75" hidden="1" x14ac:dyDescent="0.25"/>
    <row r="41711" ht="15.75" hidden="1" x14ac:dyDescent="0.25"/>
    <row r="41712" ht="15.75" hidden="1" x14ac:dyDescent="0.25"/>
    <row r="41713" ht="15.75" hidden="1" x14ac:dyDescent="0.25"/>
    <row r="41714" ht="15.75" hidden="1" x14ac:dyDescent="0.25"/>
    <row r="41715" ht="15.75" hidden="1" x14ac:dyDescent="0.25"/>
    <row r="41716" ht="15.75" hidden="1" x14ac:dyDescent="0.25"/>
    <row r="41717" ht="15.75" hidden="1" x14ac:dyDescent="0.25"/>
    <row r="41718" ht="15.75" hidden="1" x14ac:dyDescent="0.25"/>
    <row r="41719" ht="15.75" hidden="1" x14ac:dyDescent="0.25"/>
    <row r="41720" ht="15.75" hidden="1" x14ac:dyDescent="0.25"/>
    <row r="41721" ht="15.75" hidden="1" x14ac:dyDescent="0.25"/>
    <row r="41722" ht="15.75" hidden="1" x14ac:dyDescent="0.25"/>
    <row r="41723" ht="15.75" hidden="1" x14ac:dyDescent="0.25"/>
    <row r="41724" ht="15.75" hidden="1" x14ac:dyDescent="0.25"/>
    <row r="41725" ht="15.75" hidden="1" x14ac:dyDescent="0.25"/>
    <row r="41726" ht="15.75" hidden="1" x14ac:dyDescent="0.25"/>
    <row r="41727" ht="15.75" hidden="1" x14ac:dyDescent="0.25"/>
    <row r="41728" ht="15.75" hidden="1" x14ac:dyDescent="0.25"/>
    <row r="41729" ht="15.75" hidden="1" x14ac:dyDescent="0.25"/>
    <row r="41730" ht="15.75" hidden="1" x14ac:dyDescent="0.25"/>
    <row r="41731" ht="15.75" hidden="1" x14ac:dyDescent="0.25"/>
    <row r="41732" ht="15.75" hidden="1" x14ac:dyDescent="0.25"/>
    <row r="41733" ht="15.75" hidden="1" x14ac:dyDescent="0.25"/>
    <row r="41734" ht="15.75" hidden="1" x14ac:dyDescent="0.25"/>
    <row r="41735" ht="15.75" hidden="1" x14ac:dyDescent="0.25"/>
    <row r="41736" ht="15.75" hidden="1" x14ac:dyDescent="0.25"/>
    <row r="41737" ht="15.75" hidden="1" x14ac:dyDescent="0.25"/>
    <row r="41738" ht="15.75" hidden="1" x14ac:dyDescent="0.25"/>
    <row r="41739" ht="15.75" hidden="1" x14ac:dyDescent="0.25"/>
    <row r="41740" ht="15.75" hidden="1" x14ac:dyDescent="0.25"/>
    <row r="41741" ht="15.75" hidden="1" x14ac:dyDescent="0.25"/>
    <row r="41742" ht="15.75" hidden="1" x14ac:dyDescent="0.25"/>
    <row r="41743" ht="15.75" hidden="1" x14ac:dyDescent="0.25"/>
    <row r="41744" ht="15.75" hidden="1" x14ac:dyDescent="0.25"/>
    <row r="41745" ht="15.75" hidden="1" x14ac:dyDescent="0.25"/>
    <row r="41746" ht="15.75" hidden="1" x14ac:dyDescent="0.25"/>
    <row r="41747" ht="15.75" hidden="1" x14ac:dyDescent="0.25"/>
    <row r="41748" ht="15.75" hidden="1" x14ac:dyDescent="0.25"/>
    <row r="41749" ht="15.75" hidden="1" x14ac:dyDescent="0.25"/>
    <row r="41750" ht="15.75" hidden="1" x14ac:dyDescent="0.25"/>
    <row r="41751" ht="15.75" hidden="1" x14ac:dyDescent="0.25"/>
    <row r="41752" ht="15.75" hidden="1" x14ac:dyDescent="0.25"/>
    <row r="41753" ht="15.75" hidden="1" x14ac:dyDescent="0.25"/>
    <row r="41754" ht="15.75" hidden="1" x14ac:dyDescent="0.25"/>
    <row r="41755" ht="15.75" hidden="1" x14ac:dyDescent="0.25"/>
    <row r="41756" ht="15.75" hidden="1" x14ac:dyDescent="0.25"/>
    <row r="41757" ht="15.75" hidden="1" x14ac:dyDescent="0.25"/>
    <row r="41758" ht="15.75" hidden="1" x14ac:dyDescent="0.25"/>
    <row r="41759" ht="15.75" hidden="1" x14ac:dyDescent="0.25"/>
    <row r="41760" ht="15.75" hidden="1" x14ac:dyDescent="0.25"/>
    <row r="41761" ht="15.75" hidden="1" x14ac:dyDescent="0.25"/>
    <row r="41762" ht="15.75" hidden="1" x14ac:dyDescent="0.25"/>
    <row r="41763" ht="15.75" hidden="1" x14ac:dyDescent="0.25"/>
    <row r="41764" ht="15.75" hidden="1" x14ac:dyDescent="0.25"/>
    <row r="41765" ht="15.75" hidden="1" x14ac:dyDescent="0.25"/>
    <row r="41766" ht="15.75" hidden="1" x14ac:dyDescent="0.25"/>
    <row r="41767" ht="15.75" hidden="1" x14ac:dyDescent="0.25"/>
    <row r="41768" ht="15.75" hidden="1" x14ac:dyDescent="0.25"/>
    <row r="41769" ht="15.75" hidden="1" x14ac:dyDescent="0.25"/>
    <row r="41770" ht="15.75" hidden="1" x14ac:dyDescent="0.25"/>
    <row r="41771" ht="15.75" hidden="1" x14ac:dyDescent="0.25"/>
    <row r="41772" ht="15.75" hidden="1" x14ac:dyDescent="0.25"/>
    <row r="41773" ht="15.75" hidden="1" x14ac:dyDescent="0.25"/>
    <row r="41774" ht="15.75" hidden="1" x14ac:dyDescent="0.25"/>
    <row r="41775" ht="15.75" hidden="1" x14ac:dyDescent="0.25"/>
    <row r="41776" ht="15.75" hidden="1" x14ac:dyDescent="0.25"/>
    <row r="41777" ht="15.75" hidden="1" x14ac:dyDescent="0.25"/>
    <row r="41778" ht="15.75" hidden="1" x14ac:dyDescent="0.25"/>
    <row r="41779" ht="15.75" hidden="1" x14ac:dyDescent="0.25"/>
    <row r="41780" ht="15.75" hidden="1" x14ac:dyDescent="0.25"/>
    <row r="41781" ht="15.75" hidden="1" x14ac:dyDescent="0.25"/>
    <row r="41782" ht="15.75" hidden="1" x14ac:dyDescent="0.25"/>
    <row r="41783" ht="15.75" hidden="1" x14ac:dyDescent="0.25"/>
    <row r="41784" ht="15.75" hidden="1" x14ac:dyDescent="0.25"/>
    <row r="41785" ht="15.75" hidden="1" x14ac:dyDescent="0.25"/>
    <row r="41786" ht="15.75" hidden="1" x14ac:dyDescent="0.25"/>
    <row r="41787" ht="15.75" hidden="1" x14ac:dyDescent="0.25"/>
    <row r="41788" ht="15.75" hidden="1" x14ac:dyDescent="0.25"/>
    <row r="41789" ht="15.75" hidden="1" x14ac:dyDescent="0.25"/>
    <row r="41790" ht="15.75" hidden="1" x14ac:dyDescent="0.25"/>
    <row r="41791" ht="15.75" hidden="1" x14ac:dyDescent="0.25"/>
    <row r="41792" ht="15.75" hidden="1" x14ac:dyDescent="0.25"/>
    <row r="41793" ht="15.75" hidden="1" x14ac:dyDescent="0.25"/>
    <row r="41794" ht="15.75" hidden="1" x14ac:dyDescent="0.25"/>
    <row r="41795" ht="15.75" hidden="1" x14ac:dyDescent="0.25"/>
    <row r="41796" ht="15.75" hidden="1" x14ac:dyDescent="0.25"/>
    <row r="41797" ht="15.75" hidden="1" x14ac:dyDescent="0.25"/>
    <row r="41798" ht="15.75" hidden="1" x14ac:dyDescent="0.25"/>
    <row r="41799" ht="15.75" hidden="1" x14ac:dyDescent="0.25"/>
    <row r="41800" ht="15.75" hidden="1" x14ac:dyDescent="0.25"/>
    <row r="41801" ht="15.75" hidden="1" x14ac:dyDescent="0.25"/>
    <row r="41802" ht="15.75" hidden="1" x14ac:dyDescent="0.25"/>
    <row r="41803" ht="15.75" hidden="1" x14ac:dyDescent="0.25"/>
    <row r="41804" ht="15.75" hidden="1" x14ac:dyDescent="0.25"/>
    <row r="41805" ht="15.75" hidden="1" x14ac:dyDescent="0.25"/>
    <row r="41806" ht="15.75" hidden="1" x14ac:dyDescent="0.25"/>
    <row r="41807" ht="15.75" hidden="1" x14ac:dyDescent="0.25"/>
    <row r="41808" ht="15.75" hidden="1" x14ac:dyDescent="0.25"/>
    <row r="41809" ht="15.75" hidden="1" x14ac:dyDescent="0.25"/>
    <row r="41810" ht="15.75" hidden="1" x14ac:dyDescent="0.25"/>
    <row r="41811" ht="15.75" hidden="1" x14ac:dyDescent="0.25"/>
    <row r="41812" ht="15.75" hidden="1" x14ac:dyDescent="0.25"/>
    <row r="41813" ht="15.75" hidden="1" x14ac:dyDescent="0.25"/>
    <row r="41814" ht="15.75" hidden="1" x14ac:dyDescent="0.25"/>
    <row r="41815" ht="15.75" hidden="1" x14ac:dyDescent="0.25"/>
    <row r="41816" ht="15.75" hidden="1" x14ac:dyDescent="0.25"/>
    <row r="41817" ht="15.75" hidden="1" x14ac:dyDescent="0.25"/>
    <row r="41818" ht="15.75" hidden="1" x14ac:dyDescent="0.25"/>
    <row r="41819" ht="15.75" hidden="1" x14ac:dyDescent="0.25"/>
    <row r="41820" ht="15.75" hidden="1" x14ac:dyDescent="0.25"/>
    <row r="41821" ht="15.75" hidden="1" x14ac:dyDescent="0.25"/>
    <row r="41822" ht="15.75" hidden="1" x14ac:dyDescent="0.25"/>
    <row r="41823" ht="15.75" hidden="1" x14ac:dyDescent="0.25"/>
    <row r="41824" ht="15.75" hidden="1" x14ac:dyDescent="0.25"/>
    <row r="41825" ht="15.75" hidden="1" x14ac:dyDescent="0.25"/>
    <row r="41826" ht="15.75" hidden="1" x14ac:dyDescent="0.25"/>
    <row r="41827" ht="15.75" hidden="1" x14ac:dyDescent="0.25"/>
    <row r="41828" ht="15.75" hidden="1" x14ac:dyDescent="0.25"/>
    <row r="41829" ht="15.75" hidden="1" x14ac:dyDescent="0.25"/>
    <row r="41830" ht="15.75" hidden="1" x14ac:dyDescent="0.25"/>
    <row r="41831" ht="15.75" hidden="1" x14ac:dyDescent="0.25"/>
    <row r="41832" ht="15.75" hidden="1" x14ac:dyDescent="0.25"/>
    <row r="41833" ht="15.75" hidden="1" x14ac:dyDescent="0.25"/>
    <row r="41834" ht="15.75" hidden="1" x14ac:dyDescent="0.25"/>
    <row r="41835" ht="15.75" hidden="1" x14ac:dyDescent="0.25"/>
    <row r="41836" ht="15.75" hidden="1" x14ac:dyDescent="0.25"/>
    <row r="41837" ht="15.75" hidden="1" x14ac:dyDescent="0.25"/>
    <row r="41838" ht="15.75" hidden="1" x14ac:dyDescent="0.25"/>
    <row r="41839" ht="15.75" hidden="1" x14ac:dyDescent="0.25"/>
    <row r="41840" ht="15.75" hidden="1" x14ac:dyDescent="0.25"/>
    <row r="41841" ht="15.75" hidden="1" x14ac:dyDescent="0.25"/>
    <row r="41842" ht="15.75" hidden="1" x14ac:dyDescent="0.25"/>
    <row r="41843" ht="15.75" hidden="1" x14ac:dyDescent="0.25"/>
    <row r="41844" ht="15.75" hidden="1" x14ac:dyDescent="0.25"/>
    <row r="41845" ht="15.75" hidden="1" x14ac:dyDescent="0.25"/>
    <row r="41846" ht="15.75" hidden="1" x14ac:dyDescent="0.25"/>
    <row r="41847" ht="15.75" hidden="1" x14ac:dyDescent="0.25"/>
    <row r="41848" ht="15.75" hidden="1" x14ac:dyDescent="0.25"/>
    <row r="41849" ht="15.75" hidden="1" x14ac:dyDescent="0.25"/>
    <row r="41850" ht="15.75" hidden="1" x14ac:dyDescent="0.25"/>
    <row r="41851" ht="15.75" hidden="1" x14ac:dyDescent="0.25"/>
    <row r="41852" ht="15.75" hidden="1" x14ac:dyDescent="0.25"/>
    <row r="41853" ht="15.75" hidden="1" x14ac:dyDescent="0.25"/>
    <row r="41854" ht="15.75" hidden="1" x14ac:dyDescent="0.25"/>
    <row r="41855" ht="15.75" hidden="1" x14ac:dyDescent="0.25"/>
    <row r="41856" ht="15.75" hidden="1" x14ac:dyDescent="0.25"/>
    <row r="41857" ht="15.75" hidden="1" x14ac:dyDescent="0.25"/>
    <row r="41858" ht="15.75" hidden="1" x14ac:dyDescent="0.25"/>
    <row r="41859" ht="15.75" hidden="1" x14ac:dyDescent="0.25"/>
    <row r="41860" ht="15.75" hidden="1" x14ac:dyDescent="0.25"/>
    <row r="41861" ht="15.75" hidden="1" x14ac:dyDescent="0.25"/>
    <row r="41862" ht="15.75" hidden="1" x14ac:dyDescent="0.25"/>
    <row r="41863" ht="15.75" hidden="1" x14ac:dyDescent="0.25"/>
    <row r="41864" ht="15.75" hidden="1" x14ac:dyDescent="0.25"/>
    <row r="41865" ht="15.75" hidden="1" x14ac:dyDescent="0.25"/>
    <row r="41866" ht="15.75" hidden="1" x14ac:dyDescent="0.25"/>
    <row r="41867" ht="15.75" hidden="1" x14ac:dyDescent="0.25"/>
    <row r="41868" ht="15.75" hidden="1" x14ac:dyDescent="0.25"/>
    <row r="41869" ht="15.75" hidden="1" x14ac:dyDescent="0.25"/>
    <row r="41870" ht="15.75" hidden="1" x14ac:dyDescent="0.25"/>
    <row r="41871" ht="15.75" hidden="1" x14ac:dyDescent="0.25"/>
    <row r="41872" ht="15.75" hidden="1" x14ac:dyDescent="0.25"/>
    <row r="41873" ht="15.75" hidden="1" x14ac:dyDescent="0.25"/>
    <row r="41874" ht="15.75" hidden="1" x14ac:dyDescent="0.25"/>
    <row r="41875" ht="15.75" hidden="1" x14ac:dyDescent="0.25"/>
    <row r="41876" ht="15.75" hidden="1" x14ac:dyDescent="0.25"/>
    <row r="41877" ht="15.75" hidden="1" x14ac:dyDescent="0.25"/>
    <row r="41878" ht="15.75" hidden="1" x14ac:dyDescent="0.25"/>
    <row r="41879" ht="15.75" hidden="1" x14ac:dyDescent="0.25"/>
    <row r="41880" ht="15.75" hidden="1" x14ac:dyDescent="0.25"/>
    <row r="41881" ht="15.75" hidden="1" x14ac:dyDescent="0.25"/>
    <row r="41882" ht="15.75" hidden="1" x14ac:dyDescent="0.25"/>
    <row r="41883" ht="15.75" hidden="1" x14ac:dyDescent="0.25"/>
    <row r="41884" ht="15.75" hidden="1" x14ac:dyDescent="0.25"/>
    <row r="41885" ht="15.75" hidden="1" x14ac:dyDescent="0.25"/>
    <row r="41886" ht="15.75" hidden="1" x14ac:dyDescent="0.25"/>
    <row r="41887" ht="15.75" hidden="1" x14ac:dyDescent="0.25"/>
    <row r="41888" ht="15.75" hidden="1" x14ac:dyDescent="0.25"/>
    <row r="41889" ht="15.75" hidden="1" x14ac:dyDescent="0.25"/>
    <row r="41890" ht="15.75" hidden="1" x14ac:dyDescent="0.25"/>
    <row r="41891" ht="15.75" hidden="1" x14ac:dyDescent="0.25"/>
    <row r="41892" ht="15.75" hidden="1" x14ac:dyDescent="0.25"/>
    <row r="41893" ht="15.75" hidden="1" x14ac:dyDescent="0.25"/>
    <row r="41894" ht="15.75" hidden="1" x14ac:dyDescent="0.25"/>
    <row r="41895" ht="15.75" hidden="1" x14ac:dyDescent="0.25"/>
    <row r="41896" ht="15.75" hidden="1" x14ac:dyDescent="0.25"/>
    <row r="41897" ht="15.75" hidden="1" x14ac:dyDescent="0.25"/>
    <row r="41898" ht="15.75" hidden="1" x14ac:dyDescent="0.25"/>
    <row r="41899" ht="15.75" hidden="1" x14ac:dyDescent="0.25"/>
    <row r="41900" ht="15.75" hidden="1" x14ac:dyDescent="0.25"/>
    <row r="41901" ht="15.75" hidden="1" x14ac:dyDescent="0.25"/>
    <row r="41902" ht="15.75" hidden="1" x14ac:dyDescent="0.25"/>
    <row r="41903" ht="15.75" hidden="1" x14ac:dyDescent="0.25"/>
    <row r="41904" ht="15.75" hidden="1" x14ac:dyDescent="0.25"/>
    <row r="41905" ht="15.75" hidden="1" x14ac:dyDescent="0.25"/>
    <row r="41906" ht="15.75" hidden="1" x14ac:dyDescent="0.25"/>
    <row r="41907" ht="15.75" hidden="1" x14ac:dyDescent="0.25"/>
    <row r="41908" ht="15.75" hidden="1" x14ac:dyDescent="0.25"/>
    <row r="41909" ht="15.75" hidden="1" x14ac:dyDescent="0.25"/>
    <row r="41910" ht="15.75" hidden="1" x14ac:dyDescent="0.25"/>
    <row r="41911" ht="15.75" hidden="1" x14ac:dyDescent="0.25"/>
    <row r="41912" ht="15.75" hidden="1" x14ac:dyDescent="0.25"/>
    <row r="41913" ht="15.75" hidden="1" x14ac:dyDescent="0.25"/>
    <row r="41914" ht="15.75" hidden="1" x14ac:dyDescent="0.25"/>
    <row r="41915" ht="15.75" hidden="1" x14ac:dyDescent="0.25"/>
    <row r="41916" ht="15.75" hidden="1" x14ac:dyDescent="0.25"/>
    <row r="41917" ht="15.75" hidden="1" x14ac:dyDescent="0.25"/>
    <row r="41918" ht="15.75" hidden="1" x14ac:dyDescent="0.25"/>
    <row r="41919" ht="15.75" hidden="1" x14ac:dyDescent="0.25"/>
    <row r="41920" ht="15.75" hidden="1" x14ac:dyDescent="0.25"/>
    <row r="41921" ht="15.75" hidden="1" x14ac:dyDescent="0.25"/>
    <row r="41922" ht="15.75" hidden="1" x14ac:dyDescent="0.25"/>
    <row r="41923" ht="15.75" hidden="1" x14ac:dyDescent="0.25"/>
    <row r="41924" ht="15.75" hidden="1" x14ac:dyDescent="0.25"/>
    <row r="41925" ht="15.75" hidden="1" x14ac:dyDescent="0.25"/>
    <row r="41926" ht="15.75" hidden="1" x14ac:dyDescent="0.25"/>
    <row r="41927" ht="15.75" hidden="1" x14ac:dyDescent="0.25"/>
    <row r="41928" ht="15.75" hidden="1" x14ac:dyDescent="0.25"/>
    <row r="41929" ht="15.75" hidden="1" x14ac:dyDescent="0.25"/>
    <row r="41930" ht="15.75" hidden="1" x14ac:dyDescent="0.25"/>
    <row r="41931" ht="15.75" hidden="1" x14ac:dyDescent="0.25"/>
    <row r="41932" ht="15.75" hidden="1" x14ac:dyDescent="0.25"/>
    <row r="41933" ht="15.75" hidden="1" x14ac:dyDescent="0.25"/>
    <row r="41934" ht="15.75" hidden="1" x14ac:dyDescent="0.25"/>
    <row r="41935" ht="15.75" hidden="1" x14ac:dyDescent="0.25"/>
    <row r="41936" ht="15.75" hidden="1" x14ac:dyDescent="0.25"/>
    <row r="41937" ht="15.75" hidden="1" x14ac:dyDescent="0.25"/>
    <row r="41938" ht="15.75" hidden="1" x14ac:dyDescent="0.25"/>
    <row r="41939" ht="15.75" hidden="1" x14ac:dyDescent="0.25"/>
    <row r="41940" ht="15.75" hidden="1" x14ac:dyDescent="0.25"/>
    <row r="41941" ht="15.75" hidden="1" x14ac:dyDescent="0.25"/>
    <row r="41942" ht="15.75" hidden="1" x14ac:dyDescent="0.25"/>
    <row r="41943" ht="15.75" hidden="1" x14ac:dyDescent="0.25"/>
    <row r="41944" ht="15.75" hidden="1" x14ac:dyDescent="0.25"/>
    <row r="41945" ht="15.75" hidden="1" x14ac:dyDescent="0.25"/>
    <row r="41946" ht="15.75" hidden="1" x14ac:dyDescent="0.25"/>
    <row r="41947" ht="15.75" hidden="1" x14ac:dyDescent="0.25"/>
    <row r="41948" ht="15.75" hidden="1" x14ac:dyDescent="0.25"/>
    <row r="41949" ht="15.75" hidden="1" x14ac:dyDescent="0.25"/>
    <row r="41950" ht="15.75" hidden="1" x14ac:dyDescent="0.25"/>
    <row r="41951" ht="15.75" hidden="1" x14ac:dyDescent="0.25"/>
    <row r="41952" ht="15.75" hidden="1" x14ac:dyDescent="0.25"/>
    <row r="41953" ht="15.75" hidden="1" x14ac:dyDescent="0.25"/>
    <row r="41954" ht="15.75" hidden="1" x14ac:dyDescent="0.25"/>
    <row r="41955" ht="15.75" hidden="1" x14ac:dyDescent="0.25"/>
    <row r="41956" ht="15.75" hidden="1" x14ac:dyDescent="0.25"/>
    <row r="41957" ht="15.75" hidden="1" x14ac:dyDescent="0.25"/>
    <row r="41958" ht="15.75" hidden="1" x14ac:dyDescent="0.25"/>
    <row r="41959" ht="15.75" hidden="1" x14ac:dyDescent="0.25"/>
    <row r="41960" ht="15.75" hidden="1" x14ac:dyDescent="0.25"/>
    <row r="41961" ht="15.75" hidden="1" x14ac:dyDescent="0.25"/>
    <row r="41962" ht="15.75" hidden="1" x14ac:dyDescent="0.25"/>
    <row r="41963" ht="15.75" hidden="1" x14ac:dyDescent="0.25"/>
    <row r="41964" ht="15.75" hidden="1" x14ac:dyDescent="0.25"/>
    <row r="41965" ht="15.75" hidden="1" x14ac:dyDescent="0.25"/>
    <row r="41966" ht="15.75" hidden="1" x14ac:dyDescent="0.25"/>
    <row r="41967" ht="15.75" hidden="1" x14ac:dyDescent="0.25"/>
    <row r="41968" ht="15.75" hidden="1" x14ac:dyDescent="0.25"/>
    <row r="41969" ht="15.75" hidden="1" x14ac:dyDescent="0.25"/>
    <row r="41970" ht="15.75" hidden="1" x14ac:dyDescent="0.25"/>
    <row r="41971" ht="15.75" hidden="1" x14ac:dyDescent="0.25"/>
    <row r="41972" ht="15.75" hidden="1" x14ac:dyDescent="0.25"/>
    <row r="41973" ht="15.75" hidden="1" x14ac:dyDescent="0.25"/>
    <row r="41974" ht="15.75" hidden="1" x14ac:dyDescent="0.25"/>
    <row r="41975" ht="15.75" hidden="1" x14ac:dyDescent="0.25"/>
    <row r="41976" ht="15.75" hidden="1" x14ac:dyDescent="0.25"/>
    <row r="41977" ht="15.75" hidden="1" x14ac:dyDescent="0.25"/>
    <row r="41978" ht="15.75" hidden="1" x14ac:dyDescent="0.25"/>
    <row r="41979" ht="15.75" hidden="1" x14ac:dyDescent="0.25"/>
    <row r="41980" ht="15.75" hidden="1" x14ac:dyDescent="0.25"/>
    <row r="41981" ht="15.75" hidden="1" x14ac:dyDescent="0.25"/>
    <row r="41982" ht="15.75" hidden="1" x14ac:dyDescent="0.25"/>
    <row r="41983" ht="15.75" hidden="1" x14ac:dyDescent="0.25"/>
    <row r="41984" ht="15.75" hidden="1" x14ac:dyDescent="0.25"/>
    <row r="41985" ht="15.75" hidden="1" x14ac:dyDescent="0.25"/>
    <row r="41986" ht="15.75" hidden="1" x14ac:dyDescent="0.25"/>
    <row r="41987" ht="15.75" hidden="1" x14ac:dyDescent="0.25"/>
    <row r="41988" ht="15.75" hidden="1" x14ac:dyDescent="0.25"/>
    <row r="41989" ht="15.75" hidden="1" x14ac:dyDescent="0.25"/>
    <row r="41990" ht="15.75" hidden="1" x14ac:dyDescent="0.25"/>
    <row r="41991" ht="15.75" hidden="1" x14ac:dyDescent="0.25"/>
    <row r="41992" ht="15.75" hidden="1" x14ac:dyDescent="0.25"/>
    <row r="41993" ht="15.75" hidden="1" x14ac:dyDescent="0.25"/>
    <row r="41994" ht="15.75" hidden="1" x14ac:dyDescent="0.25"/>
    <row r="41995" ht="15.75" hidden="1" x14ac:dyDescent="0.25"/>
    <row r="41996" ht="15.75" hidden="1" x14ac:dyDescent="0.25"/>
    <row r="41997" ht="15.75" hidden="1" x14ac:dyDescent="0.25"/>
    <row r="41998" ht="15.75" hidden="1" x14ac:dyDescent="0.25"/>
    <row r="41999" ht="15.75" hidden="1" x14ac:dyDescent="0.25"/>
    <row r="42000" ht="15.75" hidden="1" x14ac:dyDescent="0.25"/>
    <row r="42001" ht="15.75" hidden="1" x14ac:dyDescent="0.25"/>
    <row r="42002" ht="15.75" hidden="1" x14ac:dyDescent="0.25"/>
    <row r="42003" ht="15.75" hidden="1" x14ac:dyDescent="0.25"/>
    <row r="42004" ht="15.75" hidden="1" x14ac:dyDescent="0.25"/>
    <row r="42005" ht="15.75" hidden="1" x14ac:dyDescent="0.25"/>
    <row r="42006" ht="15.75" hidden="1" x14ac:dyDescent="0.25"/>
    <row r="42007" ht="15.75" hidden="1" x14ac:dyDescent="0.25"/>
    <row r="42008" ht="15.75" hidden="1" x14ac:dyDescent="0.25"/>
    <row r="42009" ht="15.75" hidden="1" x14ac:dyDescent="0.25"/>
    <row r="42010" ht="15.75" hidden="1" x14ac:dyDescent="0.25"/>
    <row r="42011" ht="15.75" hidden="1" x14ac:dyDescent="0.25"/>
    <row r="42012" ht="15.75" hidden="1" x14ac:dyDescent="0.25"/>
    <row r="42013" ht="15.75" hidden="1" x14ac:dyDescent="0.25"/>
    <row r="42014" ht="15.75" hidden="1" x14ac:dyDescent="0.25"/>
    <row r="42015" ht="15.75" hidden="1" x14ac:dyDescent="0.25"/>
    <row r="42016" ht="15.75" hidden="1" x14ac:dyDescent="0.25"/>
    <row r="42017" ht="15.75" hidden="1" x14ac:dyDescent="0.25"/>
    <row r="42018" ht="15.75" hidden="1" x14ac:dyDescent="0.25"/>
    <row r="42019" ht="15.75" hidden="1" x14ac:dyDescent="0.25"/>
    <row r="42020" ht="15.75" hidden="1" x14ac:dyDescent="0.25"/>
    <row r="42021" ht="15.75" hidden="1" x14ac:dyDescent="0.25"/>
    <row r="42022" ht="15.75" hidden="1" x14ac:dyDescent="0.25"/>
    <row r="42023" ht="15.75" hidden="1" x14ac:dyDescent="0.25"/>
    <row r="42024" ht="15.75" hidden="1" x14ac:dyDescent="0.25"/>
    <row r="42025" ht="15.75" hidden="1" x14ac:dyDescent="0.25"/>
    <row r="42026" ht="15.75" hidden="1" x14ac:dyDescent="0.25"/>
    <row r="42027" ht="15.75" hidden="1" x14ac:dyDescent="0.25"/>
    <row r="42028" ht="15.75" hidden="1" x14ac:dyDescent="0.25"/>
    <row r="42029" ht="15.75" hidden="1" x14ac:dyDescent="0.25"/>
    <row r="42030" ht="15.75" hidden="1" x14ac:dyDescent="0.25"/>
    <row r="42031" ht="15.75" hidden="1" x14ac:dyDescent="0.25"/>
    <row r="42032" ht="15.75" hidden="1" x14ac:dyDescent="0.25"/>
    <row r="42033" ht="15.75" hidden="1" x14ac:dyDescent="0.25"/>
    <row r="42034" ht="15.75" hidden="1" x14ac:dyDescent="0.25"/>
    <row r="42035" ht="15.75" hidden="1" x14ac:dyDescent="0.25"/>
    <row r="42036" ht="15.75" hidden="1" x14ac:dyDescent="0.25"/>
    <row r="42037" ht="15.75" hidden="1" x14ac:dyDescent="0.25"/>
    <row r="42038" ht="15.75" hidden="1" x14ac:dyDescent="0.25"/>
    <row r="42039" ht="15.75" hidden="1" x14ac:dyDescent="0.25"/>
    <row r="42040" ht="15.75" hidden="1" x14ac:dyDescent="0.25"/>
    <row r="42041" ht="15.75" hidden="1" x14ac:dyDescent="0.25"/>
    <row r="42042" ht="15.75" hidden="1" x14ac:dyDescent="0.25"/>
    <row r="42043" ht="15.75" hidden="1" x14ac:dyDescent="0.25"/>
    <row r="42044" ht="15.75" hidden="1" x14ac:dyDescent="0.25"/>
    <row r="42045" ht="15.75" hidden="1" x14ac:dyDescent="0.25"/>
    <row r="42046" ht="15.75" hidden="1" x14ac:dyDescent="0.25"/>
    <row r="42047" ht="15.75" hidden="1" x14ac:dyDescent="0.25"/>
    <row r="42048" ht="15.75" hidden="1" x14ac:dyDescent="0.25"/>
    <row r="42049" ht="15.75" hidden="1" x14ac:dyDescent="0.25"/>
    <row r="42050" ht="15.75" hidden="1" x14ac:dyDescent="0.25"/>
    <row r="42051" ht="15.75" hidden="1" x14ac:dyDescent="0.25"/>
    <row r="42052" ht="15.75" hidden="1" x14ac:dyDescent="0.25"/>
    <row r="42053" ht="15.75" hidden="1" x14ac:dyDescent="0.25"/>
    <row r="42054" ht="15.75" hidden="1" x14ac:dyDescent="0.25"/>
    <row r="42055" ht="15.75" hidden="1" x14ac:dyDescent="0.25"/>
    <row r="42056" ht="15.75" hidden="1" x14ac:dyDescent="0.25"/>
    <row r="42057" ht="15.75" hidden="1" x14ac:dyDescent="0.25"/>
    <row r="42058" ht="15.75" hidden="1" x14ac:dyDescent="0.25"/>
    <row r="42059" ht="15.75" hidden="1" x14ac:dyDescent="0.25"/>
    <row r="42060" ht="15.75" hidden="1" x14ac:dyDescent="0.25"/>
    <row r="42061" ht="15.75" hidden="1" x14ac:dyDescent="0.25"/>
    <row r="42062" ht="15.75" hidden="1" x14ac:dyDescent="0.25"/>
    <row r="42063" ht="15.75" hidden="1" x14ac:dyDescent="0.25"/>
    <row r="42064" ht="15.75" hidden="1" x14ac:dyDescent="0.25"/>
    <row r="42065" ht="15.75" hidden="1" x14ac:dyDescent="0.25"/>
    <row r="42066" ht="15.75" hidden="1" x14ac:dyDescent="0.25"/>
    <row r="42067" ht="15.75" hidden="1" x14ac:dyDescent="0.25"/>
    <row r="42068" ht="15.75" hidden="1" x14ac:dyDescent="0.25"/>
    <row r="42069" ht="15.75" hidden="1" x14ac:dyDescent="0.25"/>
    <row r="42070" ht="15.75" hidden="1" x14ac:dyDescent="0.25"/>
    <row r="42071" ht="15.75" hidden="1" x14ac:dyDescent="0.25"/>
    <row r="42072" ht="15.75" hidden="1" x14ac:dyDescent="0.25"/>
    <row r="42073" ht="15.75" hidden="1" x14ac:dyDescent="0.25"/>
    <row r="42074" ht="15.75" hidden="1" x14ac:dyDescent="0.25"/>
    <row r="42075" ht="15.75" hidden="1" x14ac:dyDescent="0.25"/>
    <row r="42076" ht="15.75" hidden="1" x14ac:dyDescent="0.25"/>
    <row r="42077" ht="15.75" hidden="1" x14ac:dyDescent="0.25"/>
    <row r="42078" ht="15.75" hidden="1" x14ac:dyDescent="0.25"/>
    <row r="42079" ht="15.75" hidden="1" x14ac:dyDescent="0.25"/>
    <row r="42080" ht="15.75" hidden="1" x14ac:dyDescent="0.25"/>
    <row r="42081" ht="15.75" hidden="1" x14ac:dyDescent="0.25"/>
    <row r="42082" ht="15.75" hidden="1" x14ac:dyDescent="0.25"/>
    <row r="42083" ht="15.75" hidden="1" x14ac:dyDescent="0.25"/>
    <row r="42084" ht="15.75" hidden="1" x14ac:dyDescent="0.25"/>
    <row r="42085" ht="15.75" hidden="1" x14ac:dyDescent="0.25"/>
    <row r="42086" ht="15.75" hidden="1" x14ac:dyDescent="0.25"/>
    <row r="42087" ht="15.75" hidden="1" x14ac:dyDescent="0.25"/>
    <row r="42088" ht="15.75" hidden="1" x14ac:dyDescent="0.25"/>
    <row r="42089" ht="15.75" hidden="1" x14ac:dyDescent="0.25"/>
    <row r="42090" ht="15.75" hidden="1" x14ac:dyDescent="0.25"/>
    <row r="42091" ht="15.75" hidden="1" x14ac:dyDescent="0.25"/>
    <row r="42092" ht="15.75" hidden="1" x14ac:dyDescent="0.25"/>
    <row r="42093" ht="15.75" hidden="1" x14ac:dyDescent="0.25"/>
    <row r="42094" ht="15.75" hidden="1" x14ac:dyDescent="0.25"/>
    <row r="42095" ht="15.75" hidden="1" x14ac:dyDescent="0.25"/>
    <row r="42096" ht="15.75" hidden="1" x14ac:dyDescent="0.25"/>
    <row r="42097" ht="15.75" hidden="1" x14ac:dyDescent="0.25"/>
    <row r="42098" ht="15.75" hidden="1" x14ac:dyDescent="0.25"/>
    <row r="42099" ht="15.75" hidden="1" x14ac:dyDescent="0.25"/>
    <row r="42100" ht="15.75" hidden="1" x14ac:dyDescent="0.25"/>
    <row r="42101" ht="15.75" hidden="1" x14ac:dyDescent="0.25"/>
    <row r="42102" ht="15.75" hidden="1" x14ac:dyDescent="0.25"/>
    <row r="42103" ht="15.75" hidden="1" x14ac:dyDescent="0.25"/>
    <row r="42104" ht="15.75" hidden="1" x14ac:dyDescent="0.25"/>
    <row r="42105" ht="15.75" hidden="1" x14ac:dyDescent="0.25"/>
    <row r="42106" ht="15.75" hidden="1" x14ac:dyDescent="0.25"/>
    <row r="42107" ht="15.75" hidden="1" x14ac:dyDescent="0.25"/>
    <row r="42108" ht="15.75" hidden="1" x14ac:dyDescent="0.25"/>
    <row r="42109" ht="15.75" hidden="1" x14ac:dyDescent="0.25"/>
    <row r="42110" ht="15.75" hidden="1" x14ac:dyDescent="0.25"/>
    <row r="42111" ht="15.75" hidden="1" x14ac:dyDescent="0.25"/>
    <row r="42112" ht="15.75" hidden="1" x14ac:dyDescent="0.25"/>
    <row r="42113" ht="15.75" hidden="1" x14ac:dyDescent="0.25"/>
    <row r="42114" ht="15.75" hidden="1" x14ac:dyDescent="0.25"/>
    <row r="42115" ht="15.75" hidden="1" x14ac:dyDescent="0.25"/>
    <row r="42116" ht="15.75" hidden="1" x14ac:dyDescent="0.25"/>
    <row r="42117" ht="15.75" hidden="1" x14ac:dyDescent="0.25"/>
    <row r="42118" ht="15.75" hidden="1" x14ac:dyDescent="0.25"/>
    <row r="42119" ht="15.75" hidden="1" x14ac:dyDescent="0.25"/>
    <row r="42120" ht="15.75" hidden="1" x14ac:dyDescent="0.25"/>
    <row r="42121" ht="15.75" hidden="1" x14ac:dyDescent="0.25"/>
    <row r="42122" ht="15.75" hidden="1" x14ac:dyDescent="0.25"/>
    <row r="42123" ht="15.75" hidden="1" x14ac:dyDescent="0.25"/>
    <row r="42124" ht="15.75" hidden="1" x14ac:dyDescent="0.25"/>
    <row r="42125" ht="15.75" hidden="1" x14ac:dyDescent="0.25"/>
    <row r="42126" ht="15.75" hidden="1" x14ac:dyDescent="0.25"/>
    <row r="42127" ht="15.75" hidden="1" x14ac:dyDescent="0.25"/>
    <row r="42128" ht="15.75" hidden="1" x14ac:dyDescent="0.25"/>
    <row r="42129" ht="15.75" hidden="1" x14ac:dyDescent="0.25"/>
    <row r="42130" ht="15.75" hidden="1" x14ac:dyDescent="0.25"/>
    <row r="42131" ht="15.75" hidden="1" x14ac:dyDescent="0.25"/>
    <row r="42132" ht="15.75" hidden="1" x14ac:dyDescent="0.25"/>
    <row r="42133" ht="15.75" hidden="1" x14ac:dyDescent="0.25"/>
    <row r="42134" ht="15.75" hidden="1" x14ac:dyDescent="0.25"/>
    <row r="42135" ht="15.75" hidden="1" x14ac:dyDescent="0.25"/>
    <row r="42136" ht="15.75" hidden="1" x14ac:dyDescent="0.25"/>
    <row r="42137" ht="15.75" hidden="1" x14ac:dyDescent="0.25"/>
    <row r="42138" ht="15.75" hidden="1" x14ac:dyDescent="0.25"/>
    <row r="42139" ht="15.75" hidden="1" x14ac:dyDescent="0.25"/>
    <row r="42140" ht="15.75" hidden="1" x14ac:dyDescent="0.25"/>
    <row r="42141" ht="15.75" hidden="1" x14ac:dyDescent="0.25"/>
    <row r="42142" ht="15.75" hidden="1" x14ac:dyDescent="0.25"/>
    <row r="42143" ht="15.75" hidden="1" x14ac:dyDescent="0.25"/>
    <row r="42144" ht="15.75" hidden="1" x14ac:dyDescent="0.25"/>
    <row r="42145" ht="15.75" hidden="1" x14ac:dyDescent="0.25"/>
    <row r="42146" ht="15.75" hidden="1" x14ac:dyDescent="0.25"/>
    <row r="42147" ht="15.75" hidden="1" x14ac:dyDescent="0.25"/>
    <row r="42148" ht="15.75" hidden="1" x14ac:dyDescent="0.25"/>
    <row r="42149" ht="15.75" hidden="1" x14ac:dyDescent="0.25"/>
    <row r="42150" ht="15.75" hidden="1" x14ac:dyDescent="0.25"/>
    <row r="42151" ht="15.75" hidden="1" x14ac:dyDescent="0.25"/>
    <row r="42152" ht="15.75" hidden="1" x14ac:dyDescent="0.25"/>
    <row r="42153" ht="15.75" hidden="1" x14ac:dyDescent="0.25"/>
    <row r="42154" ht="15.75" hidden="1" x14ac:dyDescent="0.25"/>
    <row r="42155" ht="15.75" hidden="1" x14ac:dyDescent="0.25"/>
    <row r="42156" ht="15.75" hidden="1" x14ac:dyDescent="0.25"/>
    <row r="42157" ht="15.75" hidden="1" x14ac:dyDescent="0.25"/>
    <row r="42158" ht="15.75" hidden="1" x14ac:dyDescent="0.25"/>
    <row r="42159" ht="15.75" hidden="1" x14ac:dyDescent="0.25"/>
    <row r="42160" ht="15.75" hidden="1" x14ac:dyDescent="0.25"/>
    <row r="42161" ht="15.75" hidden="1" x14ac:dyDescent="0.25"/>
    <row r="42162" ht="15.75" hidden="1" x14ac:dyDescent="0.25"/>
    <row r="42163" ht="15.75" hidden="1" x14ac:dyDescent="0.25"/>
    <row r="42164" ht="15.75" hidden="1" x14ac:dyDescent="0.25"/>
    <row r="42165" ht="15.75" hidden="1" x14ac:dyDescent="0.25"/>
    <row r="42166" ht="15.75" hidden="1" x14ac:dyDescent="0.25"/>
    <row r="42167" ht="15.75" hidden="1" x14ac:dyDescent="0.25"/>
    <row r="42168" ht="15.75" hidden="1" x14ac:dyDescent="0.25"/>
    <row r="42169" ht="15.75" hidden="1" x14ac:dyDescent="0.25"/>
    <row r="42170" ht="15.75" hidden="1" x14ac:dyDescent="0.25"/>
    <row r="42171" ht="15.75" hidden="1" x14ac:dyDescent="0.25"/>
    <row r="42172" ht="15.75" hidden="1" x14ac:dyDescent="0.25"/>
    <row r="42173" ht="15.75" hidden="1" x14ac:dyDescent="0.25"/>
    <row r="42174" ht="15.75" hidden="1" x14ac:dyDescent="0.25"/>
    <row r="42175" ht="15.75" hidden="1" x14ac:dyDescent="0.25"/>
    <row r="42176" ht="15.75" hidden="1" x14ac:dyDescent="0.25"/>
    <row r="42177" ht="15.75" hidden="1" x14ac:dyDescent="0.25"/>
    <row r="42178" ht="15.75" hidden="1" x14ac:dyDescent="0.25"/>
    <row r="42179" ht="15.75" hidden="1" x14ac:dyDescent="0.25"/>
    <row r="42180" ht="15.75" hidden="1" x14ac:dyDescent="0.25"/>
    <row r="42181" ht="15.75" hidden="1" x14ac:dyDescent="0.25"/>
    <row r="42182" ht="15.75" hidden="1" x14ac:dyDescent="0.25"/>
    <row r="42183" ht="15.75" hidden="1" x14ac:dyDescent="0.25"/>
    <row r="42184" ht="15.75" hidden="1" x14ac:dyDescent="0.25"/>
    <row r="42185" ht="15.75" hidden="1" x14ac:dyDescent="0.25"/>
    <row r="42186" ht="15.75" hidden="1" x14ac:dyDescent="0.25"/>
    <row r="42187" ht="15.75" hidden="1" x14ac:dyDescent="0.25"/>
    <row r="42188" ht="15.75" hidden="1" x14ac:dyDescent="0.25"/>
    <row r="42189" ht="15.75" hidden="1" x14ac:dyDescent="0.25"/>
    <row r="42190" ht="15.75" hidden="1" x14ac:dyDescent="0.25"/>
    <row r="42191" ht="15.75" hidden="1" x14ac:dyDescent="0.25"/>
    <row r="42192" ht="15.75" hidden="1" x14ac:dyDescent="0.25"/>
    <row r="42193" ht="15.75" hidden="1" x14ac:dyDescent="0.25"/>
    <row r="42194" ht="15.75" hidden="1" x14ac:dyDescent="0.25"/>
    <row r="42195" ht="15.75" hidden="1" x14ac:dyDescent="0.25"/>
    <row r="42196" ht="15.75" hidden="1" x14ac:dyDescent="0.25"/>
    <row r="42197" ht="15.75" hidden="1" x14ac:dyDescent="0.25"/>
    <row r="42198" ht="15.75" hidden="1" x14ac:dyDescent="0.25"/>
    <row r="42199" ht="15.75" hidden="1" x14ac:dyDescent="0.25"/>
    <row r="42200" ht="15.75" hidden="1" x14ac:dyDescent="0.25"/>
    <row r="42201" ht="15.75" hidden="1" x14ac:dyDescent="0.25"/>
    <row r="42202" ht="15.75" hidden="1" x14ac:dyDescent="0.25"/>
    <row r="42203" ht="15.75" hidden="1" x14ac:dyDescent="0.25"/>
    <row r="42204" ht="15.75" hidden="1" x14ac:dyDescent="0.25"/>
    <row r="42205" ht="15.75" hidden="1" x14ac:dyDescent="0.25"/>
    <row r="42206" ht="15.75" hidden="1" x14ac:dyDescent="0.25"/>
    <row r="42207" ht="15.75" hidden="1" x14ac:dyDescent="0.25"/>
    <row r="42208" ht="15.75" hidden="1" x14ac:dyDescent="0.25"/>
    <row r="42209" ht="15.75" hidden="1" x14ac:dyDescent="0.25"/>
    <row r="42210" ht="15.75" hidden="1" x14ac:dyDescent="0.25"/>
    <row r="42211" ht="15.75" hidden="1" x14ac:dyDescent="0.25"/>
    <row r="42212" ht="15.75" hidden="1" x14ac:dyDescent="0.25"/>
    <row r="42213" ht="15.75" hidden="1" x14ac:dyDescent="0.25"/>
    <row r="42214" ht="15.75" hidden="1" x14ac:dyDescent="0.25"/>
    <row r="42215" ht="15.75" hidden="1" x14ac:dyDescent="0.25"/>
    <row r="42216" ht="15.75" hidden="1" x14ac:dyDescent="0.25"/>
    <row r="42217" ht="15.75" hidden="1" x14ac:dyDescent="0.25"/>
    <row r="42218" ht="15.75" hidden="1" x14ac:dyDescent="0.25"/>
    <row r="42219" ht="15.75" hidden="1" x14ac:dyDescent="0.25"/>
    <row r="42220" ht="15.75" hidden="1" x14ac:dyDescent="0.25"/>
    <row r="42221" ht="15.75" hidden="1" x14ac:dyDescent="0.25"/>
    <row r="42222" ht="15.75" hidden="1" x14ac:dyDescent="0.25"/>
    <row r="42223" ht="15.75" hidden="1" x14ac:dyDescent="0.25"/>
    <row r="42224" ht="15.75" hidden="1" x14ac:dyDescent="0.25"/>
    <row r="42225" ht="15.75" hidden="1" x14ac:dyDescent="0.25"/>
    <row r="42226" ht="15.75" hidden="1" x14ac:dyDescent="0.25"/>
    <row r="42227" ht="15.75" hidden="1" x14ac:dyDescent="0.25"/>
    <row r="42228" ht="15.75" hidden="1" x14ac:dyDescent="0.25"/>
    <row r="42229" ht="15.75" hidden="1" x14ac:dyDescent="0.25"/>
    <row r="42230" ht="15.75" hidden="1" x14ac:dyDescent="0.25"/>
    <row r="42231" ht="15.75" hidden="1" x14ac:dyDescent="0.25"/>
    <row r="42232" ht="15.75" hidden="1" x14ac:dyDescent="0.25"/>
    <row r="42233" ht="15.75" hidden="1" x14ac:dyDescent="0.25"/>
    <row r="42234" ht="15.75" hidden="1" x14ac:dyDescent="0.25"/>
    <row r="42235" ht="15.75" hidden="1" x14ac:dyDescent="0.25"/>
    <row r="42236" ht="15.75" hidden="1" x14ac:dyDescent="0.25"/>
    <row r="42237" ht="15.75" hidden="1" x14ac:dyDescent="0.25"/>
    <row r="42238" ht="15.75" hidden="1" x14ac:dyDescent="0.25"/>
    <row r="42239" ht="15.75" hidden="1" x14ac:dyDescent="0.25"/>
    <row r="42240" ht="15.75" hidden="1" x14ac:dyDescent="0.25"/>
    <row r="42241" ht="15.75" hidden="1" x14ac:dyDescent="0.25"/>
    <row r="42242" ht="15.75" hidden="1" x14ac:dyDescent="0.25"/>
    <row r="42243" ht="15.75" hidden="1" x14ac:dyDescent="0.25"/>
    <row r="42244" ht="15.75" hidden="1" x14ac:dyDescent="0.25"/>
    <row r="42245" ht="15.75" hidden="1" x14ac:dyDescent="0.25"/>
    <row r="42246" ht="15.75" hidden="1" x14ac:dyDescent="0.25"/>
    <row r="42247" ht="15.75" hidden="1" x14ac:dyDescent="0.25"/>
    <row r="42248" ht="15.75" hidden="1" x14ac:dyDescent="0.25"/>
    <row r="42249" ht="15.75" hidden="1" x14ac:dyDescent="0.25"/>
    <row r="42250" ht="15.75" hidden="1" x14ac:dyDescent="0.25"/>
    <row r="42251" ht="15.75" hidden="1" x14ac:dyDescent="0.25"/>
    <row r="42252" ht="15.75" hidden="1" x14ac:dyDescent="0.25"/>
    <row r="42253" ht="15.75" hidden="1" x14ac:dyDescent="0.25"/>
    <row r="42254" ht="15.75" hidden="1" x14ac:dyDescent="0.25"/>
    <row r="42255" ht="15.75" hidden="1" x14ac:dyDescent="0.25"/>
    <row r="42256" ht="15.75" hidden="1" x14ac:dyDescent="0.25"/>
    <row r="42257" ht="15.75" hidden="1" x14ac:dyDescent="0.25"/>
    <row r="42258" ht="15.75" hidden="1" x14ac:dyDescent="0.25"/>
    <row r="42259" ht="15.75" hidden="1" x14ac:dyDescent="0.25"/>
    <row r="42260" ht="15.75" hidden="1" x14ac:dyDescent="0.25"/>
    <row r="42261" ht="15.75" hidden="1" x14ac:dyDescent="0.25"/>
    <row r="42262" ht="15.75" hidden="1" x14ac:dyDescent="0.25"/>
    <row r="42263" ht="15.75" hidden="1" x14ac:dyDescent="0.25"/>
    <row r="42264" ht="15.75" hidden="1" x14ac:dyDescent="0.25"/>
    <row r="42265" ht="15.75" hidden="1" x14ac:dyDescent="0.25"/>
    <row r="42266" ht="15.75" hidden="1" x14ac:dyDescent="0.25"/>
    <row r="42267" ht="15.75" hidden="1" x14ac:dyDescent="0.25"/>
    <row r="42268" ht="15.75" hidden="1" x14ac:dyDescent="0.25"/>
    <row r="42269" ht="15.75" hidden="1" x14ac:dyDescent="0.25"/>
    <row r="42270" ht="15.75" hidden="1" x14ac:dyDescent="0.25"/>
    <row r="42271" ht="15.75" hidden="1" x14ac:dyDescent="0.25"/>
    <row r="42272" ht="15.75" hidden="1" x14ac:dyDescent="0.25"/>
    <row r="42273" ht="15.75" hidden="1" x14ac:dyDescent="0.25"/>
    <row r="42274" ht="15.75" hidden="1" x14ac:dyDescent="0.25"/>
    <row r="42275" ht="15.75" hidden="1" x14ac:dyDescent="0.25"/>
    <row r="42276" ht="15.75" hidden="1" x14ac:dyDescent="0.25"/>
    <row r="42277" ht="15.75" hidden="1" x14ac:dyDescent="0.25"/>
    <row r="42278" ht="15.75" hidden="1" x14ac:dyDescent="0.25"/>
    <row r="42279" ht="15.75" hidden="1" x14ac:dyDescent="0.25"/>
    <row r="42280" ht="15.75" hidden="1" x14ac:dyDescent="0.25"/>
    <row r="42281" ht="15.75" hidden="1" x14ac:dyDescent="0.25"/>
    <row r="42282" ht="15.75" hidden="1" x14ac:dyDescent="0.25"/>
    <row r="42283" ht="15.75" hidden="1" x14ac:dyDescent="0.25"/>
    <row r="42284" ht="15.75" hidden="1" x14ac:dyDescent="0.25"/>
    <row r="42285" ht="15.75" hidden="1" x14ac:dyDescent="0.25"/>
    <row r="42286" ht="15.75" hidden="1" x14ac:dyDescent="0.25"/>
    <row r="42287" ht="15.75" hidden="1" x14ac:dyDescent="0.25"/>
    <row r="42288" ht="15.75" hidden="1" x14ac:dyDescent="0.25"/>
    <row r="42289" ht="15.75" hidden="1" x14ac:dyDescent="0.25"/>
    <row r="42290" ht="15.75" hidden="1" x14ac:dyDescent="0.25"/>
    <row r="42291" ht="15.75" hidden="1" x14ac:dyDescent="0.25"/>
    <row r="42292" ht="15.75" hidden="1" x14ac:dyDescent="0.25"/>
    <row r="42293" ht="15.75" hidden="1" x14ac:dyDescent="0.25"/>
    <row r="42294" ht="15.75" hidden="1" x14ac:dyDescent="0.25"/>
    <row r="42295" ht="15.75" hidden="1" x14ac:dyDescent="0.25"/>
    <row r="42296" ht="15.75" hidden="1" x14ac:dyDescent="0.25"/>
    <row r="42297" ht="15.75" hidden="1" x14ac:dyDescent="0.25"/>
    <row r="42298" ht="15.75" hidden="1" x14ac:dyDescent="0.25"/>
    <row r="42299" ht="15.75" hidden="1" x14ac:dyDescent="0.25"/>
    <row r="42300" ht="15.75" hidden="1" x14ac:dyDescent="0.25"/>
    <row r="42301" ht="15.75" hidden="1" x14ac:dyDescent="0.25"/>
    <row r="42302" ht="15.75" hidden="1" x14ac:dyDescent="0.25"/>
    <row r="42303" ht="15.75" hidden="1" x14ac:dyDescent="0.25"/>
    <row r="42304" ht="15.75" hidden="1" x14ac:dyDescent="0.25"/>
    <row r="42305" ht="15.75" hidden="1" x14ac:dyDescent="0.25"/>
    <row r="42306" ht="15.75" hidden="1" x14ac:dyDescent="0.25"/>
    <row r="42307" ht="15.75" hidden="1" x14ac:dyDescent="0.25"/>
    <row r="42308" ht="15.75" hidden="1" x14ac:dyDescent="0.25"/>
    <row r="42309" ht="15.75" hidden="1" x14ac:dyDescent="0.25"/>
    <row r="42310" ht="15.75" hidden="1" x14ac:dyDescent="0.25"/>
    <row r="42311" ht="15.75" hidden="1" x14ac:dyDescent="0.25"/>
    <row r="42312" ht="15.75" hidden="1" x14ac:dyDescent="0.25"/>
    <row r="42313" ht="15.75" hidden="1" x14ac:dyDescent="0.25"/>
    <row r="42314" ht="15.75" hidden="1" x14ac:dyDescent="0.25"/>
    <row r="42315" ht="15.75" hidden="1" x14ac:dyDescent="0.25"/>
    <row r="42316" ht="15.75" hidden="1" x14ac:dyDescent="0.25"/>
    <row r="42317" ht="15.75" hidden="1" x14ac:dyDescent="0.25"/>
    <row r="42318" ht="15.75" hidden="1" x14ac:dyDescent="0.25"/>
    <row r="42319" ht="15.75" hidden="1" x14ac:dyDescent="0.25"/>
    <row r="42320" ht="15.75" hidden="1" x14ac:dyDescent="0.25"/>
    <row r="42321" ht="15.75" hidden="1" x14ac:dyDescent="0.25"/>
    <row r="42322" ht="15.75" hidden="1" x14ac:dyDescent="0.25"/>
    <row r="42323" ht="15.75" hidden="1" x14ac:dyDescent="0.25"/>
    <row r="42324" ht="15.75" hidden="1" x14ac:dyDescent="0.25"/>
    <row r="42325" ht="15.75" hidden="1" x14ac:dyDescent="0.25"/>
    <row r="42326" ht="15.75" hidden="1" x14ac:dyDescent="0.25"/>
    <row r="42327" ht="15.75" hidden="1" x14ac:dyDescent="0.25"/>
    <row r="42328" ht="15.75" hidden="1" x14ac:dyDescent="0.25"/>
    <row r="42329" ht="15.75" hidden="1" x14ac:dyDescent="0.25"/>
    <row r="42330" ht="15.75" hidden="1" x14ac:dyDescent="0.25"/>
    <row r="42331" ht="15.75" hidden="1" x14ac:dyDescent="0.25"/>
    <row r="42332" ht="15.75" hidden="1" x14ac:dyDescent="0.25"/>
    <row r="42333" ht="15.75" hidden="1" x14ac:dyDescent="0.25"/>
    <row r="42334" ht="15.75" hidden="1" x14ac:dyDescent="0.25"/>
    <row r="42335" ht="15.75" hidden="1" x14ac:dyDescent="0.25"/>
    <row r="42336" ht="15.75" hidden="1" x14ac:dyDescent="0.25"/>
    <row r="42337" ht="15.75" hidden="1" x14ac:dyDescent="0.25"/>
    <row r="42338" ht="15.75" hidden="1" x14ac:dyDescent="0.25"/>
    <row r="42339" ht="15.75" hidden="1" x14ac:dyDescent="0.25"/>
    <row r="42340" ht="15.75" hidden="1" x14ac:dyDescent="0.25"/>
    <row r="42341" ht="15.75" hidden="1" x14ac:dyDescent="0.25"/>
    <row r="42342" ht="15.75" hidden="1" x14ac:dyDescent="0.25"/>
    <row r="42343" ht="15.75" hidden="1" x14ac:dyDescent="0.25"/>
    <row r="42344" ht="15.75" hidden="1" x14ac:dyDescent="0.25"/>
    <row r="42345" ht="15.75" hidden="1" x14ac:dyDescent="0.25"/>
    <row r="42346" ht="15.75" hidden="1" x14ac:dyDescent="0.25"/>
    <row r="42347" ht="15.75" hidden="1" x14ac:dyDescent="0.25"/>
    <row r="42348" ht="15.75" hidden="1" x14ac:dyDescent="0.25"/>
    <row r="42349" ht="15.75" hidden="1" x14ac:dyDescent="0.25"/>
    <row r="42350" ht="15.75" hidden="1" x14ac:dyDescent="0.25"/>
    <row r="42351" ht="15.75" hidden="1" x14ac:dyDescent="0.25"/>
    <row r="42352" ht="15.75" hidden="1" x14ac:dyDescent="0.25"/>
    <row r="42353" ht="15.75" hidden="1" x14ac:dyDescent="0.25"/>
    <row r="42354" ht="15.75" hidden="1" x14ac:dyDescent="0.25"/>
    <row r="42355" ht="15.75" hidden="1" x14ac:dyDescent="0.25"/>
    <row r="42356" ht="15.75" hidden="1" x14ac:dyDescent="0.25"/>
    <row r="42357" ht="15.75" hidden="1" x14ac:dyDescent="0.25"/>
    <row r="42358" ht="15.75" hidden="1" x14ac:dyDescent="0.25"/>
    <row r="42359" ht="15.75" hidden="1" x14ac:dyDescent="0.25"/>
    <row r="42360" ht="15.75" hidden="1" x14ac:dyDescent="0.25"/>
    <row r="42361" ht="15.75" hidden="1" x14ac:dyDescent="0.25"/>
    <row r="42362" ht="15.75" hidden="1" x14ac:dyDescent="0.25"/>
    <row r="42363" ht="15.75" hidden="1" x14ac:dyDescent="0.25"/>
    <row r="42364" ht="15.75" hidden="1" x14ac:dyDescent="0.25"/>
    <row r="42365" ht="15.75" hidden="1" x14ac:dyDescent="0.25"/>
    <row r="42366" ht="15.75" hidden="1" x14ac:dyDescent="0.25"/>
    <row r="42367" ht="15.75" hidden="1" x14ac:dyDescent="0.25"/>
    <row r="42368" ht="15.75" hidden="1" x14ac:dyDescent="0.25"/>
    <row r="42369" ht="15.75" hidden="1" x14ac:dyDescent="0.25"/>
    <row r="42370" ht="15.75" hidden="1" x14ac:dyDescent="0.25"/>
    <row r="42371" ht="15.75" hidden="1" x14ac:dyDescent="0.25"/>
    <row r="42372" ht="15.75" hidden="1" x14ac:dyDescent="0.25"/>
    <row r="42373" ht="15.75" hidden="1" x14ac:dyDescent="0.25"/>
    <row r="42374" ht="15.75" hidden="1" x14ac:dyDescent="0.25"/>
    <row r="42375" ht="15.75" hidden="1" x14ac:dyDescent="0.25"/>
    <row r="42376" ht="15.75" hidden="1" x14ac:dyDescent="0.25"/>
    <row r="42377" ht="15.75" hidden="1" x14ac:dyDescent="0.25"/>
    <row r="42378" ht="15.75" hidden="1" x14ac:dyDescent="0.25"/>
    <row r="42379" ht="15.75" hidden="1" x14ac:dyDescent="0.25"/>
    <row r="42380" ht="15.75" hidden="1" x14ac:dyDescent="0.25"/>
    <row r="42381" ht="15.75" hidden="1" x14ac:dyDescent="0.25"/>
    <row r="42382" ht="15.75" hidden="1" x14ac:dyDescent="0.25"/>
    <row r="42383" ht="15.75" hidden="1" x14ac:dyDescent="0.25"/>
    <row r="42384" ht="15.75" hidden="1" x14ac:dyDescent="0.25"/>
    <row r="42385" ht="15.75" hidden="1" x14ac:dyDescent="0.25"/>
    <row r="42386" ht="15.75" hidden="1" x14ac:dyDescent="0.25"/>
    <row r="42387" ht="15.75" hidden="1" x14ac:dyDescent="0.25"/>
    <row r="42388" ht="15.75" hidden="1" x14ac:dyDescent="0.25"/>
    <row r="42389" ht="15.75" hidden="1" x14ac:dyDescent="0.25"/>
    <row r="42390" ht="15.75" hidden="1" x14ac:dyDescent="0.25"/>
    <row r="42391" ht="15.75" hidden="1" x14ac:dyDescent="0.25"/>
    <row r="42392" ht="15.75" hidden="1" x14ac:dyDescent="0.25"/>
    <row r="42393" ht="15.75" hidden="1" x14ac:dyDescent="0.25"/>
    <row r="42394" ht="15.75" hidden="1" x14ac:dyDescent="0.25"/>
    <row r="42395" ht="15.75" hidden="1" x14ac:dyDescent="0.25"/>
    <row r="42396" ht="15.75" hidden="1" x14ac:dyDescent="0.25"/>
    <row r="42397" ht="15.75" hidden="1" x14ac:dyDescent="0.25"/>
    <row r="42398" ht="15.75" hidden="1" x14ac:dyDescent="0.25"/>
    <row r="42399" ht="15.75" hidden="1" x14ac:dyDescent="0.25"/>
    <row r="42400" ht="15.75" hidden="1" x14ac:dyDescent="0.25"/>
    <row r="42401" ht="15.75" hidden="1" x14ac:dyDescent="0.25"/>
    <row r="42402" ht="15.75" hidden="1" x14ac:dyDescent="0.25"/>
    <row r="42403" ht="15.75" hidden="1" x14ac:dyDescent="0.25"/>
    <row r="42404" ht="15.75" hidden="1" x14ac:dyDescent="0.25"/>
    <row r="42405" ht="15.75" hidden="1" x14ac:dyDescent="0.25"/>
    <row r="42406" ht="15.75" hidden="1" x14ac:dyDescent="0.25"/>
    <row r="42407" ht="15.75" hidden="1" x14ac:dyDescent="0.25"/>
    <row r="42408" ht="15.75" hidden="1" x14ac:dyDescent="0.25"/>
    <row r="42409" ht="15.75" hidden="1" x14ac:dyDescent="0.25"/>
    <row r="42410" ht="15.75" hidden="1" x14ac:dyDescent="0.25"/>
    <row r="42411" ht="15.75" hidden="1" x14ac:dyDescent="0.25"/>
    <row r="42412" ht="15.75" hidden="1" x14ac:dyDescent="0.25"/>
    <row r="42413" ht="15.75" hidden="1" x14ac:dyDescent="0.25"/>
    <row r="42414" ht="15.75" hidden="1" x14ac:dyDescent="0.25"/>
    <row r="42415" ht="15.75" hidden="1" x14ac:dyDescent="0.25"/>
    <row r="42416" ht="15.75" hidden="1" x14ac:dyDescent="0.25"/>
    <row r="42417" ht="15.75" hidden="1" x14ac:dyDescent="0.25"/>
    <row r="42418" ht="15.75" hidden="1" x14ac:dyDescent="0.25"/>
    <row r="42419" ht="15.75" hidden="1" x14ac:dyDescent="0.25"/>
    <row r="42420" ht="15.75" hidden="1" x14ac:dyDescent="0.25"/>
    <row r="42421" ht="15.75" hidden="1" x14ac:dyDescent="0.25"/>
    <row r="42422" ht="15.75" hidden="1" x14ac:dyDescent="0.25"/>
    <row r="42423" ht="15.75" hidden="1" x14ac:dyDescent="0.25"/>
    <row r="42424" ht="15.75" hidden="1" x14ac:dyDescent="0.25"/>
    <row r="42425" ht="15.75" hidden="1" x14ac:dyDescent="0.25"/>
    <row r="42426" ht="15.75" hidden="1" x14ac:dyDescent="0.25"/>
    <row r="42427" ht="15.75" hidden="1" x14ac:dyDescent="0.25"/>
    <row r="42428" ht="15.75" hidden="1" x14ac:dyDescent="0.25"/>
    <row r="42429" ht="15.75" hidden="1" x14ac:dyDescent="0.25"/>
    <row r="42430" ht="15.75" hidden="1" x14ac:dyDescent="0.25"/>
    <row r="42431" ht="15.75" hidden="1" x14ac:dyDescent="0.25"/>
    <row r="42432" ht="15.75" hidden="1" x14ac:dyDescent="0.25"/>
    <row r="42433" ht="15.75" hidden="1" x14ac:dyDescent="0.25"/>
    <row r="42434" ht="15.75" hidden="1" x14ac:dyDescent="0.25"/>
    <row r="42435" ht="15.75" hidden="1" x14ac:dyDescent="0.25"/>
    <row r="42436" ht="15.75" hidden="1" x14ac:dyDescent="0.25"/>
    <row r="42437" ht="15.75" hidden="1" x14ac:dyDescent="0.25"/>
    <row r="42438" ht="15.75" hidden="1" x14ac:dyDescent="0.25"/>
    <row r="42439" ht="15.75" hidden="1" x14ac:dyDescent="0.25"/>
    <row r="42440" ht="15.75" hidden="1" x14ac:dyDescent="0.25"/>
    <row r="42441" ht="15.75" hidden="1" x14ac:dyDescent="0.25"/>
    <row r="42442" ht="15.75" hidden="1" x14ac:dyDescent="0.25"/>
    <row r="42443" ht="15.75" hidden="1" x14ac:dyDescent="0.25"/>
    <row r="42444" ht="15.75" hidden="1" x14ac:dyDescent="0.25"/>
    <row r="42445" ht="15.75" hidden="1" x14ac:dyDescent="0.25"/>
    <row r="42446" ht="15.75" hidden="1" x14ac:dyDescent="0.25"/>
    <row r="42447" ht="15.75" hidden="1" x14ac:dyDescent="0.25"/>
    <row r="42448" ht="15.75" hidden="1" x14ac:dyDescent="0.25"/>
    <row r="42449" ht="15.75" hidden="1" x14ac:dyDescent="0.25"/>
    <row r="42450" ht="15.75" hidden="1" x14ac:dyDescent="0.25"/>
    <row r="42451" ht="15.75" hidden="1" x14ac:dyDescent="0.25"/>
    <row r="42452" ht="15.75" hidden="1" x14ac:dyDescent="0.25"/>
    <row r="42453" ht="15.75" hidden="1" x14ac:dyDescent="0.25"/>
    <row r="42454" ht="15.75" hidden="1" x14ac:dyDescent="0.25"/>
    <row r="42455" ht="15.75" hidden="1" x14ac:dyDescent="0.25"/>
    <row r="42456" ht="15.75" hidden="1" x14ac:dyDescent="0.25"/>
    <row r="42457" ht="15.75" hidden="1" x14ac:dyDescent="0.25"/>
    <row r="42458" ht="15.75" hidden="1" x14ac:dyDescent="0.25"/>
    <row r="42459" ht="15.75" hidden="1" x14ac:dyDescent="0.25"/>
    <row r="42460" ht="15.75" hidden="1" x14ac:dyDescent="0.25"/>
    <row r="42461" ht="15.75" hidden="1" x14ac:dyDescent="0.25"/>
    <row r="42462" ht="15.75" hidden="1" x14ac:dyDescent="0.25"/>
    <row r="42463" ht="15.75" hidden="1" x14ac:dyDescent="0.25"/>
    <row r="42464" ht="15.75" hidden="1" x14ac:dyDescent="0.25"/>
    <row r="42465" ht="15.75" hidden="1" x14ac:dyDescent="0.25"/>
    <row r="42466" ht="15.75" hidden="1" x14ac:dyDescent="0.25"/>
    <row r="42467" ht="15.75" hidden="1" x14ac:dyDescent="0.25"/>
    <row r="42468" ht="15.75" hidden="1" x14ac:dyDescent="0.25"/>
    <row r="42469" ht="15.75" hidden="1" x14ac:dyDescent="0.25"/>
    <row r="42470" ht="15.75" hidden="1" x14ac:dyDescent="0.25"/>
    <row r="42471" ht="15.75" hidden="1" x14ac:dyDescent="0.25"/>
    <row r="42472" ht="15.75" hidden="1" x14ac:dyDescent="0.25"/>
    <row r="42473" ht="15.75" hidden="1" x14ac:dyDescent="0.25"/>
    <row r="42474" ht="15.75" hidden="1" x14ac:dyDescent="0.25"/>
    <row r="42475" ht="15.75" hidden="1" x14ac:dyDescent="0.25"/>
    <row r="42476" ht="15.75" hidden="1" x14ac:dyDescent="0.25"/>
    <row r="42477" ht="15.75" hidden="1" x14ac:dyDescent="0.25"/>
    <row r="42478" ht="15.75" hidden="1" x14ac:dyDescent="0.25"/>
    <row r="42479" ht="15.75" hidden="1" x14ac:dyDescent="0.25"/>
    <row r="42480" ht="15.75" hidden="1" x14ac:dyDescent="0.25"/>
    <row r="42481" ht="15.75" hidden="1" x14ac:dyDescent="0.25"/>
    <row r="42482" ht="15.75" hidden="1" x14ac:dyDescent="0.25"/>
    <row r="42483" ht="15.75" hidden="1" x14ac:dyDescent="0.25"/>
    <row r="42484" ht="15.75" hidden="1" x14ac:dyDescent="0.25"/>
    <row r="42485" ht="15.75" hidden="1" x14ac:dyDescent="0.25"/>
    <row r="42486" ht="15.75" hidden="1" x14ac:dyDescent="0.25"/>
    <row r="42487" ht="15.75" hidden="1" x14ac:dyDescent="0.25"/>
    <row r="42488" ht="15.75" hidden="1" x14ac:dyDescent="0.25"/>
    <row r="42489" ht="15.75" hidden="1" x14ac:dyDescent="0.25"/>
    <row r="42490" ht="15.75" hidden="1" x14ac:dyDescent="0.25"/>
    <row r="42491" ht="15.75" hidden="1" x14ac:dyDescent="0.25"/>
    <row r="42492" ht="15.75" hidden="1" x14ac:dyDescent="0.25"/>
    <row r="42493" ht="15.75" hidden="1" x14ac:dyDescent="0.25"/>
    <row r="42494" ht="15.75" hidden="1" x14ac:dyDescent="0.25"/>
    <row r="42495" ht="15.75" hidden="1" x14ac:dyDescent="0.25"/>
    <row r="42496" ht="15.75" hidden="1" x14ac:dyDescent="0.25"/>
    <row r="42497" ht="15.75" hidden="1" x14ac:dyDescent="0.25"/>
    <row r="42498" ht="15.75" hidden="1" x14ac:dyDescent="0.25"/>
    <row r="42499" ht="15.75" hidden="1" x14ac:dyDescent="0.25"/>
    <row r="42500" ht="15.75" hidden="1" x14ac:dyDescent="0.25"/>
    <row r="42501" ht="15.75" hidden="1" x14ac:dyDescent="0.25"/>
    <row r="42502" ht="15.75" hidden="1" x14ac:dyDescent="0.25"/>
    <row r="42503" ht="15.75" hidden="1" x14ac:dyDescent="0.25"/>
    <row r="42504" ht="15.75" hidden="1" x14ac:dyDescent="0.25"/>
    <row r="42505" ht="15.75" hidden="1" x14ac:dyDescent="0.25"/>
    <row r="42506" ht="15.75" hidden="1" x14ac:dyDescent="0.25"/>
    <row r="42507" ht="15.75" hidden="1" x14ac:dyDescent="0.25"/>
    <row r="42508" ht="15.75" hidden="1" x14ac:dyDescent="0.25"/>
    <row r="42509" ht="15.75" hidden="1" x14ac:dyDescent="0.25"/>
    <row r="42510" ht="15.75" hidden="1" x14ac:dyDescent="0.25"/>
    <row r="42511" ht="15.75" hidden="1" x14ac:dyDescent="0.25"/>
    <row r="42512" ht="15.75" hidden="1" x14ac:dyDescent="0.25"/>
    <row r="42513" ht="15.75" hidden="1" x14ac:dyDescent="0.25"/>
    <row r="42514" ht="15.75" hidden="1" x14ac:dyDescent="0.25"/>
    <row r="42515" ht="15.75" hidden="1" x14ac:dyDescent="0.25"/>
    <row r="42516" ht="15.75" hidden="1" x14ac:dyDescent="0.25"/>
    <row r="42517" ht="15.75" hidden="1" x14ac:dyDescent="0.25"/>
    <row r="42518" ht="15.75" hidden="1" x14ac:dyDescent="0.25"/>
    <row r="42519" ht="15.75" hidden="1" x14ac:dyDescent="0.25"/>
    <row r="42520" ht="15.75" hidden="1" x14ac:dyDescent="0.25"/>
    <row r="42521" ht="15.75" hidden="1" x14ac:dyDescent="0.25"/>
    <row r="42522" ht="15.75" hidden="1" x14ac:dyDescent="0.25"/>
    <row r="42523" ht="15.75" hidden="1" x14ac:dyDescent="0.25"/>
    <row r="42524" ht="15.75" hidden="1" x14ac:dyDescent="0.25"/>
    <row r="42525" ht="15.75" hidden="1" x14ac:dyDescent="0.25"/>
    <row r="42526" ht="15.75" hidden="1" x14ac:dyDescent="0.25"/>
    <row r="42527" ht="15.75" hidden="1" x14ac:dyDescent="0.25"/>
    <row r="42528" ht="15.75" hidden="1" x14ac:dyDescent="0.25"/>
    <row r="42529" ht="15.75" hidden="1" x14ac:dyDescent="0.25"/>
    <row r="42530" ht="15.75" hidden="1" x14ac:dyDescent="0.25"/>
    <row r="42531" ht="15.75" hidden="1" x14ac:dyDescent="0.25"/>
    <row r="42532" ht="15.75" hidden="1" x14ac:dyDescent="0.25"/>
    <row r="42533" ht="15.75" hidden="1" x14ac:dyDescent="0.25"/>
    <row r="42534" ht="15.75" hidden="1" x14ac:dyDescent="0.25"/>
    <row r="42535" ht="15.75" hidden="1" x14ac:dyDescent="0.25"/>
    <row r="42536" ht="15.75" hidden="1" x14ac:dyDescent="0.25"/>
    <row r="42537" ht="15.75" hidden="1" x14ac:dyDescent="0.25"/>
    <row r="42538" ht="15.75" hidden="1" x14ac:dyDescent="0.25"/>
    <row r="42539" ht="15.75" hidden="1" x14ac:dyDescent="0.25"/>
    <row r="42540" ht="15.75" hidden="1" x14ac:dyDescent="0.25"/>
    <row r="42541" ht="15.75" hidden="1" x14ac:dyDescent="0.25"/>
    <row r="42542" ht="15.75" hidden="1" x14ac:dyDescent="0.25"/>
    <row r="42543" ht="15.75" hidden="1" x14ac:dyDescent="0.25"/>
    <row r="42544" ht="15.75" hidden="1" x14ac:dyDescent="0.25"/>
    <row r="42545" ht="15.75" hidden="1" x14ac:dyDescent="0.25"/>
    <row r="42546" ht="15.75" hidden="1" x14ac:dyDescent="0.25"/>
    <row r="42547" ht="15.75" hidden="1" x14ac:dyDescent="0.25"/>
    <row r="42548" ht="15.75" hidden="1" x14ac:dyDescent="0.25"/>
    <row r="42549" ht="15.75" hidden="1" x14ac:dyDescent="0.25"/>
    <row r="42550" ht="15.75" hidden="1" x14ac:dyDescent="0.25"/>
    <row r="42551" ht="15.75" hidden="1" x14ac:dyDescent="0.25"/>
    <row r="42552" ht="15.75" hidden="1" x14ac:dyDescent="0.25"/>
    <row r="42553" ht="15.75" hidden="1" x14ac:dyDescent="0.25"/>
    <row r="42554" ht="15.75" hidden="1" x14ac:dyDescent="0.25"/>
    <row r="42555" ht="15.75" hidden="1" x14ac:dyDescent="0.25"/>
    <row r="42556" ht="15.75" hidden="1" x14ac:dyDescent="0.25"/>
    <row r="42557" ht="15.75" hidden="1" x14ac:dyDescent="0.25"/>
    <row r="42558" ht="15.75" hidden="1" x14ac:dyDescent="0.25"/>
    <row r="42559" ht="15.75" hidden="1" x14ac:dyDescent="0.25"/>
    <row r="42560" ht="15.75" hidden="1" x14ac:dyDescent="0.25"/>
    <row r="42561" ht="15.75" hidden="1" x14ac:dyDescent="0.25"/>
    <row r="42562" ht="15.75" hidden="1" x14ac:dyDescent="0.25"/>
    <row r="42563" ht="15.75" hidden="1" x14ac:dyDescent="0.25"/>
    <row r="42564" ht="15.75" hidden="1" x14ac:dyDescent="0.25"/>
    <row r="42565" ht="15.75" hidden="1" x14ac:dyDescent="0.25"/>
    <row r="42566" ht="15.75" hidden="1" x14ac:dyDescent="0.25"/>
    <row r="42567" ht="15.75" hidden="1" x14ac:dyDescent="0.25"/>
    <row r="42568" ht="15.75" hidden="1" x14ac:dyDescent="0.25"/>
    <row r="42569" ht="15.75" hidden="1" x14ac:dyDescent="0.25"/>
    <row r="42570" ht="15.75" hidden="1" x14ac:dyDescent="0.25"/>
    <row r="42571" ht="15.75" hidden="1" x14ac:dyDescent="0.25"/>
    <row r="42572" ht="15.75" hidden="1" x14ac:dyDescent="0.25"/>
    <row r="42573" ht="15.75" hidden="1" x14ac:dyDescent="0.25"/>
    <row r="42574" ht="15.75" hidden="1" x14ac:dyDescent="0.25"/>
    <row r="42575" ht="15.75" hidden="1" x14ac:dyDescent="0.25"/>
    <row r="42576" ht="15.75" hidden="1" x14ac:dyDescent="0.25"/>
    <row r="42577" ht="15.75" hidden="1" x14ac:dyDescent="0.25"/>
    <row r="42578" ht="15.75" hidden="1" x14ac:dyDescent="0.25"/>
    <row r="42579" ht="15.75" hidden="1" x14ac:dyDescent="0.25"/>
    <row r="42580" ht="15.75" hidden="1" x14ac:dyDescent="0.25"/>
    <row r="42581" ht="15.75" hidden="1" x14ac:dyDescent="0.25"/>
    <row r="42582" ht="15.75" hidden="1" x14ac:dyDescent="0.25"/>
    <row r="42583" ht="15.75" hidden="1" x14ac:dyDescent="0.25"/>
    <row r="42584" ht="15.75" hidden="1" x14ac:dyDescent="0.25"/>
    <row r="42585" ht="15.75" hidden="1" x14ac:dyDescent="0.25"/>
    <row r="42586" ht="15.75" hidden="1" x14ac:dyDescent="0.25"/>
    <row r="42587" ht="15.75" hidden="1" x14ac:dyDescent="0.25"/>
    <row r="42588" ht="15.75" hidden="1" x14ac:dyDescent="0.25"/>
    <row r="42589" ht="15.75" hidden="1" x14ac:dyDescent="0.25"/>
    <row r="42590" ht="15.75" hidden="1" x14ac:dyDescent="0.25"/>
    <row r="42591" ht="15.75" hidden="1" x14ac:dyDescent="0.25"/>
    <row r="42592" ht="15.75" hidden="1" x14ac:dyDescent="0.25"/>
    <row r="42593" ht="15.75" hidden="1" x14ac:dyDescent="0.25"/>
    <row r="42594" ht="15.75" hidden="1" x14ac:dyDescent="0.25"/>
    <row r="42595" ht="15.75" hidden="1" x14ac:dyDescent="0.25"/>
    <row r="42596" ht="15.75" hidden="1" x14ac:dyDescent="0.25"/>
    <row r="42597" ht="15.75" hidden="1" x14ac:dyDescent="0.25"/>
    <row r="42598" ht="15.75" hidden="1" x14ac:dyDescent="0.25"/>
    <row r="42599" ht="15.75" hidden="1" x14ac:dyDescent="0.25"/>
    <row r="42600" ht="15.75" hidden="1" x14ac:dyDescent="0.25"/>
    <row r="42601" ht="15.75" hidden="1" x14ac:dyDescent="0.25"/>
    <row r="42602" ht="15.75" hidden="1" x14ac:dyDescent="0.25"/>
    <row r="42603" ht="15.75" hidden="1" x14ac:dyDescent="0.25"/>
    <row r="42604" ht="15.75" hidden="1" x14ac:dyDescent="0.25"/>
    <row r="42605" ht="15.75" hidden="1" x14ac:dyDescent="0.25"/>
    <row r="42606" ht="15.75" hidden="1" x14ac:dyDescent="0.25"/>
    <row r="42607" ht="15.75" hidden="1" x14ac:dyDescent="0.25"/>
    <row r="42608" ht="15.75" hidden="1" x14ac:dyDescent="0.25"/>
    <row r="42609" ht="15.75" hidden="1" x14ac:dyDescent="0.25"/>
    <row r="42610" ht="15.75" hidden="1" x14ac:dyDescent="0.25"/>
    <row r="42611" ht="15.75" hidden="1" x14ac:dyDescent="0.25"/>
    <row r="42612" ht="15.75" hidden="1" x14ac:dyDescent="0.25"/>
    <row r="42613" ht="15.75" hidden="1" x14ac:dyDescent="0.25"/>
    <row r="42614" ht="15.75" hidden="1" x14ac:dyDescent="0.25"/>
    <row r="42615" ht="15.75" hidden="1" x14ac:dyDescent="0.25"/>
    <row r="42616" ht="15.75" hidden="1" x14ac:dyDescent="0.25"/>
    <row r="42617" ht="15.75" hidden="1" x14ac:dyDescent="0.25"/>
    <row r="42618" ht="15.75" hidden="1" x14ac:dyDescent="0.25"/>
    <row r="42619" ht="15.75" hidden="1" x14ac:dyDescent="0.25"/>
    <row r="42620" ht="15.75" hidden="1" x14ac:dyDescent="0.25"/>
    <row r="42621" ht="15.75" hidden="1" x14ac:dyDescent="0.25"/>
    <row r="42622" ht="15.75" hidden="1" x14ac:dyDescent="0.25"/>
    <row r="42623" ht="15.75" hidden="1" x14ac:dyDescent="0.25"/>
    <row r="42624" ht="15.75" hidden="1" x14ac:dyDescent="0.25"/>
    <row r="42625" ht="15.75" hidden="1" x14ac:dyDescent="0.25"/>
    <row r="42626" ht="15.75" hidden="1" x14ac:dyDescent="0.25"/>
    <row r="42627" ht="15.75" hidden="1" x14ac:dyDescent="0.25"/>
    <row r="42628" ht="15.75" hidden="1" x14ac:dyDescent="0.25"/>
    <row r="42629" ht="15.75" hidden="1" x14ac:dyDescent="0.25"/>
    <row r="42630" ht="15.75" hidden="1" x14ac:dyDescent="0.25"/>
    <row r="42631" ht="15.75" hidden="1" x14ac:dyDescent="0.25"/>
    <row r="42632" ht="15.75" hidden="1" x14ac:dyDescent="0.25"/>
    <row r="42633" ht="15.75" hidden="1" x14ac:dyDescent="0.25"/>
    <row r="42634" ht="15.75" hidden="1" x14ac:dyDescent="0.25"/>
    <row r="42635" ht="15.75" hidden="1" x14ac:dyDescent="0.25"/>
    <row r="42636" ht="15.75" hidden="1" x14ac:dyDescent="0.25"/>
    <row r="42637" ht="15.75" hidden="1" x14ac:dyDescent="0.25"/>
    <row r="42638" ht="15.75" hidden="1" x14ac:dyDescent="0.25"/>
    <row r="42639" ht="15.75" hidden="1" x14ac:dyDescent="0.25"/>
    <row r="42640" ht="15.75" hidden="1" x14ac:dyDescent="0.25"/>
    <row r="42641" ht="15.75" hidden="1" x14ac:dyDescent="0.25"/>
    <row r="42642" ht="15.75" hidden="1" x14ac:dyDescent="0.25"/>
    <row r="42643" ht="15.75" hidden="1" x14ac:dyDescent="0.25"/>
    <row r="42644" ht="15.75" hidden="1" x14ac:dyDescent="0.25"/>
    <row r="42645" ht="15.75" hidden="1" x14ac:dyDescent="0.25"/>
    <row r="42646" ht="15.75" hidden="1" x14ac:dyDescent="0.25"/>
    <row r="42647" ht="15.75" hidden="1" x14ac:dyDescent="0.25"/>
    <row r="42648" ht="15.75" hidden="1" x14ac:dyDescent="0.25"/>
    <row r="42649" ht="15.75" hidden="1" x14ac:dyDescent="0.25"/>
    <row r="42650" ht="15.75" hidden="1" x14ac:dyDescent="0.25"/>
    <row r="42651" ht="15.75" hidden="1" x14ac:dyDescent="0.25"/>
    <row r="42652" ht="15.75" hidden="1" x14ac:dyDescent="0.25"/>
    <row r="42653" ht="15.75" hidden="1" x14ac:dyDescent="0.25"/>
    <row r="42654" ht="15.75" hidden="1" x14ac:dyDescent="0.25"/>
    <row r="42655" ht="15.75" hidden="1" x14ac:dyDescent="0.25"/>
    <row r="42656" ht="15.75" hidden="1" x14ac:dyDescent="0.25"/>
    <row r="42657" ht="15.75" hidden="1" x14ac:dyDescent="0.25"/>
    <row r="42658" ht="15.75" hidden="1" x14ac:dyDescent="0.25"/>
    <row r="42659" ht="15.75" hidden="1" x14ac:dyDescent="0.25"/>
    <row r="42660" ht="15.75" hidden="1" x14ac:dyDescent="0.25"/>
    <row r="42661" ht="15.75" hidden="1" x14ac:dyDescent="0.25"/>
    <row r="42662" ht="15.75" hidden="1" x14ac:dyDescent="0.25"/>
    <row r="42663" ht="15.75" hidden="1" x14ac:dyDescent="0.25"/>
    <row r="42664" ht="15.75" hidden="1" x14ac:dyDescent="0.25"/>
    <row r="42665" ht="15.75" hidden="1" x14ac:dyDescent="0.25"/>
    <row r="42666" ht="15.75" hidden="1" x14ac:dyDescent="0.25"/>
    <row r="42667" ht="15.75" hidden="1" x14ac:dyDescent="0.25"/>
    <row r="42668" ht="15.75" hidden="1" x14ac:dyDescent="0.25"/>
    <row r="42669" ht="15.75" hidden="1" x14ac:dyDescent="0.25"/>
    <row r="42670" ht="15.75" hidden="1" x14ac:dyDescent="0.25"/>
    <row r="42671" ht="15.75" hidden="1" x14ac:dyDescent="0.25"/>
    <row r="42672" ht="15.75" hidden="1" x14ac:dyDescent="0.25"/>
    <row r="42673" ht="15.75" hidden="1" x14ac:dyDescent="0.25"/>
    <row r="42674" ht="15.75" hidden="1" x14ac:dyDescent="0.25"/>
    <row r="42675" ht="15.75" hidden="1" x14ac:dyDescent="0.25"/>
    <row r="42676" ht="15.75" hidden="1" x14ac:dyDescent="0.25"/>
    <row r="42677" ht="15.75" hidden="1" x14ac:dyDescent="0.25"/>
    <row r="42678" ht="15.75" hidden="1" x14ac:dyDescent="0.25"/>
    <row r="42679" ht="15.75" hidden="1" x14ac:dyDescent="0.25"/>
    <row r="42680" ht="15.75" hidden="1" x14ac:dyDescent="0.25"/>
    <row r="42681" ht="15.75" hidden="1" x14ac:dyDescent="0.25"/>
    <row r="42682" ht="15.75" hidden="1" x14ac:dyDescent="0.25"/>
    <row r="42683" ht="15.75" hidden="1" x14ac:dyDescent="0.25"/>
    <row r="42684" ht="15.75" hidden="1" x14ac:dyDescent="0.25"/>
    <row r="42685" ht="15.75" hidden="1" x14ac:dyDescent="0.25"/>
    <row r="42686" ht="15.75" hidden="1" x14ac:dyDescent="0.25"/>
    <row r="42687" ht="15.75" hidden="1" x14ac:dyDescent="0.25"/>
    <row r="42688" ht="15.75" hidden="1" x14ac:dyDescent="0.25"/>
    <row r="42689" ht="15.75" hidden="1" x14ac:dyDescent="0.25"/>
    <row r="42690" ht="15.75" hidden="1" x14ac:dyDescent="0.25"/>
    <row r="42691" ht="15.75" hidden="1" x14ac:dyDescent="0.25"/>
    <row r="42692" ht="15.75" hidden="1" x14ac:dyDescent="0.25"/>
    <row r="42693" ht="15.75" hidden="1" x14ac:dyDescent="0.25"/>
    <row r="42694" ht="15.75" hidden="1" x14ac:dyDescent="0.25"/>
    <row r="42695" ht="15.75" hidden="1" x14ac:dyDescent="0.25"/>
    <row r="42696" ht="15.75" hidden="1" x14ac:dyDescent="0.25"/>
    <row r="42697" ht="15.75" hidden="1" x14ac:dyDescent="0.25"/>
    <row r="42698" ht="15.75" hidden="1" x14ac:dyDescent="0.25"/>
    <row r="42699" ht="15.75" hidden="1" x14ac:dyDescent="0.25"/>
    <row r="42700" ht="15.75" hidden="1" x14ac:dyDescent="0.25"/>
    <row r="42701" ht="15.75" hidden="1" x14ac:dyDescent="0.25"/>
    <row r="42702" ht="15.75" hidden="1" x14ac:dyDescent="0.25"/>
    <row r="42703" ht="15.75" hidden="1" x14ac:dyDescent="0.25"/>
    <row r="42704" ht="15.75" hidden="1" x14ac:dyDescent="0.25"/>
    <row r="42705" ht="15.75" hidden="1" x14ac:dyDescent="0.25"/>
    <row r="42706" ht="15.75" hidden="1" x14ac:dyDescent="0.25"/>
    <row r="42707" ht="15.75" hidden="1" x14ac:dyDescent="0.25"/>
    <row r="42708" ht="15.75" hidden="1" x14ac:dyDescent="0.25"/>
    <row r="42709" ht="15.75" hidden="1" x14ac:dyDescent="0.25"/>
    <row r="42710" ht="15.75" hidden="1" x14ac:dyDescent="0.25"/>
    <row r="42711" ht="15.75" hidden="1" x14ac:dyDescent="0.25"/>
    <row r="42712" ht="15.75" hidden="1" x14ac:dyDescent="0.25"/>
    <row r="42713" ht="15.75" hidden="1" x14ac:dyDescent="0.25"/>
    <row r="42714" ht="15.75" hidden="1" x14ac:dyDescent="0.25"/>
    <row r="42715" ht="15.75" hidden="1" x14ac:dyDescent="0.25"/>
    <row r="42716" ht="15.75" hidden="1" x14ac:dyDescent="0.25"/>
    <row r="42717" ht="15.75" hidden="1" x14ac:dyDescent="0.25"/>
    <row r="42718" ht="15.75" hidden="1" x14ac:dyDescent="0.25"/>
    <row r="42719" ht="15.75" hidden="1" x14ac:dyDescent="0.25"/>
    <row r="42720" ht="15.75" hidden="1" x14ac:dyDescent="0.25"/>
    <row r="42721" ht="15.75" hidden="1" x14ac:dyDescent="0.25"/>
    <row r="42722" ht="15.75" hidden="1" x14ac:dyDescent="0.25"/>
    <row r="42723" ht="15.75" hidden="1" x14ac:dyDescent="0.25"/>
    <row r="42724" ht="15.75" hidden="1" x14ac:dyDescent="0.25"/>
    <row r="42725" ht="15.75" hidden="1" x14ac:dyDescent="0.25"/>
    <row r="42726" ht="15.75" hidden="1" x14ac:dyDescent="0.25"/>
    <row r="42727" ht="15.75" hidden="1" x14ac:dyDescent="0.25"/>
    <row r="42728" ht="15.75" hidden="1" x14ac:dyDescent="0.25"/>
    <row r="42729" ht="15.75" hidden="1" x14ac:dyDescent="0.25"/>
    <row r="42730" ht="15.75" hidden="1" x14ac:dyDescent="0.25"/>
    <row r="42731" ht="15.75" hidden="1" x14ac:dyDescent="0.25"/>
    <row r="42732" ht="15.75" hidden="1" x14ac:dyDescent="0.25"/>
    <row r="42733" ht="15.75" hidden="1" x14ac:dyDescent="0.25"/>
    <row r="42734" ht="15.75" hidden="1" x14ac:dyDescent="0.25"/>
    <row r="42735" ht="15.75" hidden="1" x14ac:dyDescent="0.25"/>
    <row r="42736" ht="15.75" hidden="1" x14ac:dyDescent="0.25"/>
    <row r="42737" ht="15.75" hidden="1" x14ac:dyDescent="0.25"/>
    <row r="42738" ht="15.75" hidden="1" x14ac:dyDescent="0.25"/>
    <row r="42739" ht="15.75" hidden="1" x14ac:dyDescent="0.25"/>
    <row r="42740" ht="15.75" hidden="1" x14ac:dyDescent="0.25"/>
    <row r="42741" ht="15.75" hidden="1" x14ac:dyDescent="0.25"/>
    <row r="42742" ht="15.75" hidden="1" x14ac:dyDescent="0.25"/>
    <row r="42743" ht="15.75" hidden="1" x14ac:dyDescent="0.25"/>
    <row r="42744" ht="15.75" hidden="1" x14ac:dyDescent="0.25"/>
    <row r="42745" ht="15.75" hidden="1" x14ac:dyDescent="0.25"/>
    <row r="42746" ht="15.75" hidden="1" x14ac:dyDescent="0.25"/>
    <row r="42747" ht="15.75" hidden="1" x14ac:dyDescent="0.25"/>
    <row r="42748" ht="15.75" hidden="1" x14ac:dyDescent="0.25"/>
    <row r="42749" ht="15.75" hidden="1" x14ac:dyDescent="0.25"/>
    <row r="42750" ht="15.75" hidden="1" x14ac:dyDescent="0.25"/>
    <row r="42751" ht="15.75" hidden="1" x14ac:dyDescent="0.25"/>
    <row r="42752" ht="15.75" hidden="1" x14ac:dyDescent="0.25"/>
    <row r="42753" ht="15.75" hidden="1" x14ac:dyDescent="0.25"/>
    <row r="42754" ht="15.75" hidden="1" x14ac:dyDescent="0.25"/>
    <row r="42755" ht="15.75" hidden="1" x14ac:dyDescent="0.25"/>
    <row r="42756" ht="15.75" hidden="1" x14ac:dyDescent="0.25"/>
    <row r="42757" ht="15.75" hidden="1" x14ac:dyDescent="0.25"/>
    <row r="42758" ht="15.75" hidden="1" x14ac:dyDescent="0.25"/>
    <row r="42759" ht="15.75" hidden="1" x14ac:dyDescent="0.25"/>
    <row r="42760" ht="15.75" hidden="1" x14ac:dyDescent="0.25"/>
    <row r="42761" ht="15.75" hidden="1" x14ac:dyDescent="0.25"/>
    <row r="42762" ht="15.75" hidden="1" x14ac:dyDescent="0.25"/>
    <row r="42763" ht="15.75" hidden="1" x14ac:dyDescent="0.25"/>
    <row r="42764" ht="15.75" hidden="1" x14ac:dyDescent="0.25"/>
    <row r="42765" ht="15.75" hidden="1" x14ac:dyDescent="0.25"/>
    <row r="42766" ht="15.75" hidden="1" x14ac:dyDescent="0.25"/>
    <row r="42767" ht="15.75" hidden="1" x14ac:dyDescent="0.25"/>
    <row r="42768" ht="15.75" hidden="1" x14ac:dyDescent="0.25"/>
    <row r="42769" ht="15.75" hidden="1" x14ac:dyDescent="0.25"/>
    <row r="42770" ht="15.75" hidden="1" x14ac:dyDescent="0.25"/>
    <row r="42771" ht="15.75" hidden="1" x14ac:dyDescent="0.25"/>
    <row r="42772" ht="15.75" hidden="1" x14ac:dyDescent="0.25"/>
    <row r="42773" ht="15.75" hidden="1" x14ac:dyDescent="0.25"/>
    <row r="42774" ht="15.75" hidden="1" x14ac:dyDescent="0.25"/>
    <row r="42775" ht="15.75" hidden="1" x14ac:dyDescent="0.25"/>
    <row r="42776" ht="15.75" hidden="1" x14ac:dyDescent="0.25"/>
    <row r="42777" ht="15.75" hidden="1" x14ac:dyDescent="0.25"/>
    <row r="42778" ht="15.75" hidden="1" x14ac:dyDescent="0.25"/>
    <row r="42779" ht="15.75" hidden="1" x14ac:dyDescent="0.25"/>
    <row r="42780" ht="15.75" hidden="1" x14ac:dyDescent="0.25"/>
    <row r="42781" ht="15.75" hidden="1" x14ac:dyDescent="0.25"/>
    <row r="42782" ht="15.75" hidden="1" x14ac:dyDescent="0.25"/>
    <row r="42783" ht="15.75" hidden="1" x14ac:dyDescent="0.25"/>
    <row r="42784" ht="15.75" hidden="1" x14ac:dyDescent="0.25"/>
    <row r="42785" ht="15.75" hidden="1" x14ac:dyDescent="0.25"/>
    <row r="42786" ht="15.75" hidden="1" x14ac:dyDescent="0.25"/>
    <row r="42787" ht="15.75" hidden="1" x14ac:dyDescent="0.25"/>
    <row r="42788" ht="15.75" hidden="1" x14ac:dyDescent="0.25"/>
    <row r="42789" ht="15.75" hidden="1" x14ac:dyDescent="0.25"/>
    <row r="42790" ht="15.75" hidden="1" x14ac:dyDescent="0.25"/>
    <row r="42791" ht="15.75" hidden="1" x14ac:dyDescent="0.25"/>
    <row r="42792" ht="15.75" hidden="1" x14ac:dyDescent="0.25"/>
    <row r="42793" ht="15.75" hidden="1" x14ac:dyDescent="0.25"/>
    <row r="42794" ht="15.75" hidden="1" x14ac:dyDescent="0.25"/>
    <row r="42795" ht="15.75" hidden="1" x14ac:dyDescent="0.25"/>
    <row r="42796" ht="15.75" hidden="1" x14ac:dyDescent="0.25"/>
    <row r="42797" ht="15.75" hidden="1" x14ac:dyDescent="0.25"/>
    <row r="42798" ht="15.75" hidden="1" x14ac:dyDescent="0.25"/>
    <row r="42799" ht="15.75" hidden="1" x14ac:dyDescent="0.25"/>
    <row r="42800" ht="15.75" hidden="1" x14ac:dyDescent="0.25"/>
    <row r="42801" ht="15.75" hidden="1" x14ac:dyDescent="0.25"/>
    <row r="42802" ht="15.75" hidden="1" x14ac:dyDescent="0.25"/>
    <row r="42803" ht="15.75" hidden="1" x14ac:dyDescent="0.25"/>
    <row r="42804" ht="15.75" hidden="1" x14ac:dyDescent="0.25"/>
    <row r="42805" ht="15.75" hidden="1" x14ac:dyDescent="0.25"/>
    <row r="42806" ht="15.75" hidden="1" x14ac:dyDescent="0.25"/>
    <row r="42807" ht="15.75" hidden="1" x14ac:dyDescent="0.25"/>
    <row r="42808" ht="15.75" hidden="1" x14ac:dyDescent="0.25"/>
    <row r="42809" ht="15.75" hidden="1" x14ac:dyDescent="0.25"/>
    <row r="42810" ht="15.75" hidden="1" x14ac:dyDescent="0.25"/>
    <row r="42811" ht="15.75" hidden="1" x14ac:dyDescent="0.25"/>
    <row r="42812" ht="15.75" hidden="1" x14ac:dyDescent="0.25"/>
    <row r="42813" ht="15.75" hidden="1" x14ac:dyDescent="0.25"/>
    <row r="42814" ht="15.75" hidden="1" x14ac:dyDescent="0.25"/>
    <row r="42815" ht="15.75" hidden="1" x14ac:dyDescent="0.25"/>
    <row r="42816" ht="15.75" hidden="1" x14ac:dyDescent="0.25"/>
    <row r="42817" ht="15.75" hidden="1" x14ac:dyDescent="0.25"/>
    <row r="42818" ht="15.75" hidden="1" x14ac:dyDescent="0.25"/>
    <row r="42819" ht="15.75" hidden="1" x14ac:dyDescent="0.25"/>
    <row r="42820" ht="15.75" hidden="1" x14ac:dyDescent="0.25"/>
    <row r="42821" ht="15.75" hidden="1" x14ac:dyDescent="0.25"/>
    <row r="42822" ht="15.75" hidden="1" x14ac:dyDescent="0.25"/>
    <row r="42823" ht="15.75" hidden="1" x14ac:dyDescent="0.25"/>
    <row r="42824" ht="15.75" hidden="1" x14ac:dyDescent="0.25"/>
    <row r="42825" ht="15.75" hidden="1" x14ac:dyDescent="0.25"/>
    <row r="42826" ht="15.75" hidden="1" x14ac:dyDescent="0.25"/>
    <row r="42827" ht="15.75" hidden="1" x14ac:dyDescent="0.25"/>
    <row r="42828" ht="15.75" hidden="1" x14ac:dyDescent="0.25"/>
    <row r="42829" ht="15.75" hidden="1" x14ac:dyDescent="0.25"/>
    <row r="42830" ht="15.75" hidden="1" x14ac:dyDescent="0.25"/>
    <row r="42831" ht="15.75" hidden="1" x14ac:dyDescent="0.25"/>
    <row r="42832" ht="15.75" hidden="1" x14ac:dyDescent="0.25"/>
    <row r="42833" ht="15.75" hidden="1" x14ac:dyDescent="0.25"/>
    <row r="42834" ht="15.75" hidden="1" x14ac:dyDescent="0.25"/>
    <row r="42835" ht="15.75" hidden="1" x14ac:dyDescent="0.25"/>
    <row r="42836" ht="15.75" hidden="1" x14ac:dyDescent="0.25"/>
    <row r="42837" ht="15.75" hidden="1" x14ac:dyDescent="0.25"/>
    <row r="42838" ht="15.75" hidden="1" x14ac:dyDescent="0.25"/>
    <row r="42839" ht="15.75" hidden="1" x14ac:dyDescent="0.25"/>
    <row r="42840" ht="15.75" hidden="1" x14ac:dyDescent="0.25"/>
    <row r="42841" ht="15.75" hidden="1" x14ac:dyDescent="0.25"/>
    <row r="42842" ht="15.75" hidden="1" x14ac:dyDescent="0.25"/>
    <row r="42843" ht="15.75" hidden="1" x14ac:dyDescent="0.25"/>
    <row r="42844" ht="15.75" hidden="1" x14ac:dyDescent="0.25"/>
    <row r="42845" ht="15.75" hidden="1" x14ac:dyDescent="0.25"/>
    <row r="42846" ht="15.75" hidden="1" x14ac:dyDescent="0.25"/>
    <row r="42847" ht="15.75" hidden="1" x14ac:dyDescent="0.25"/>
    <row r="42848" ht="15.75" hidden="1" x14ac:dyDescent="0.25"/>
    <row r="42849" ht="15.75" hidden="1" x14ac:dyDescent="0.25"/>
    <row r="42850" ht="15.75" hidden="1" x14ac:dyDescent="0.25"/>
    <row r="42851" ht="15.75" hidden="1" x14ac:dyDescent="0.25"/>
    <row r="42852" ht="15.75" hidden="1" x14ac:dyDescent="0.25"/>
    <row r="42853" ht="15.75" hidden="1" x14ac:dyDescent="0.25"/>
    <row r="42854" ht="15.75" hidden="1" x14ac:dyDescent="0.25"/>
    <row r="42855" ht="15.75" hidden="1" x14ac:dyDescent="0.25"/>
    <row r="42856" ht="15.75" hidden="1" x14ac:dyDescent="0.25"/>
    <row r="42857" ht="15.75" hidden="1" x14ac:dyDescent="0.25"/>
    <row r="42858" ht="15.75" hidden="1" x14ac:dyDescent="0.25"/>
    <row r="42859" ht="15.75" hidden="1" x14ac:dyDescent="0.25"/>
    <row r="42860" ht="15.75" hidden="1" x14ac:dyDescent="0.25"/>
    <row r="42861" ht="15.75" hidden="1" x14ac:dyDescent="0.25"/>
    <row r="42862" ht="15.75" hidden="1" x14ac:dyDescent="0.25"/>
    <row r="42863" ht="15.75" hidden="1" x14ac:dyDescent="0.25"/>
    <row r="42864" ht="15.75" hidden="1" x14ac:dyDescent="0.25"/>
    <row r="42865" ht="15.75" hidden="1" x14ac:dyDescent="0.25"/>
    <row r="42866" ht="15.75" hidden="1" x14ac:dyDescent="0.25"/>
    <row r="42867" ht="15.75" hidden="1" x14ac:dyDescent="0.25"/>
    <row r="42868" ht="15.75" hidden="1" x14ac:dyDescent="0.25"/>
    <row r="42869" ht="15.75" hidden="1" x14ac:dyDescent="0.25"/>
    <row r="42870" ht="15.75" hidden="1" x14ac:dyDescent="0.25"/>
    <row r="42871" ht="15.75" hidden="1" x14ac:dyDescent="0.25"/>
    <row r="42872" ht="15.75" hidden="1" x14ac:dyDescent="0.25"/>
    <row r="42873" ht="15.75" hidden="1" x14ac:dyDescent="0.25"/>
    <row r="42874" ht="15.75" hidden="1" x14ac:dyDescent="0.25"/>
    <row r="42875" ht="15.75" hidden="1" x14ac:dyDescent="0.25"/>
    <row r="42876" ht="15.75" hidden="1" x14ac:dyDescent="0.25"/>
    <row r="42877" ht="15.75" hidden="1" x14ac:dyDescent="0.25"/>
    <row r="42878" ht="15.75" hidden="1" x14ac:dyDescent="0.25"/>
    <row r="42879" ht="15.75" hidden="1" x14ac:dyDescent="0.25"/>
    <row r="42880" ht="15.75" hidden="1" x14ac:dyDescent="0.25"/>
    <row r="42881" ht="15.75" hidden="1" x14ac:dyDescent="0.25"/>
    <row r="42882" ht="15.75" hidden="1" x14ac:dyDescent="0.25"/>
    <row r="42883" ht="15.75" hidden="1" x14ac:dyDescent="0.25"/>
    <row r="42884" ht="15.75" hidden="1" x14ac:dyDescent="0.25"/>
    <row r="42885" ht="15.75" hidden="1" x14ac:dyDescent="0.25"/>
    <row r="42886" ht="15.75" hidden="1" x14ac:dyDescent="0.25"/>
    <row r="42887" ht="15.75" hidden="1" x14ac:dyDescent="0.25"/>
    <row r="42888" ht="15.75" hidden="1" x14ac:dyDescent="0.25"/>
    <row r="42889" ht="15.75" hidden="1" x14ac:dyDescent="0.25"/>
    <row r="42890" ht="15.75" hidden="1" x14ac:dyDescent="0.25"/>
    <row r="42891" ht="15.75" hidden="1" x14ac:dyDescent="0.25"/>
    <row r="42892" ht="15.75" hidden="1" x14ac:dyDescent="0.25"/>
    <row r="42893" ht="15.75" hidden="1" x14ac:dyDescent="0.25"/>
    <row r="42894" ht="15.75" hidden="1" x14ac:dyDescent="0.25"/>
    <row r="42895" ht="15.75" hidden="1" x14ac:dyDescent="0.25"/>
    <row r="42896" ht="15.75" hidden="1" x14ac:dyDescent="0.25"/>
    <row r="42897" ht="15.75" hidden="1" x14ac:dyDescent="0.25"/>
    <row r="42898" ht="15.75" hidden="1" x14ac:dyDescent="0.25"/>
    <row r="42899" ht="15.75" hidden="1" x14ac:dyDescent="0.25"/>
    <row r="42900" ht="15.75" hidden="1" x14ac:dyDescent="0.25"/>
    <row r="42901" ht="15.75" hidden="1" x14ac:dyDescent="0.25"/>
    <row r="42902" ht="15.75" hidden="1" x14ac:dyDescent="0.25"/>
    <row r="42903" ht="15.75" hidden="1" x14ac:dyDescent="0.25"/>
    <row r="42904" ht="15.75" hidden="1" x14ac:dyDescent="0.25"/>
    <row r="42905" ht="15.75" hidden="1" x14ac:dyDescent="0.25"/>
    <row r="42906" ht="15.75" hidden="1" x14ac:dyDescent="0.25"/>
    <row r="42907" ht="15.75" hidden="1" x14ac:dyDescent="0.25"/>
    <row r="42908" ht="15.75" hidden="1" x14ac:dyDescent="0.25"/>
    <row r="42909" ht="15.75" hidden="1" x14ac:dyDescent="0.25"/>
    <row r="42910" ht="15.75" hidden="1" x14ac:dyDescent="0.25"/>
    <row r="42911" ht="15.75" hidden="1" x14ac:dyDescent="0.25"/>
    <row r="42912" ht="15.75" hidden="1" x14ac:dyDescent="0.25"/>
    <row r="42913" ht="15.75" hidden="1" x14ac:dyDescent="0.25"/>
    <row r="42914" ht="15.75" hidden="1" x14ac:dyDescent="0.25"/>
    <row r="42915" ht="15.75" hidden="1" x14ac:dyDescent="0.25"/>
    <row r="42916" ht="15.75" hidden="1" x14ac:dyDescent="0.25"/>
    <row r="42917" ht="15.75" hidden="1" x14ac:dyDescent="0.25"/>
    <row r="42918" ht="15.75" hidden="1" x14ac:dyDescent="0.25"/>
    <row r="42919" ht="15.75" hidden="1" x14ac:dyDescent="0.25"/>
    <row r="42920" ht="15.75" hidden="1" x14ac:dyDescent="0.25"/>
    <row r="42921" ht="15.75" hidden="1" x14ac:dyDescent="0.25"/>
    <row r="42922" ht="15.75" hidden="1" x14ac:dyDescent="0.25"/>
    <row r="42923" ht="15.75" hidden="1" x14ac:dyDescent="0.25"/>
    <row r="42924" ht="15.75" hidden="1" x14ac:dyDescent="0.25"/>
    <row r="42925" ht="15.75" hidden="1" x14ac:dyDescent="0.25"/>
    <row r="42926" ht="15.75" hidden="1" x14ac:dyDescent="0.25"/>
    <row r="42927" ht="15.75" hidden="1" x14ac:dyDescent="0.25"/>
    <row r="42928" ht="15.75" hidden="1" x14ac:dyDescent="0.25"/>
    <row r="42929" ht="15.75" hidden="1" x14ac:dyDescent="0.25"/>
    <row r="42930" ht="15.75" hidden="1" x14ac:dyDescent="0.25"/>
    <row r="42931" ht="15.75" hidden="1" x14ac:dyDescent="0.25"/>
    <row r="42932" ht="15.75" hidden="1" x14ac:dyDescent="0.25"/>
    <row r="42933" ht="15.75" hidden="1" x14ac:dyDescent="0.25"/>
    <row r="42934" ht="15.75" hidden="1" x14ac:dyDescent="0.25"/>
    <row r="42935" ht="15.75" hidden="1" x14ac:dyDescent="0.25"/>
    <row r="42936" ht="15.75" hidden="1" x14ac:dyDescent="0.25"/>
    <row r="42937" ht="15.75" hidden="1" x14ac:dyDescent="0.25"/>
    <row r="42938" ht="15.75" hidden="1" x14ac:dyDescent="0.25"/>
    <row r="42939" ht="15.75" hidden="1" x14ac:dyDescent="0.25"/>
    <row r="42940" ht="15.75" hidden="1" x14ac:dyDescent="0.25"/>
    <row r="42941" ht="15.75" hidden="1" x14ac:dyDescent="0.25"/>
    <row r="42942" ht="15.75" hidden="1" x14ac:dyDescent="0.25"/>
    <row r="42943" ht="15.75" hidden="1" x14ac:dyDescent="0.25"/>
    <row r="42944" ht="15.75" hidden="1" x14ac:dyDescent="0.25"/>
    <row r="42945" ht="15.75" hidden="1" x14ac:dyDescent="0.25"/>
    <row r="42946" ht="15.75" hidden="1" x14ac:dyDescent="0.25"/>
    <row r="42947" ht="15.75" hidden="1" x14ac:dyDescent="0.25"/>
    <row r="42948" ht="15.75" hidden="1" x14ac:dyDescent="0.25"/>
    <row r="42949" ht="15.75" hidden="1" x14ac:dyDescent="0.25"/>
    <row r="42950" ht="15.75" hidden="1" x14ac:dyDescent="0.25"/>
    <row r="42951" ht="15.75" hidden="1" x14ac:dyDescent="0.25"/>
    <row r="42952" ht="15.75" hidden="1" x14ac:dyDescent="0.25"/>
    <row r="42953" ht="15.75" hidden="1" x14ac:dyDescent="0.25"/>
    <row r="42954" ht="15.75" hidden="1" x14ac:dyDescent="0.25"/>
    <row r="42955" ht="15.75" hidden="1" x14ac:dyDescent="0.25"/>
    <row r="42956" ht="15.75" hidden="1" x14ac:dyDescent="0.25"/>
    <row r="42957" ht="15.75" hidden="1" x14ac:dyDescent="0.25"/>
    <row r="42958" ht="15.75" hidden="1" x14ac:dyDescent="0.25"/>
    <row r="42959" ht="15.75" hidden="1" x14ac:dyDescent="0.25"/>
    <row r="42960" ht="15.75" hidden="1" x14ac:dyDescent="0.25"/>
    <row r="42961" ht="15.75" hidden="1" x14ac:dyDescent="0.25"/>
    <row r="42962" ht="15.75" hidden="1" x14ac:dyDescent="0.25"/>
    <row r="42963" ht="15.75" hidden="1" x14ac:dyDescent="0.25"/>
    <row r="42964" ht="15.75" hidden="1" x14ac:dyDescent="0.25"/>
    <row r="42965" ht="15.75" hidden="1" x14ac:dyDescent="0.25"/>
    <row r="42966" ht="15.75" hidden="1" x14ac:dyDescent="0.25"/>
    <row r="42967" ht="15.75" hidden="1" x14ac:dyDescent="0.25"/>
    <row r="42968" ht="15.75" hidden="1" x14ac:dyDescent="0.25"/>
    <row r="42969" ht="15.75" hidden="1" x14ac:dyDescent="0.25"/>
    <row r="42970" ht="15.75" hidden="1" x14ac:dyDescent="0.25"/>
    <row r="42971" ht="15.75" hidden="1" x14ac:dyDescent="0.25"/>
    <row r="42972" ht="15.75" hidden="1" x14ac:dyDescent="0.25"/>
    <row r="42973" ht="15.75" hidden="1" x14ac:dyDescent="0.25"/>
    <row r="42974" ht="15.75" hidden="1" x14ac:dyDescent="0.25"/>
    <row r="42975" ht="15.75" hidden="1" x14ac:dyDescent="0.25"/>
    <row r="42976" ht="15.75" hidden="1" x14ac:dyDescent="0.25"/>
    <row r="42977" ht="15.75" hidden="1" x14ac:dyDescent="0.25"/>
    <row r="42978" ht="15.75" hidden="1" x14ac:dyDescent="0.25"/>
    <row r="42979" ht="15.75" hidden="1" x14ac:dyDescent="0.25"/>
    <row r="42980" ht="15.75" hidden="1" x14ac:dyDescent="0.25"/>
    <row r="42981" ht="15.75" hidden="1" x14ac:dyDescent="0.25"/>
    <row r="42982" ht="15.75" hidden="1" x14ac:dyDescent="0.25"/>
    <row r="42983" ht="15.75" hidden="1" x14ac:dyDescent="0.25"/>
    <row r="42984" ht="15.75" hidden="1" x14ac:dyDescent="0.25"/>
    <row r="42985" ht="15.75" hidden="1" x14ac:dyDescent="0.25"/>
    <row r="42986" ht="15.75" hidden="1" x14ac:dyDescent="0.25"/>
    <row r="42987" ht="15.75" hidden="1" x14ac:dyDescent="0.25"/>
    <row r="42988" ht="15.75" hidden="1" x14ac:dyDescent="0.25"/>
    <row r="42989" ht="15.75" hidden="1" x14ac:dyDescent="0.25"/>
    <row r="42990" ht="15.75" hidden="1" x14ac:dyDescent="0.25"/>
    <row r="42991" ht="15.75" hidden="1" x14ac:dyDescent="0.25"/>
    <row r="42992" ht="15.75" hidden="1" x14ac:dyDescent="0.25"/>
    <row r="42993" ht="15.75" hidden="1" x14ac:dyDescent="0.25"/>
    <row r="42994" ht="15.75" hidden="1" x14ac:dyDescent="0.25"/>
    <row r="42995" ht="15.75" hidden="1" x14ac:dyDescent="0.25"/>
    <row r="42996" ht="15.75" hidden="1" x14ac:dyDescent="0.25"/>
    <row r="42997" ht="15.75" hidden="1" x14ac:dyDescent="0.25"/>
    <row r="42998" ht="15.75" hidden="1" x14ac:dyDescent="0.25"/>
    <row r="42999" ht="15.75" hidden="1" x14ac:dyDescent="0.25"/>
    <row r="43000" ht="15.75" hidden="1" x14ac:dyDescent="0.25"/>
    <row r="43001" ht="15.75" hidden="1" x14ac:dyDescent="0.25"/>
    <row r="43002" ht="15.75" hidden="1" x14ac:dyDescent="0.25"/>
    <row r="43003" ht="15.75" hidden="1" x14ac:dyDescent="0.25"/>
    <row r="43004" ht="15.75" hidden="1" x14ac:dyDescent="0.25"/>
    <row r="43005" ht="15.75" hidden="1" x14ac:dyDescent="0.25"/>
    <row r="43006" ht="15.75" hidden="1" x14ac:dyDescent="0.25"/>
    <row r="43007" ht="15.75" hidden="1" x14ac:dyDescent="0.25"/>
    <row r="43008" ht="15.75" hidden="1" x14ac:dyDescent="0.25"/>
    <row r="43009" ht="15.75" hidden="1" x14ac:dyDescent="0.25"/>
    <row r="43010" ht="15.75" hidden="1" x14ac:dyDescent="0.25"/>
    <row r="43011" ht="15.75" hidden="1" x14ac:dyDescent="0.25"/>
    <row r="43012" ht="15.75" hidden="1" x14ac:dyDescent="0.25"/>
    <row r="43013" ht="15.75" hidden="1" x14ac:dyDescent="0.25"/>
    <row r="43014" ht="15.75" hidden="1" x14ac:dyDescent="0.25"/>
    <row r="43015" ht="15.75" hidden="1" x14ac:dyDescent="0.25"/>
    <row r="43016" ht="15.75" hidden="1" x14ac:dyDescent="0.25"/>
    <row r="43017" ht="15.75" hidden="1" x14ac:dyDescent="0.25"/>
    <row r="43018" ht="15.75" hidden="1" x14ac:dyDescent="0.25"/>
    <row r="43019" ht="15.75" hidden="1" x14ac:dyDescent="0.25"/>
    <row r="43020" ht="15.75" hidden="1" x14ac:dyDescent="0.25"/>
    <row r="43021" ht="15.75" hidden="1" x14ac:dyDescent="0.25"/>
    <row r="43022" ht="15.75" hidden="1" x14ac:dyDescent="0.25"/>
    <row r="43023" ht="15.75" hidden="1" x14ac:dyDescent="0.25"/>
    <row r="43024" ht="15.75" hidden="1" x14ac:dyDescent="0.25"/>
    <row r="43025" ht="15.75" hidden="1" x14ac:dyDescent="0.25"/>
    <row r="43026" ht="15.75" hidden="1" x14ac:dyDescent="0.25"/>
    <row r="43027" ht="15.75" hidden="1" x14ac:dyDescent="0.25"/>
    <row r="43028" ht="15.75" hidden="1" x14ac:dyDescent="0.25"/>
    <row r="43029" ht="15.75" hidden="1" x14ac:dyDescent="0.25"/>
    <row r="43030" ht="15.75" hidden="1" x14ac:dyDescent="0.25"/>
    <row r="43031" ht="15.75" hidden="1" x14ac:dyDescent="0.25"/>
    <row r="43032" ht="15.75" hidden="1" x14ac:dyDescent="0.25"/>
    <row r="43033" ht="15.75" hidden="1" x14ac:dyDescent="0.25"/>
    <row r="43034" ht="15.75" hidden="1" x14ac:dyDescent="0.25"/>
    <row r="43035" ht="15.75" hidden="1" x14ac:dyDescent="0.25"/>
    <row r="43036" ht="15.75" hidden="1" x14ac:dyDescent="0.25"/>
    <row r="43037" ht="15.75" hidden="1" x14ac:dyDescent="0.25"/>
    <row r="43038" ht="15.75" hidden="1" x14ac:dyDescent="0.25"/>
    <row r="43039" ht="15.75" hidden="1" x14ac:dyDescent="0.25"/>
    <row r="43040" ht="15.75" hidden="1" x14ac:dyDescent="0.25"/>
    <row r="43041" ht="15.75" hidden="1" x14ac:dyDescent="0.25"/>
    <row r="43042" ht="15.75" hidden="1" x14ac:dyDescent="0.25"/>
    <row r="43043" ht="15.75" hidden="1" x14ac:dyDescent="0.25"/>
    <row r="43044" ht="15.75" hidden="1" x14ac:dyDescent="0.25"/>
    <row r="43045" ht="15.75" hidden="1" x14ac:dyDescent="0.25"/>
    <row r="43046" ht="15.75" hidden="1" x14ac:dyDescent="0.25"/>
    <row r="43047" ht="15.75" hidden="1" x14ac:dyDescent="0.25"/>
    <row r="43048" ht="15.75" hidden="1" x14ac:dyDescent="0.25"/>
    <row r="43049" ht="15.75" hidden="1" x14ac:dyDescent="0.25"/>
    <row r="43050" ht="15.75" hidden="1" x14ac:dyDescent="0.25"/>
    <row r="43051" ht="15.75" hidden="1" x14ac:dyDescent="0.25"/>
    <row r="43052" ht="15.75" hidden="1" x14ac:dyDescent="0.25"/>
    <row r="43053" ht="15.75" hidden="1" x14ac:dyDescent="0.25"/>
    <row r="43054" ht="15.75" hidden="1" x14ac:dyDescent="0.25"/>
    <row r="43055" ht="15.75" hidden="1" x14ac:dyDescent="0.25"/>
    <row r="43056" ht="15.75" hidden="1" x14ac:dyDescent="0.25"/>
    <row r="43057" ht="15.75" hidden="1" x14ac:dyDescent="0.25"/>
    <row r="43058" ht="15.75" hidden="1" x14ac:dyDescent="0.25"/>
    <row r="43059" ht="15.75" hidden="1" x14ac:dyDescent="0.25"/>
    <row r="43060" ht="15.75" hidden="1" x14ac:dyDescent="0.25"/>
    <row r="43061" ht="15.75" hidden="1" x14ac:dyDescent="0.25"/>
    <row r="43062" ht="15.75" hidden="1" x14ac:dyDescent="0.25"/>
    <row r="43063" ht="15.75" hidden="1" x14ac:dyDescent="0.25"/>
    <row r="43064" ht="15.75" hidden="1" x14ac:dyDescent="0.25"/>
    <row r="43065" ht="15.75" hidden="1" x14ac:dyDescent="0.25"/>
    <row r="43066" ht="15.75" hidden="1" x14ac:dyDescent="0.25"/>
    <row r="43067" ht="15.75" hidden="1" x14ac:dyDescent="0.25"/>
    <row r="43068" ht="15.75" hidden="1" x14ac:dyDescent="0.25"/>
    <row r="43069" ht="15.75" hidden="1" x14ac:dyDescent="0.25"/>
    <row r="43070" ht="15.75" hidden="1" x14ac:dyDescent="0.25"/>
    <row r="43071" ht="15.75" hidden="1" x14ac:dyDescent="0.25"/>
    <row r="43072" ht="15.75" hidden="1" x14ac:dyDescent="0.25"/>
    <row r="43073" ht="15.75" hidden="1" x14ac:dyDescent="0.25"/>
    <row r="43074" ht="15.75" hidden="1" x14ac:dyDescent="0.25"/>
    <row r="43075" ht="15.75" hidden="1" x14ac:dyDescent="0.25"/>
    <row r="43076" ht="15.75" hidden="1" x14ac:dyDescent="0.25"/>
    <row r="43077" ht="15.75" hidden="1" x14ac:dyDescent="0.25"/>
    <row r="43078" ht="15.75" hidden="1" x14ac:dyDescent="0.25"/>
    <row r="43079" ht="15.75" hidden="1" x14ac:dyDescent="0.25"/>
    <row r="43080" ht="15.75" hidden="1" x14ac:dyDescent="0.25"/>
    <row r="43081" ht="15.75" hidden="1" x14ac:dyDescent="0.25"/>
    <row r="43082" ht="15.75" hidden="1" x14ac:dyDescent="0.25"/>
    <row r="43083" ht="15.75" hidden="1" x14ac:dyDescent="0.25"/>
    <row r="43084" ht="15.75" hidden="1" x14ac:dyDescent="0.25"/>
    <row r="43085" ht="15.75" hidden="1" x14ac:dyDescent="0.25"/>
    <row r="43086" ht="15.75" hidden="1" x14ac:dyDescent="0.25"/>
    <row r="43087" ht="15.75" hidden="1" x14ac:dyDescent="0.25"/>
    <row r="43088" ht="15.75" hidden="1" x14ac:dyDescent="0.25"/>
    <row r="43089" ht="15.75" hidden="1" x14ac:dyDescent="0.25"/>
    <row r="43090" ht="15.75" hidden="1" x14ac:dyDescent="0.25"/>
    <row r="43091" ht="15.75" hidden="1" x14ac:dyDescent="0.25"/>
    <row r="43092" ht="15.75" hidden="1" x14ac:dyDescent="0.25"/>
    <row r="43093" ht="15.75" hidden="1" x14ac:dyDescent="0.25"/>
    <row r="43094" ht="15.75" hidden="1" x14ac:dyDescent="0.25"/>
    <row r="43095" ht="15.75" hidden="1" x14ac:dyDescent="0.25"/>
    <row r="43096" ht="15.75" hidden="1" x14ac:dyDescent="0.25"/>
    <row r="43097" ht="15.75" hidden="1" x14ac:dyDescent="0.25"/>
    <row r="43098" ht="15.75" hidden="1" x14ac:dyDescent="0.25"/>
    <row r="43099" ht="15.75" hidden="1" x14ac:dyDescent="0.25"/>
    <row r="43100" ht="15.75" hidden="1" x14ac:dyDescent="0.25"/>
    <row r="43101" ht="15.75" hidden="1" x14ac:dyDescent="0.25"/>
    <row r="43102" ht="15.75" hidden="1" x14ac:dyDescent="0.25"/>
    <row r="43103" ht="15.75" hidden="1" x14ac:dyDescent="0.25"/>
    <row r="43104" ht="15.75" hidden="1" x14ac:dyDescent="0.25"/>
    <row r="43105" ht="15.75" hidden="1" x14ac:dyDescent="0.25"/>
    <row r="43106" ht="15.75" hidden="1" x14ac:dyDescent="0.25"/>
    <row r="43107" ht="15.75" hidden="1" x14ac:dyDescent="0.25"/>
    <row r="43108" ht="15.75" hidden="1" x14ac:dyDescent="0.25"/>
    <row r="43109" ht="15.75" hidden="1" x14ac:dyDescent="0.25"/>
    <row r="43110" ht="15.75" hidden="1" x14ac:dyDescent="0.25"/>
    <row r="43111" ht="15.75" hidden="1" x14ac:dyDescent="0.25"/>
    <row r="43112" ht="15.75" hidden="1" x14ac:dyDescent="0.25"/>
    <row r="43113" ht="15.75" hidden="1" x14ac:dyDescent="0.25"/>
    <row r="43114" ht="15.75" hidden="1" x14ac:dyDescent="0.25"/>
    <row r="43115" ht="15.75" hidden="1" x14ac:dyDescent="0.25"/>
    <row r="43116" ht="15.75" hidden="1" x14ac:dyDescent="0.25"/>
    <row r="43117" ht="15.75" hidden="1" x14ac:dyDescent="0.25"/>
    <row r="43118" ht="15.75" hidden="1" x14ac:dyDescent="0.25"/>
    <row r="43119" ht="15.75" hidden="1" x14ac:dyDescent="0.25"/>
    <row r="43120" ht="15.75" hidden="1" x14ac:dyDescent="0.25"/>
    <row r="43121" ht="15.75" hidden="1" x14ac:dyDescent="0.25"/>
    <row r="43122" ht="15.75" hidden="1" x14ac:dyDescent="0.25"/>
    <row r="43123" ht="15.75" hidden="1" x14ac:dyDescent="0.25"/>
    <row r="43124" ht="15.75" hidden="1" x14ac:dyDescent="0.25"/>
    <row r="43125" ht="15.75" hidden="1" x14ac:dyDescent="0.25"/>
    <row r="43126" ht="15.75" hidden="1" x14ac:dyDescent="0.25"/>
    <row r="43127" ht="15.75" hidden="1" x14ac:dyDescent="0.25"/>
    <row r="43128" ht="15.75" hidden="1" x14ac:dyDescent="0.25"/>
    <row r="43129" ht="15.75" hidden="1" x14ac:dyDescent="0.25"/>
    <row r="43130" ht="15.75" hidden="1" x14ac:dyDescent="0.25"/>
    <row r="43131" ht="15.75" hidden="1" x14ac:dyDescent="0.25"/>
    <row r="43132" ht="15.75" hidden="1" x14ac:dyDescent="0.25"/>
    <row r="43133" ht="15.75" hidden="1" x14ac:dyDescent="0.25"/>
    <row r="43134" ht="15.75" hidden="1" x14ac:dyDescent="0.25"/>
    <row r="43135" ht="15.75" hidden="1" x14ac:dyDescent="0.25"/>
    <row r="43136" ht="15.75" hidden="1" x14ac:dyDescent="0.25"/>
    <row r="43137" ht="15.75" hidden="1" x14ac:dyDescent="0.25"/>
    <row r="43138" ht="15.75" hidden="1" x14ac:dyDescent="0.25"/>
    <row r="43139" ht="15.75" hidden="1" x14ac:dyDescent="0.25"/>
    <row r="43140" ht="15.75" hidden="1" x14ac:dyDescent="0.25"/>
    <row r="43141" ht="15.75" hidden="1" x14ac:dyDescent="0.25"/>
    <row r="43142" ht="15.75" hidden="1" x14ac:dyDescent="0.25"/>
    <row r="43143" ht="15.75" hidden="1" x14ac:dyDescent="0.25"/>
    <row r="43144" ht="15.75" hidden="1" x14ac:dyDescent="0.25"/>
    <row r="43145" ht="15.75" hidden="1" x14ac:dyDescent="0.25"/>
    <row r="43146" ht="15.75" hidden="1" x14ac:dyDescent="0.25"/>
    <row r="43147" ht="15.75" hidden="1" x14ac:dyDescent="0.25"/>
    <row r="43148" ht="15.75" hidden="1" x14ac:dyDescent="0.25"/>
    <row r="43149" ht="15.75" hidden="1" x14ac:dyDescent="0.25"/>
    <row r="43150" ht="15.75" hidden="1" x14ac:dyDescent="0.25"/>
    <row r="43151" ht="15.75" hidden="1" x14ac:dyDescent="0.25"/>
    <row r="43152" ht="15.75" hidden="1" x14ac:dyDescent="0.25"/>
    <row r="43153" ht="15.75" hidden="1" x14ac:dyDescent="0.25"/>
    <row r="43154" ht="15.75" hidden="1" x14ac:dyDescent="0.25"/>
    <row r="43155" ht="15.75" hidden="1" x14ac:dyDescent="0.25"/>
    <row r="43156" ht="15.75" hidden="1" x14ac:dyDescent="0.25"/>
    <row r="43157" ht="15.75" hidden="1" x14ac:dyDescent="0.25"/>
    <row r="43158" ht="15.75" hidden="1" x14ac:dyDescent="0.25"/>
    <row r="43159" ht="15.75" hidden="1" x14ac:dyDescent="0.25"/>
    <row r="43160" ht="15.75" hidden="1" x14ac:dyDescent="0.25"/>
    <row r="43161" ht="15.75" hidden="1" x14ac:dyDescent="0.25"/>
    <row r="43162" ht="15.75" hidden="1" x14ac:dyDescent="0.25"/>
    <row r="43163" ht="15.75" hidden="1" x14ac:dyDescent="0.25"/>
    <row r="43164" ht="15.75" hidden="1" x14ac:dyDescent="0.25"/>
    <row r="43165" ht="15.75" hidden="1" x14ac:dyDescent="0.25"/>
    <row r="43166" ht="15.75" hidden="1" x14ac:dyDescent="0.25"/>
    <row r="43167" ht="15.75" hidden="1" x14ac:dyDescent="0.25"/>
    <row r="43168" ht="15.75" hidden="1" x14ac:dyDescent="0.25"/>
    <row r="43169" ht="15.75" hidden="1" x14ac:dyDescent="0.25"/>
    <row r="43170" ht="15.75" hidden="1" x14ac:dyDescent="0.25"/>
    <row r="43171" ht="15.75" hidden="1" x14ac:dyDescent="0.25"/>
    <row r="43172" ht="15.75" hidden="1" x14ac:dyDescent="0.25"/>
    <row r="43173" ht="15.75" hidden="1" x14ac:dyDescent="0.25"/>
    <row r="43174" ht="15.75" hidden="1" x14ac:dyDescent="0.25"/>
    <row r="43175" ht="15.75" hidden="1" x14ac:dyDescent="0.25"/>
    <row r="43176" ht="15.75" hidden="1" x14ac:dyDescent="0.25"/>
    <row r="43177" ht="15.75" hidden="1" x14ac:dyDescent="0.25"/>
    <row r="43178" ht="15.75" hidden="1" x14ac:dyDescent="0.25"/>
    <row r="43179" ht="15.75" hidden="1" x14ac:dyDescent="0.25"/>
    <row r="43180" ht="15.75" hidden="1" x14ac:dyDescent="0.25"/>
    <row r="43181" ht="15.75" hidden="1" x14ac:dyDescent="0.25"/>
    <row r="43182" ht="15.75" hidden="1" x14ac:dyDescent="0.25"/>
    <row r="43183" ht="15.75" hidden="1" x14ac:dyDescent="0.25"/>
    <row r="43184" ht="15.75" hidden="1" x14ac:dyDescent="0.25"/>
    <row r="43185" ht="15.75" hidden="1" x14ac:dyDescent="0.25"/>
    <row r="43186" ht="15.75" hidden="1" x14ac:dyDescent="0.25"/>
    <row r="43187" ht="15.75" hidden="1" x14ac:dyDescent="0.25"/>
    <row r="43188" ht="15.75" hidden="1" x14ac:dyDescent="0.25"/>
    <row r="43189" ht="15.75" hidden="1" x14ac:dyDescent="0.25"/>
    <row r="43190" ht="15.75" hidden="1" x14ac:dyDescent="0.25"/>
    <row r="43191" ht="15.75" hidden="1" x14ac:dyDescent="0.25"/>
    <row r="43192" ht="15.75" hidden="1" x14ac:dyDescent="0.25"/>
    <row r="43193" ht="15.75" hidden="1" x14ac:dyDescent="0.25"/>
    <row r="43194" ht="15.75" hidden="1" x14ac:dyDescent="0.25"/>
    <row r="43195" ht="15.75" hidden="1" x14ac:dyDescent="0.25"/>
    <row r="43196" ht="15.75" hidden="1" x14ac:dyDescent="0.25"/>
    <row r="43197" ht="15.75" hidden="1" x14ac:dyDescent="0.25"/>
    <row r="43198" ht="15.75" hidden="1" x14ac:dyDescent="0.25"/>
    <row r="43199" ht="15.75" hidden="1" x14ac:dyDescent="0.25"/>
    <row r="43200" ht="15.75" hidden="1" x14ac:dyDescent="0.25"/>
    <row r="43201" ht="15.75" hidden="1" x14ac:dyDescent="0.25"/>
    <row r="43202" ht="15.75" hidden="1" x14ac:dyDescent="0.25"/>
    <row r="43203" ht="15.75" hidden="1" x14ac:dyDescent="0.25"/>
    <row r="43204" ht="15.75" hidden="1" x14ac:dyDescent="0.25"/>
    <row r="43205" ht="15.75" hidden="1" x14ac:dyDescent="0.25"/>
    <row r="43206" ht="15.75" hidden="1" x14ac:dyDescent="0.25"/>
    <row r="43207" ht="15.75" hidden="1" x14ac:dyDescent="0.25"/>
    <row r="43208" ht="15.75" hidden="1" x14ac:dyDescent="0.25"/>
    <row r="43209" ht="15.75" hidden="1" x14ac:dyDescent="0.25"/>
    <row r="43210" ht="15.75" hidden="1" x14ac:dyDescent="0.25"/>
    <row r="43211" ht="15.75" hidden="1" x14ac:dyDescent="0.25"/>
    <row r="43212" ht="15.75" hidden="1" x14ac:dyDescent="0.25"/>
    <row r="43213" ht="15.75" hidden="1" x14ac:dyDescent="0.25"/>
    <row r="43214" ht="15.75" hidden="1" x14ac:dyDescent="0.25"/>
    <row r="43215" ht="15.75" hidden="1" x14ac:dyDescent="0.25"/>
    <row r="43216" ht="15.75" hidden="1" x14ac:dyDescent="0.25"/>
    <row r="43217" ht="15.75" hidden="1" x14ac:dyDescent="0.25"/>
    <row r="43218" ht="15.75" hidden="1" x14ac:dyDescent="0.25"/>
    <row r="43219" ht="15.75" hidden="1" x14ac:dyDescent="0.25"/>
    <row r="43220" ht="15.75" hidden="1" x14ac:dyDescent="0.25"/>
    <row r="43221" ht="15.75" hidden="1" x14ac:dyDescent="0.25"/>
    <row r="43222" ht="15.75" hidden="1" x14ac:dyDescent="0.25"/>
    <row r="43223" ht="15.75" hidden="1" x14ac:dyDescent="0.25"/>
    <row r="43224" ht="15.75" hidden="1" x14ac:dyDescent="0.25"/>
    <row r="43225" ht="15.75" hidden="1" x14ac:dyDescent="0.25"/>
    <row r="43226" ht="15.75" hidden="1" x14ac:dyDescent="0.25"/>
    <row r="43227" ht="15.75" hidden="1" x14ac:dyDescent="0.25"/>
    <row r="43228" ht="15.75" hidden="1" x14ac:dyDescent="0.25"/>
    <row r="43229" ht="15.75" hidden="1" x14ac:dyDescent="0.25"/>
    <row r="43230" ht="15.75" hidden="1" x14ac:dyDescent="0.25"/>
    <row r="43231" ht="15.75" hidden="1" x14ac:dyDescent="0.25"/>
    <row r="43232" ht="15.75" hidden="1" x14ac:dyDescent="0.25"/>
    <row r="43233" ht="15.75" hidden="1" x14ac:dyDescent="0.25"/>
    <row r="43234" ht="15.75" hidden="1" x14ac:dyDescent="0.25"/>
    <row r="43235" ht="15.75" hidden="1" x14ac:dyDescent="0.25"/>
    <row r="43236" ht="15.75" hidden="1" x14ac:dyDescent="0.25"/>
    <row r="43237" ht="15.75" hidden="1" x14ac:dyDescent="0.25"/>
    <row r="43238" ht="15.75" hidden="1" x14ac:dyDescent="0.25"/>
    <row r="43239" ht="15.75" hidden="1" x14ac:dyDescent="0.25"/>
    <row r="43240" ht="15.75" hidden="1" x14ac:dyDescent="0.25"/>
    <row r="43241" ht="15.75" hidden="1" x14ac:dyDescent="0.25"/>
    <row r="43242" ht="15.75" hidden="1" x14ac:dyDescent="0.25"/>
    <row r="43243" ht="15.75" hidden="1" x14ac:dyDescent="0.25"/>
    <row r="43244" ht="15.75" hidden="1" x14ac:dyDescent="0.25"/>
    <row r="43245" ht="15.75" hidden="1" x14ac:dyDescent="0.25"/>
    <row r="43246" ht="15.75" hidden="1" x14ac:dyDescent="0.25"/>
    <row r="43247" ht="15.75" hidden="1" x14ac:dyDescent="0.25"/>
    <row r="43248" ht="15.75" hidden="1" x14ac:dyDescent="0.25"/>
    <row r="43249" ht="15.75" hidden="1" x14ac:dyDescent="0.25"/>
    <row r="43250" ht="15.75" hidden="1" x14ac:dyDescent="0.25"/>
    <row r="43251" ht="15.75" hidden="1" x14ac:dyDescent="0.25"/>
    <row r="43252" ht="15.75" hidden="1" x14ac:dyDescent="0.25"/>
    <row r="43253" ht="15.75" hidden="1" x14ac:dyDescent="0.25"/>
    <row r="43254" ht="15.75" hidden="1" x14ac:dyDescent="0.25"/>
    <row r="43255" ht="15.75" hidden="1" x14ac:dyDescent="0.25"/>
    <row r="43256" ht="15.75" hidden="1" x14ac:dyDescent="0.25"/>
    <row r="43257" ht="15.75" hidden="1" x14ac:dyDescent="0.25"/>
    <row r="43258" ht="15.75" hidden="1" x14ac:dyDescent="0.25"/>
    <row r="43259" ht="15.75" hidden="1" x14ac:dyDescent="0.25"/>
    <row r="43260" ht="15.75" hidden="1" x14ac:dyDescent="0.25"/>
    <row r="43261" ht="15.75" hidden="1" x14ac:dyDescent="0.25"/>
    <row r="43262" ht="15.75" hidden="1" x14ac:dyDescent="0.25"/>
    <row r="43263" ht="15.75" hidden="1" x14ac:dyDescent="0.25"/>
    <row r="43264" ht="15.75" hidden="1" x14ac:dyDescent="0.25"/>
    <row r="43265" ht="15.75" hidden="1" x14ac:dyDescent="0.25"/>
    <row r="43266" ht="15.75" hidden="1" x14ac:dyDescent="0.25"/>
    <row r="43267" ht="15.75" hidden="1" x14ac:dyDescent="0.25"/>
    <row r="43268" ht="15.75" hidden="1" x14ac:dyDescent="0.25"/>
    <row r="43269" ht="15.75" hidden="1" x14ac:dyDescent="0.25"/>
    <row r="43270" ht="15.75" hidden="1" x14ac:dyDescent="0.25"/>
    <row r="43271" ht="15.75" hidden="1" x14ac:dyDescent="0.25"/>
    <row r="43272" ht="15.75" hidden="1" x14ac:dyDescent="0.25"/>
    <row r="43273" ht="15.75" hidden="1" x14ac:dyDescent="0.25"/>
    <row r="43274" ht="15.75" hidden="1" x14ac:dyDescent="0.25"/>
    <row r="43275" ht="15.75" hidden="1" x14ac:dyDescent="0.25"/>
    <row r="43276" ht="15.75" hidden="1" x14ac:dyDescent="0.25"/>
    <row r="43277" ht="15.75" hidden="1" x14ac:dyDescent="0.25"/>
    <row r="43278" ht="15.75" hidden="1" x14ac:dyDescent="0.25"/>
    <row r="43279" ht="15.75" hidden="1" x14ac:dyDescent="0.25"/>
    <row r="43280" ht="15.75" hidden="1" x14ac:dyDescent="0.25"/>
    <row r="43281" ht="15.75" hidden="1" x14ac:dyDescent="0.25"/>
    <row r="43282" ht="15.75" hidden="1" x14ac:dyDescent="0.25"/>
    <row r="43283" ht="15.75" hidden="1" x14ac:dyDescent="0.25"/>
    <row r="43284" ht="15.75" hidden="1" x14ac:dyDescent="0.25"/>
    <row r="43285" ht="15.75" hidden="1" x14ac:dyDescent="0.25"/>
    <row r="43286" ht="15.75" hidden="1" x14ac:dyDescent="0.25"/>
    <row r="43287" ht="15.75" hidden="1" x14ac:dyDescent="0.25"/>
    <row r="43288" ht="15.75" hidden="1" x14ac:dyDescent="0.25"/>
    <row r="43289" ht="15.75" hidden="1" x14ac:dyDescent="0.25"/>
    <row r="43290" ht="15.75" hidden="1" x14ac:dyDescent="0.25"/>
    <row r="43291" ht="15.75" hidden="1" x14ac:dyDescent="0.25"/>
    <row r="43292" ht="15.75" hidden="1" x14ac:dyDescent="0.25"/>
    <row r="43293" ht="15.75" hidden="1" x14ac:dyDescent="0.25"/>
    <row r="43294" ht="15.75" hidden="1" x14ac:dyDescent="0.25"/>
    <row r="43295" ht="15.75" hidden="1" x14ac:dyDescent="0.25"/>
    <row r="43296" ht="15.75" hidden="1" x14ac:dyDescent="0.25"/>
    <row r="43297" ht="15.75" hidden="1" x14ac:dyDescent="0.25"/>
    <row r="43298" ht="15.75" hidden="1" x14ac:dyDescent="0.25"/>
    <row r="43299" ht="15.75" hidden="1" x14ac:dyDescent="0.25"/>
    <row r="43300" ht="15.75" hidden="1" x14ac:dyDescent="0.25"/>
    <row r="43301" ht="15.75" hidden="1" x14ac:dyDescent="0.25"/>
    <row r="43302" ht="15.75" hidden="1" x14ac:dyDescent="0.25"/>
    <row r="43303" ht="15.75" hidden="1" x14ac:dyDescent="0.25"/>
    <row r="43304" ht="15.75" hidden="1" x14ac:dyDescent="0.25"/>
    <row r="43305" ht="15.75" hidden="1" x14ac:dyDescent="0.25"/>
    <row r="43306" ht="15.75" hidden="1" x14ac:dyDescent="0.25"/>
    <row r="43307" ht="15.75" hidden="1" x14ac:dyDescent="0.25"/>
    <row r="43308" ht="15.75" hidden="1" x14ac:dyDescent="0.25"/>
    <row r="43309" ht="15.75" hidden="1" x14ac:dyDescent="0.25"/>
    <row r="43310" ht="15.75" hidden="1" x14ac:dyDescent="0.25"/>
    <row r="43311" ht="15.75" hidden="1" x14ac:dyDescent="0.25"/>
    <row r="43312" ht="15.75" hidden="1" x14ac:dyDescent="0.25"/>
    <row r="43313" ht="15.75" hidden="1" x14ac:dyDescent="0.25"/>
    <row r="43314" ht="15.75" hidden="1" x14ac:dyDescent="0.25"/>
    <row r="43315" ht="15.75" hidden="1" x14ac:dyDescent="0.25"/>
    <row r="43316" ht="15.75" hidden="1" x14ac:dyDescent="0.25"/>
    <row r="43317" ht="15.75" hidden="1" x14ac:dyDescent="0.25"/>
    <row r="43318" ht="15.75" hidden="1" x14ac:dyDescent="0.25"/>
    <row r="43319" ht="15.75" hidden="1" x14ac:dyDescent="0.25"/>
    <row r="43320" ht="15.75" hidden="1" x14ac:dyDescent="0.25"/>
    <row r="43321" ht="15.75" hidden="1" x14ac:dyDescent="0.25"/>
    <row r="43322" ht="15.75" hidden="1" x14ac:dyDescent="0.25"/>
    <row r="43323" ht="15.75" hidden="1" x14ac:dyDescent="0.25"/>
    <row r="43324" ht="15.75" hidden="1" x14ac:dyDescent="0.25"/>
    <row r="43325" ht="15.75" hidden="1" x14ac:dyDescent="0.25"/>
    <row r="43326" ht="15.75" hidden="1" x14ac:dyDescent="0.25"/>
    <row r="43327" ht="15.75" hidden="1" x14ac:dyDescent="0.25"/>
    <row r="43328" ht="15.75" hidden="1" x14ac:dyDescent="0.25"/>
    <row r="43329" ht="15.75" hidden="1" x14ac:dyDescent="0.25"/>
    <row r="43330" ht="15.75" hidden="1" x14ac:dyDescent="0.25"/>
    <row r="43331" ht="15.75" hidden="1" x14ac:dyDescent="0.25"/>
    <row r="43332" ht="15.75" hidden="1" x14ac:dyDescent="0.25"/>
    <row r="43333" ht="15.75" hidden="1" x14ac:dyDescent="0.25"/>
    <row r="43334" ht="15.75" hidden="1" x14ac:dyDescent="0.25"/>
    <row r="43335" ht="15.75" hidden="1" x14ac:dyDescent="0.25"/>
    <row r="43336" ht="15.75" hidden="1" x14ac:dyDescent="0.25"/>
    <row r="43337" ht="15.75" hidden="1" x14ac:dyDescent="0.25"/>
    <row r="43338" ht="15.75" hidden="1" x14ac:dyDescent="0.25"/>
    <row r="43339" ht="15.75" hidden="1" x14ac:dyDescent="0.25"/>
    <row r="43340" ht="15.75" hidden="1" x14ac:dyDescent="0.25"/>
    <row r="43341" ht="15.75" hidden="1" x14ac:dyDescent="0.25"/>
    <row r="43342" ht="15.75" hidden="1" x14ac:dyDescent="0.25"/>
    <row r="43343" ht="15.75" hidden="1" x14ac:dyDescent="0.25"/>
    <row r="43344" ht="15.75" hidden="1" x14ac:dyDescent="0.25"/>
    <row r="43345" ht="15.75" hidden="1" x14ac:dyDescent="0.25"/>
    <row r="43346" ht="15.75" hidden="1" x14ac:dyDescent="0.25"/>
    <row r="43347" ht="15.75" hidden="1" x14ac:dyDescent="0.25"/>
    <row r="43348" ht="15.75" hidden="1" x14ac:dyDescent="0.25"/>
    <row r="43349" ht="15.75" hidden="1" x14ac:dyDescent="0.25"/>
    <row r="43350" ht="15.75" hidden="1" x14ac:dyDescent="0.25"/>
    <row r="43351" ht="15.75" hidden="1" x14ac:dyDescent="0.25"/>
    <row r="43352" ht="15.75" hidden="1" x14ac:dyDescent="0.25"/>
    <row r="43353" ht="15.75" hidden="1" x14ac:dyDescent="0.25"/>
    <row r="43354" ht="15.75" hidden="1" x14ac:dyDescent="0.25"/>
    <row r="43355" ht="15.75" hidden="1" x14ac:dyDescent="0.25"/>
    <row r="43356" ht="15.75" hidden="1" x14ac:dyDescent="0.25"/>
    <row r="43357" ht="15.75" hidden="1" x14ac:dyDescent="0.25"/>
    <row r="43358" ht="15.75" hidden="1" x14ac:dyDescent="0.25"/>
    <row r="43359" ht="15.75" hidden="1" x14ac:dyDescent="0.25"/>
    <row r="43360" ht="15.75" hidden="1" x14ac:dyDescent="0.25"/>
    <row r="43361" ht="15.75" hidden="1" x14ac:dyDescent="0.25"/>
    <row r="43362" ht="15.75" hidden="1" x14ac:dyDescent="0.25"/>
    <row r="43363" ht="15.75" hidden="1" x14ac:dyDescent="0.25"/>
    <row r="43364" ht="15.75" hidden="1" x14ac:dyDescent="0.25"/>
    <row r="43365" ht="15.75" hidden="1" x14ac:dyDescent="0.25"/>
    <row r="43366" ht="15.75" hidden="1" x14ac:dyDescent="0.25"/>
    <row r="43367" ht="15.75" hidden="1" x14ac:dyDescent="0.25"/>
    <row r="43368" ht="15.75" hidden="1" x14ac:dyDescent="0.25"/>
    <row r="43369" ht="15.75" hidden="1" x14ac:dyDescent="0.25"/>
    <row r="43370" ht="15.75" hidden="1" x14ac:dyDescent="0.25"/>
    <row r="43371" ht="15.75" hidden="1" x14ac:dyDescent="0.25"/>
    <row r="43372" ht="15.75" hidden="1" x14ac:dyDescent="0.25"/>
    <row r="43373" ht="15.75" hidden="1" x14ac:dyDescent="0.25"/>
    <row r="43374" ht="15.75" hidden="1" x14ac:dyDescent="0.25"/>
    <row r="43375" ht="15.75" hidden="1" x14ac:dyDescent="0.25"/>
    <row r="43376" ht="15.75" hidden="1" x14ac:dyDescent="0.25"/>
    <row r="43377" ht="15.75" hidden="1" x14ac:dyDescent="0.25"/>
    <row r="43378" ht="15.75" hidden="1" x14ac:dyDescent="0.25"/>
    <row r="43379" ht="15.75" hidden="1" x14ac:dyDescent="0.25"/>
    <row r="43380" ht="15.75" hidden="1" x14ac:dyDescent="0.25"/>
    <row r="43381" ht="15.75" hidden="1" x14ac:dyDescent="0.25"/>
    <row r="43382" ht="15.75" hidden="1" x14ac:dyDescent="0.25"/>
    <row r="43383" ht="15.75" hidden="1" x14ac:dyDescent="0.25"/>
    <row r="43384" ht="15.75" hidden="1" x14ac:dyDescent="0.25"/>
    <row r="43385" ht="15.75" hidden="1" x14ac:dyDescent="0.25"/>
    <row r="43386" ht="15.75" hidden="1" x14ac:dyDescent="0.25"/>
    <row r="43387" ht="15.75" hidden="1" x14ac:dyDescent="0.25"/>
    <row r="43388" ht="15.75" hidden="1" x14ac:dyDescent="0.25"/>
    <row r="43389" ht="15.75" hidden="1" x14ac:dyDescent="0.25"/>
    <row r="43390" ht="15.75" hidden="1" x14ac:dyDescent="0.25"/>
    <row r="43391" ht="15.75" hidden="1" x14ac:dyDescent="0.25"/>
    <row r="43392" ht="15.75" hidden="1" x14ac:dyDescent="0.25"/>
    <row r="43393" ht="15.75" hidden="1" x14ac:dyDescent="0.25"/>
    <row r="43394" ht="15.75" hidden="1" x14ac:dyDescent="0.25"/>
    <row r="43395" ht="15.75" hidden="1" x14ac:dyDescent="0.25"/>
    <row r="43396" ht="15.75" hidden="1" x14ac:dyDescent="0.25"/>
    <row r="43397" ht="15.75" hidden="1" x14ac:dyDescent="0.25"/>
    <row r="43398" ht="15.75" hidden="1" x14ac:dyDescent="0.25"/>
    <row r="43399" ht="15.75" hidden="1" x14ac:dyDescent="0.25"/>
    <row r="43400" ht="15.75" hidden="1" x14ac:dyDescent="0.25"/>
    <row r="43401" ht="15.75" hidden="1" x14ac:dyDescent="0.25"/>
    <row r="43402" ht="15.75" hidden="1" x14ac:dyDescent="0.25"/>
    <row r="43403" ht="15.75" hidden="1" x14ac:dyDescent="0.25"/>
    <row r="43404" ht="15.75" hidden="1" x14ac:dyDescent="0.25"/>
    <row r="43405" ht="15.75" hidden="1" x14ac:dyDescent="0.25"/>
    <row r="43406" ht="15.75" hidden="1" x14ac:dyDescent="0.25"/>
    <row r="43407" ht="15.75" hidden="1" x14ac:dyDescent="0.25"/>
    <row r="43408" ht="15.75" hidden="1" x14ac:dyDescent="0.25"/>
    <row r="43409" ht="15.75" hidden="1" x14ac:dyDescent="0.25"/>
    <row r="43410" ht="15.75" hidden="1" x14ac:dyDescent="0.25"/>
    <row r="43411" ht="15.75" hidden="1" x14ac:dyDescent="0.25"/>
    <row r="43412" ht="15.75" hidden="1" x14ac:dyDescent="0.25"/>
    <row r="43413" ht="15.75" hidden="1" x14ac:dyDescent="0.25"/>
    <row r="43414" ht="15.75" hidden="1" x14ac:dyDescent="0.25"/>
    <row r="43415" ht="15.75" hidden="1" x14ac:dyDescent="0.25"/>
    <row r="43416" ht="15.75" hidden="1" x14ac:dyDescent="0.25"/>
    <row r="43417" ht="15.75" hidden="1" x14ac:dyDescent="0.25"/>
    <row r="43418" ht="15.75" hidden="1" x14ac:dyDescent="0.25"/>
    <row r="43419" ht="15.75" hidden="1" x14ac:dyDescent="0.25"/>
    <row r="43420" ht="15.75" hidden="1" x14ac:dyDescent="0.25"/>
    <row r="43421" ht="15.75" hidden="1" x14ac:dyDescent="0.25"/>
    <row r="43422" ht="15.75" hidden="1" x14ac:dyDescent="0.25"/>
    <row r="43423" ht="15.75" hidden="1" x14ac:dyDescent="0.25"/>
    <row r="43424" ht="15.75" hidden="1" x14ac:dyDescent="0.25"/>
    <row r="43425" ht="15.75" hidden="1" x14ac:dyDescent="0.25"/>
    <row r="43426" ht="15.75" hidden="1" x14ac:dyDescent="0.25"/>
    <row r="43427" ht="15.75" hidden="1" x14ac:dyDescent="0.25"/>
    <row r="43428" ht="15.75" hidden="1" x14ac:dyDescent="0.25"/>
    <row r="43429" ht="15.75" hidden="1" x14ac:dyDescent="0.25"/>
    <row r="43430" ht="15.75" hidden="1" x14ac:dyDescent="0.25"/>
    <row r="43431" ht="15.75" hidden="1" x14ac:dyDescent="0.25"/>
    <row r="43432" ht="15.75" hidden="1" x14ac:dyDescent="0.25"/>
    <row r="43433" ht="15.75" hidden="1" x14ac:dyDescent="0.25"/>
    <row r="43434" ht="15.75" hidden="1" x14ac:dyDescent="0.25"/>
    <row r="43435" ht="15.75" hidden="1" x14ac:dyDescent="0.25"/>
    <row r="43436" ht="15.75" hidden="1" x14ac:dyDescent="0.25"/>
    <row r="43437" ht="15.75" hidden="1" x14ac:dyDescent="0.25"/>
    <row r="43438" ht="15.75" hidden="1" x14ac:dyDescent="0.25"/>
    <row r="43439" ht="15.75" hidden="1" x14ac:dyDescent="0.25"/>
    <row r="43440" ht="15.75" hidden="1" x14ac:dyDescent="0.25"/>
    <row r="43441" ht="15.75" hidden="1" x14ac:dyDescent="0.25"/>
    <row r="43442" ht="15.75" hidden="1" x14ac:dyDescent="0.25"/>
    <row r="43443" ht="15.75" hidden="1" x14ac:dyDescent="0.25"/>
    <row r="43444" ht="15.75" hidden="1" x14ac:dyDescent="0.25"/>
    <row r="43445" ht="15.75" hidden="1" x14ac:dyDescent="0.25"/>
    <row r="43446" ht="15.75" hidden="1" x14ac:dyDescent="0.25"/>
    <row r="43447" ht="15.75" hidden="1" x14ac:dyDescent="0.25"/>
    <row r="43448" ht="15.75" hidden="1" x14ac:dyDescent="0.25"/>
    <row r="43449" ht="15.75" hidden="1" x14ac:dyDescent="0.25"/>
    <row r="43450" ht="15.75" hidden="1" x14ac:dyDescent="0.25"/>
    <row r="43451" ht="15.75" hidden="1" x14ac:dyDescent="0.25"/>
    <row r="43452" ht="15.75" hidden="1" x14ac:dyDescent="0.25"/>
    <row r="43453" ht="15.75" hidden="1" x14ac:dyDescent="0.25"/>
    <row r="43454" ht="15.75" hidden="1" x14ac:dyDescent="0.25"/>
    <row r="43455" ht="15.75" hidden="1" x14ac:dyDescent="0.25"/>
    <row r="43456" ht="15.75" hidden="1" x14ac:dyDescent="0.25"/>
    <row r="43457" ht="15.75" hidden="1" x14ac:dyDescent="0.25"/>
    <row r="43458" ht="15.75" hidden="1" x14ac:dyDescent="0.25"/>
    <row r="43459" ht="15.75" hidden="1" x14ac:dyDescent="0.25"/>
    <row r="43460" ht="15.75" hidden="1" x14ac:dyDescent="0.25"/>
    <row r="43461" ht="15.75" hidden="1" x14ac:dyDescent="0.25"/>
    <row r="43462" ht="15.75" hidden="1" x14ac:dyDescent="0.25"/>
    <row r="43463" ht="15.75" hidden="1" x14ac:dyDescent="0.25"/>
    <row r="43464" ht="15.75" hidden="1" x14ac:dyDescent="0.25"/>
    <row r="43465" ht="15.75" hidden="1" x14ac:dyDescent="0.25"/>
    <row r="43466" ht="15.75" hidden="1" x14ac:dyDescent="0.25"/>
    <row r="43467" ht="15.75" hidden="1" x14ac:dyDescent="0.25"/>
    <row r="43468" ht="15.75" hidden="1" x14ac:dyDescent="0.25"/>
    <row r="43469" ht="15.75" hidden="1" x14ac:dyDescent="0.25"/>
    <row r="43470" ht="15.75" hidden="1" x14ac:dyDescent="0.25"/>
    <row r="43471" ht="15.75" hidden="1" x14ac:dyDescent="0.25"/>
    <row r="43472" ht="15.75" hidden="1" x14ac:dyDescent="0.25"/>
    <row r="43473" ht="15.75" hidden="1" x14ac:dyDescent="0.25"/>
    <row r="43474" ht="15.75" hidden="1" x14ac:dyDescent="0.25"/>
    <row r="43475" ht="15.75" hidden="1" x14ac:dyDescent="0.25"/>
    <row r="43476" ht="15.75" hidden="1" x14ac:dyDescent="0.25"/>
    <row r="43477" ht="15.75" hidden="1" x14ac:dyDescent="0.25"/>
    <row r="43478" ht="15.75" hidden="1" x14ac:dyDescent="0.25"/>
    <row r="43479" ht="15.75" hidden="1" x14ac:dyDescent="0.25"/>
    <row r="43480" ht="15.75" hidden="1" x14ac:dyDescent="0.25"/>
    <row r="43481" ht="15.75" hidden="1" x14ac:dyDescent="0.25"/>
    <row r="43482" ht="15.75" hidden="1" x14ac:dyDescent="0.25"/>
    <row r="43483" ht="15.75" hidden="1" x14ac:dyDescent="0.25"/>
    <row r="43484" ht="15.75" hidden="1" x14ac:dyDescent="0.25"/>
    <row r="43485" ht="15.75" hidden="1" x14ac:dyDescent="0.25"/>
    <row r="43486" ht="15.75" hidden="1" x14ac:dyDescent="0.25"/>
    <row r="43487" ht="15.75" hidden="1" x14ac:dyDescent="0.25"/>
    <row r="43488" ht="15.75" hidden="1" x14ac:dyDescent="0.25"/>
    <row r="43489" ht="15.75" hidden="1" x14ac:dyDescent="0.25"/>
    <row r="43490" ht="15.75" hidden="1" x14ac:dyDescent="0.25"/>
    <row r="43491" ht="15.75" hidden="1" x14ac:dyDescent="0.25"/>
    <row r="43492" ht="15.75" hidden="1" x14ac:dyDescent="0.25"/>
    <row r="43493" ht="15.75" hidden="1" x14ac:dyDescent="0.25"/>
    <row r="43494" ht="15.75" hidden="1" x14ac:dyDescent="0.25"/>
    <row r="43495" ht="15.75" hidden="1" x14ac:dyDescent="0.25"/>
    <row r="43496" ht="15.75" hidden="1" x14ac:dyDescent="0.25"/>
    <row r="43497" ht="15.75" hidden="1" x14ac:dyDescent="0.25"/>
    <row r="43498" ht="15.75" hidden="1" x14ac:dyDescent="0.25"/>
    <row r="43499" ht="15.75" hidden="1" x14ac:dyDescent="0.25"/>
    <row r="43500" ht="15.75" hidden="1" x14ac:dyDescent="0.25"/>
    <row r="43501" ht="15.75" hidden="1" x14ac:dyDescent="0.25"/>
    <row r="43502" ht="15.75" hidden="1" x14ac:dyDescent="0.25"/>
    <row r="43503" ht="15.75" hidden="1" x14ac:dyDescent="0.25"/>
    <row r="43504" ht="15.75" hidden="1" x14ac:dyDescent="0.25"/>
    <row r="43505" ht="15.75" hidden="1" x14ac:dyDescent="0.25"/>
    <row r="43506" ht="15.75" hidden="1" x14ac:dyDescent="0.25"/>
    <row r="43507" ht="15.75" hidden="1" x14ac:dyDescent="0.25"/>
    <row r="43508" ht="15.75" hidden="1" x14ac:dyDescent="0.25"/>
    <row r="43509" ht="15.75" hidden="1" x14ac:dyDescent="0.25"/>
    <row r="43510" ht="15.75" hidden="1" x14ac:dyDescent="0.25"/>
    <row r="43511" ht="15.75" hidden="1" x14ac:dyDescent="0.25"/>
    <row r="43512" ht="15.75" hidden="1" x14ac:dyDescent="0.25"/>
    <row r="43513" ht="15.75" hidden="1" x14ac:dyDescent="0.25"/>
    <row r="43514" ht="15.75" hidden="1" x14ac:dyDescent="0.25"/>
    <row r="43515" ht="15.75" hidden="1" x14ac:dyDescent="0.25"/>
    <row r="43516" ht="15.75" hidden="1" x14ac:dyDescent="0.25"/>
    <row r="43517" ht="15.75" hidden="1" x14ac:dyDescent="0.25"/>
    <row r="43518" ht="15.75" hidden="1" x14ac:dyDescent="0.25"/>
    <row r="43519" ht="15.75" hidden="1" x14ac:dyDescent="0.25"/>
    <row r="43520" ht="15.75" hidden="1" x14ac:dyDescent="0.25"/>
    <row r="43521" ht="15.75" hidden="1" x14ac:dyDescent="0.25"/>
    <row r="43522" ht="15.75" hidden="1" x14ac:dyDescent="0.25"/>
    <row r="43523" ht="15.75" hidden="1" x14ac:dyDescent="0.25"/>
    <row r="43524" ht="15.75" hidden="1" x14ac:dyDescent="0.25"/>
    <row r="43525" ht="15.75" hidden="1" x14ac:dyDescent="0.25"/>
    <row r="43526" ht="15.75" hidden="1" x14ac:dyDescent="0.25"/>
    <row r="43527" ht="15.75" hidden="1" x14ac:dyDescent="0.25"/>
    <row r="43528" ht="15.75" hidden="1" x14ac:dyDescent="0.25"/>
    <row r="43529" ht="15.75" hidden="1" x14ac:dyDescent="0.25"/>
    <row r="43530" ht="15.75" hidden="1" x14ac:dyDescent="0.25"/>
    <row r="43531" ht="15.75" hidden="1" x14ac:dyDescent="0.25"/>
    <row r="43532" ht="15.75" hidden="1" x14ac:dyDescent="0.25"/>
    <row r="43533" ht="15.75" hidden="1" x14ac:dyDescent="0.25"/>
    <row r="43534" ht="15.75" hidden="1" x14ac:dyDescent="0.25"/>
    <row r="43535" ht="15.75" hidden="1" x14ac:dyDescent="0.25"/>
    <row r="43536" ht="15.75" hidden="1" x14ac:dyDescent="0.25"/>
    <row r="43537" ht="15.75" hidden="1" x14ac:dyDescent="0.25"/>
    <row r="43538" ht="15.75" hidden="1" x14ac:dyDescent="0.25"/>
    <row r="43539" ht="15.75" hidden="1" x14ac:dyDescent="0.25"/>
    <row r="43540" ht="15.75" hidden="1" x14ac:dyDescent="0.25"/>
    <row r="43541" ht="15.75" hidden="1" x14ac:dyDescent="0.25"/>
    <row r="43542" ht="15.75" hidden="1" x14ac:dyDescent="0.25"/>
    <row r="43543" ht="15.75" hidden="1" x14ac:dyDescent="0.25"/>
    <row r="43544" ht="15.75" hidden="1" x14ac:dyDescent="0.25"/>
    <row r="43545" ht="15.75" hidden="1" x14ac:dyDescent="0.25"/>
    <row r="43546" ht="15.75" hidden="1" x14ac:dyDescent="0.25"/>
    <row r="43547" ht="15.75" hidden="1" x14ac:dyDescent="0.25"/>
    <row r="43548" ht="15.75" hidden="1" x14ac:dyDescent="0.25"/>
    <row r="43549" ht="15.75" hidden="1" x14ac:dyDescent="0.25"/>
    <row r="43550" ht="15.75" hidden="1" x14ac:dyDescent="0.25"/>
    <row r="43551" ht="15.75" hidden="1" x14ac:dyDescent="0.25"/>
    <row r="43552" ht="15.75" hidden="1" x14ac:dyDescent="0.25"/>
    <row r="43553" ht="15.75" hidden="1" x14ac:dyDescent="0.25"/>
    <row r="43554" ht="15.75" hidden="1" x14ac:dyDescent="0.25"/>
    <row r="43555" ht="15.75" hidden="1" x14ac:dyDescent="0.25"/>
    <row r="43556" ht="15.75" hidden="1" x14ac:dyDescent="0.25"/>
    <row r="43557" ht="15.75" hidden="1" x14ac:dyDescent="0.25"/>
    <row r="43558" ht="15.75" hidden="1" x14ac:dyDescent="0.25"/>
    <row r="43559" ht="15.75" hidden="1" x14ac:dyDescent="0.25"/>
    <row r="43560" ht="15.75" hidden="1" x14ac:dyDescent="0.25"/>
    <row r="43561" ht="15.75" hidden="1" x14ac:dyDescent="0.25"/>
    <row r="43562" ht="15.75" hidden="1" x14ac:dyDescent="0.25"/>
    <row r="43563" ht="15.75" hidden="1" x14ac:dyDescent="0.25"/>
    <row r="43564" ht="15.75" hidden="1" x14ac:dyDescent="0.25"/>
    <row r="43565" ht="15.75" hidden="1" x14ac:dyDescent="0.25"/>
    <row r="43566" ht="15.75" hidden="1" x14ac:dyDescent="0.25"/>
    <row r="43567" ht="15.75" hidden="1" x14ac:dyDescent="0.25"/>
    <row r="43568" ht="15.75" hidden="1" x14ac:dyDescent="0.25"/>
    <row r="43569" ht="15.75" hidden="1" x14ac:dyDescent="0.25"/>
    <row r="43570" ht="15.75" hidden="1" x14ac:dyDescent="0.25"/>
    <row r="43571" ht="15.75" hidden="1" x14ac:dyDescent="0.25"/>
    <row r="43572" ht="15.75" hidden="1" x14ac:dyDescent="0.25"/>
    <row r="43573" ht="15.75" hidden="1" x14ac:dyDescent="0.25"/>
    <row r="43574" ht="15.75" hidden="1" x14ac:dyDescent="0.25"/>
    <row r="43575" ht="15.75" hidden="1" x14ac:dyDescent="0.25"/>
    <row r="43576" ht="15.75" hidden="1" x14ac:dyDescent="0.25"/>
    <row r="43577" ht="15.75" hidden="1" x14ac:dyDescent="0.25"/>
    <row r="43578" ht="15.75" hidden="1" x14ac:dyDescent="0.25"/>
    <row r="43579" ht="15.75" hidden="1" x14ac:dyDescent="0.25"/>
    <row r="43580" ht="15.75" hidden="1" x14ac:dyDescent="0.25"/>
    <row r="43581" ht="15.75" hidden="1" x14ac:dyDescent="0.25"/>
    <row r="43582" ht="15.75" hidden="1" x14ac:dyDescent="0.25"/>
    <row r="43583" ht="15.75" hidden="1" x14ac:dyDescent="0.25"/>
    <row r="43584" ht="15.75" hidden="1" x14ac:dyDescent="0.25"/>
    <row r="43585" ht="15.75" hidden="1" x14ac:dyDescent="0.25"/>
    <row r="43586" ht="15.75" hidden="1" x14ac:dyDescent="0.25"/>
    <row r="43587" ht="15.75" hidden="1" x14ac:dyDescent="0.25"/>
    <row r="43588" ht="15.75" hidden="1" x14ac:dyDescent="0.25"/>
    <row r="43589" ht="15.75" hidden="1" x14ac:dyDescent="0.25"/>
    <row r="43590" ht="15.75" hidden="1" x14ac:dyDescent="0.25"/>
    <row r="43591" ht="15.75" hidden="1" x14ac:dyDescent="0.25"/>
    <row r="43592" ht="15.75" hidden="1" x14ac:dyDescent="0.25"/>
    <row r="43593" ht="15.75" hidden="1" x14ac:dyDescent="0.25"/>
    <row r="43594" ht="15.75" hidden="1" x14ac:dyDescent="0.25"/>
    <row r="43595" ht="15.75" hidden="1" x14ac:dyDescent="0.25"/>
    <row r="43596" ht="15.75" hidden="1" x14ac:dyDescent="0.25"/>
    <row r="43597" ht="15.75" hidden="1" x14ac:dyDescent="0.25"/>
    <row r="43598" ht="15.75" hidden="1" x14ac:dyDescent="0.25"/>
    <row r="43599" ht="15.75" hidden="1" x14ac:dyDescent="0.25"/>
    <row r="43600" ht="15.75" hidden="1" x14ac:dyDescent="0.25"/>
    <row r="43601" ht="15.75" hidden="1" x14ac:dyDescent="0.25"/>
    <row r="43602" ht="15.75" hidden="1" x14ac:dyDescent="0.25"/>
    <row r="43603" ht="15.75" hidden="1" x14ac:dyDescent="0.25"/>
    <row r="43604" ht="15.75" hidden="1" x14ac:dyDescent="0.25"/>
    <row r="43605" ht="15.75" hidden="1" x14ac:dyDescent="0.25"/>
    <row r="43606" ht="15.75" hidden="1" x14ac:dyDescent="0.25"/>
    <row r="43607" ht="15.75" hidden="1" x14ac:dyDescent="0.25"/>
    <row r="43608" ht="15.75" hidden="1" x14ac:dyDescent="0.25"/>
    <row r="43609" ht="15.75" hidden="1" x14ac:dyDescent="0.25"/>
    <row r="43610" ht="15.75" hidden="1" x14ac:dyDescent="0.25"/>
    <row r="43611" ht="15.75" hidden="1" x14ac:dyDescent="0.25"/>
    <row r="43612" ht="15.75" hidden="1" x14ac:dyDescent="0.25"/>
    <row r="43613" ht="15.75" hidden="1" x14ac:dyDescent="0.25"/>
    <row r="43614" ht="15.75" hidden="1" x14ac:dyDescent="0.25"/>
    <row r="43615" ht="15.75" hidden="1" x14ac:dyDescent="0.25"/>
    <row r="43616" ht="15.75" hidden="1" x14ac:dyDescent="0.25"/>
    <row r="43617" ht="15.75" hidden="1" x14ac:dyDescent="0.25"/>
    <row r="43618" ht="15.75" hidden="1" x14ac:dyDescent="0.25"/>
    <row r="43619" ht="15.75" hidden="1" x14ac:dyDescent="0.25"/>
    <row r="43620" ht="15.75" hidden="1" x14ac:dyDescent="0.25"/>
    <row r="43621" ht="15.75" hidden="1" x14ac:dyDescent="0.25"/>
    <row r="43622" ht="15.75" hidden="1" x14ac:dyDescent="0.25"/>
    <row r="43623" ht="15.75" hidden="1" x14ac:dyDescent="0.25"/>
    <row r="43624" ht="15.75" hidden="1" x14ac:dyDescent="0.25"/>
    <row r="43625" ht="15.75" hidden="1" x14ac:dyDescent="0.25"/>
    <row r="43626" ht="15.75" hidden="1" x14ac:dyDescent="0.25"/>
    <row r="43627" ht="15.75" hidden="1" x14ac:dyDescent="0.25"/>
    <row r="43628" ht="15.75" hidden="1" x14ac:dyDescent="0.25"/>
    <row r="43629" ht="15.75" hidden="1" x14ac:dyDescent="0.25"/>
    <row r="43630" ht="15.75" hidden="1" x14ac:dyDescent="0.25"/>
    <row r="43631" ht="15.75" hidden="1" x14ac:dyDescent="0.25"/>
    <row r="43632" ht="15.75" hidden="1" x14ac:dyDescent="0.25"/>
    <row r="43633" ht="15.75" hidden="1" x14ac:dyDescent="0.25"/>
    <row r="43634" ht="15.75" hidden="1" x14ac:dyDescent="0.25"/>
    <row r="43635" ht="15.75" hidden="1" x14ac:dyDescent="0.25"/>
    <row r="43636" ht="15.75" hidden="1" x14ac:dyDescent="0.25"/>
    <row r="43637" ht="15.75" hidden="1" x14ac:dyDescent="0.25"/>
    <row r="43638" ht="15.75" hidden="1" x14ac:dyDescent="0.25"/>
    <row r="43639" ht="15.75" hidden="1" x14ac:dyDescent="0.25"/>
    <row r="43640" ht="15.75" hidden="1" x14ac:dyDescent="0.25"/>
    <row r="43641" ht="15.75" hidden="1" x14ac:dyDescent="0.25"/>
    <row r="43642" ht="15.75" hidden="1" x14ac:dyDescent="0.25"/>
    <row r="43643" ht="15.75" hidden="1" x14ac:dyDescent="0.25"/>
    <row r="43644" ht="15.75" hidden="1" x14ac:dyDescent="0.25"/>
    <row r="43645" ht="15.75" hidden="1" x14ac:dyDescent="0.25"/>
    <row r="43646" ht="15.75" hidden="1" x14ac:dyDescent="0.25"/>
    <row r="43647" ht="15.75" hidden="1" x14ac:dyDescent="0.25"/>
    <row r="43648" ht="15.75" hidden="1" x14ac:dyDescent="0.25"/>
    <row r="43649" ht="15.75" hidden="1" x14ac:dyDescent="0.25"/>
    <row r="43650" ht="15.75" hidden="1" x14ac:dyDescent="0.25"/>
    <row r="43651" ht="15.75" hidden="1" x14ac:dyDescent="0.25"/>
    <row r="43652" ht="15.75" hidden="1" x14ac:dyDescent="0.25"/>
    <row r="43653" ht="15.75" hidden="1" x14ac:dyDescent="0.25"/>
    <row r="43654" ht="15.75" hidden="1" x14ac:dyDescent="0.25"/>
    <row r="43655" ht="15.75" hidden="1" x14ac:dyDescent="0.25"/>
    <row r="43656" ht="15.75" hidden="1" x14ac:dyDescent="0.25"/>
    <row r="43657" ht="15.75" hidden="1" x14ac:dyDescent="0.25"/>
    <row r="43658" ht="15.75" hidden="1" x14ac:dyDescent="0.25"/>
    <row r="43659" ht="15.75" hidden="1" x14ac:dyDescent="0.25"/>
    <row r="43660" ht="15.75" hidden="1" x14ac:dyDescent="0.25"/>
    <row r="43661" ht="15.75" hidden="1" x14ac:dyDescent="0.25"/>
    <row r="43662" ht="15.75" hidden="1" x14ac:dyDescent="0.25"/>
    <row r="43663" ht="15.75" hidden="1" x14ac:dyDescent="0.25"/>
    <row r="43664" ht="15.75" hidden="1" x14ac:dyDescent="0.25"/>
    <row r="43665" ht="15.75" hidden="1" x14ac:dyDescent="0.25"/>
    <row r="43666" ht="15.75" hidden="1" x14ac:dyDescent="0.25"/>
    <row r="43667" ht="15.75" hidden="1" x14ac:dyDescent="0.25"/>
    <row r="43668" ht="15.75" hidden="1" x14ac:dyDescent="0.25"/>
    <row r="43669" ht="15.75" hidden="1" x14ac:dyDescent="0.25"/>
    <row r="43670" ht="15.75" hidden="1" x14ac:dyDescent="0.25"/>
    <row r="43671" ht="15.75" hidden="1" x14ac:dyDescent="0.25"/>
    <row r="43672" ht="15.75" hidden="1" x14ac:dyDescent="0.25"/>
    <row r="43673" ht="15.75" hidden="1" x14ac:dyDescent="0.25"/>
    <row r="43674" ht="15.75" hidden="1" x14ac:dyDescent="0.25"/>
    <row r="43675" ht="15.75" hidden="1" x14ac:dyDescent="0.25"/>
    <row r="43676" ht="15.75" hidden="1" x14ac:dyDescent="0.25"/>
    <row r="43677" ht="15.75" hidden="1" x14ac:dyDescent="0.25"/>
    <row r="43678" ht="15.75" hidden="1" x14ac:dyDescent="0.25"/>
    <row r="43679" ht="15.75" hidden="1" x14ac:dyDescent="0.25"/>
    <row r="43680" ht="15.75" hidden="1" x14ac:dyDescent="0.25"/>
    <row r="43681" ht="15.75" hidden="1" x14ac:dyDescent="0.25"/>
    <row r="43682" ht="15.75" hidden="1" x14ac:dyDescent="0.25"/>
    <row r="43683" ht="15.75" hidden="1" x14ac:dyDescent="0.25"/>
    <row r="43684" ht="15.75" hidden="1" x14ac:dyDescent="0.25"/>
    <row r="43685" ht="15.75" hidden="1" x14ac:dyDescent="0.25"/>
    <row r="43686" ht="15.75" hidden="1" x14ac:dyDescent="0.25"/>
    <row r="43687" ht="15.75" hidden="1" x14ac:dyDescent="0.25"/>
    <row r="43688" ht="15.75" hidden="1" x14ac:dyDescent="0.25"/>
    <row r="43689" ht="15.75" hidden="1" x14ac:dyDescent="0.25"/>
    <row r="43690" ht="15.75" hidden="1" x14ac:dyDescent="0.25"/>
    <row r="43691" ht="15.75" hidden="1" x14ac:dyDescent="0.25"/>
    <row r="43692" ht="15.75" hidden="1" x14ac:dyDescent="0.25"/>
    <row r="43693" ht="15.75" hidden="1" x14ac:dyDescent="0.25"/>
    <row r="43694" ht="15.75" hidden="1" x14ac:dyDescent="0.25"/>
    <row r="43695" ht="15.75" hidden="1" x14ac:dyDescent="0.25"/>
    <row r="43696" ht="15.75" hidden="1" x14ac:dyDescent="0.25"/>
    <row r="43697" ht="15.75" hidden="1" x14ac:dyDescent="0.25"/>
    <row r="43698" ht="15.75" hidden="1" x14ac:dyDescent="0.25"/>
    <row r="43699" ht="15.75" hidden="1" x14ac:dyDescent="0.25"/>
    <row r="43700" ht="15.75" hidden="1" x14ac:dyDescent="0.25"/>
    <row r="43701" ht="15.75" hidden="1" x14ac:dyDescent="0.25"/>
    <row r="43702" ht="15.75" hidden="1" x14ac:dyDescent="0.25"/>
    <row r="43703" ht="15.75" hidden="1" x14ac:dyDescent="0.25"/>
    <row r="43704" ht="15.75" hidden="1" x14ac:dyDescent="0.25"/>
    <row r="43705" ht="15.75" hidden="1" x14ac:dyDescent="0.25"/>
    <row r="43706" ht="15.75" hidden="1" x14ac:dyDescent="0.25"/>
    <row r="43707" ht="15.75" hidden="1" x14ac:dyDescent="0.25"/>
    <row r="43708" ht="15.75" hidden="1" x14ac:dyDescent="0.25"/>
    <row r="43709" ht="15.75" hidden="1" x14ac:dyDescent="0.25"/>
    <row r="43710" ht="15.75" hidden="1" x14ac:dyDescent="0.25"/>
    <row r="43711" ht="15.75" hidden="1" x14ac:dyDescent="0.25"/>
    <row r="43712" ht="15.75" hidden="1" x14ac:dyDescent="0.25"/>
    <row r="43713" ht="15.75" hidden="1" x14ac:dyDescent="0.25"/>
    <row r="43714" ht="15.75" hidden="1" x14ac:dyDescent="0.25"/>
    <row r="43715" ht="15.75" hidden="1" x14ac:dyDescent="0.25"/>
    <row r="43716" ht="15.75" hidden="1" x14ac:dyDescent="0.25"/>
    <row r="43717" ht="15.75" hidden="1" x14ac:dyDescent="0.25"/>
    <row r="43718" ht="15.75" hidden="1" x14ac:dyDescent="0.25"/>
    <row r="43719" ht="15.75" hidden="1" x14ac:dyDescent="0.25"/>
    <row r="43720" ht="15.75" hidden="1" x14ac:dyDescent="0.25"/>
    <row r="43721" ht="15.75" hidden="1" x14ac:dyDescent="0.25"/>
    <row r="43722" ht="15.75" hidden="1" x14ac:dyDescent="0.25"/>
    <row r="43723" ht="15.75" hidden="1" x14ac:dyDescent="0.25"/>
    <row r="43724" ht="15.75" hidden="1" x14ac:dyDescent="0.25"/>
    <row r="43725" ht="15.75" hidden="1" x14ac:dyDescent="0.25"/>
    <row r="43726" ht="15.75" hidden="1" x14ac:dyDescent="0.25"/>
    <row r="43727" ht="15.75" hidden="1" x14ac:dyDescent="0.25"/>
    <row r="43728" ht="15.75" hidden="1" x14ac:dyDescent="0.25"/>
    <row r="43729" ht="15.75" hidden="1" x14ac:dyDescent="0.25"/>
    <row r="43730" ht="15.75" hidden="1" x14ac:dyDescent="0.25"/>
    <row r="43731" ht="15.75" hidden="1" x14ac:dyDescent="0.25"/>
    <row r="43732" ht="15.75" hidden="1" x14ac:dyDescent="0.25"/>
    <row r="43733" ht="15.75" hidden="1" x14ac:dyDescent="0.25"/>
    <row r="43734" ht="15.75" hidden="1" x14ac:dyDescent="0.25"/>
    <row r="43735" ht="15.75" hidden="1" x14ac:dyDescent="0.25"/>
    <row r="43736" ht="15.75" hidden="1" x14ac:dyDescent="0.25"/>
    <row r="43737" ht="15.75" hidden="1" x14ac:dyDescent="0.25"/>
    <row r="43738" ht="15.75" hidden="1" x14ac:dyDescent="0.25"/>
    <row r="43739" ht="15.75" hidden="1" x14ac:dyDescent="0.25"/>
    <row r="43740" ht="15.75" hidden="1" x14ac:dyDescent="0.25"/>
    <row r="43741" ht="15.75" hidden="1" x14ac:dyDescent="0.25"/>
    <row r="43742" ht="15.75" hidden="1" x14ac:dyDescent="0.25"/>
    <row r="43743" ht="15.75" hidden="1" x14ac:dyDescent="0.25"/>
    <row r="43744" ht="15.75" hidden="1" x14ac:dyDescent="0.25"/>
    <row r="43745" ht="15.75" hidden="1" x14ac:dyDescent="0.25"/>
    <row r="43746" ht="15.75" hidden="1" x14ac:dyDescent="0.25"/>
    <row r="43747" ht="15.75" hidden="1" x14ac:dyDescent="0.25"/>
    <row r="43748" ht="15.75" hidden="1" x14ac:dyDescent="0.25"/>
    <row r="43749" ht="15.75" hidden="1" x14ac:dyDescent="0.25"/>
    <row r="43750" ht="15.75" hidden="1" x14ac:dyDescent="0.25"/>
    <row r="43751" ht="15.75" hidden="1" x14ac:dyDescent="0.25"/>
    <row r="43752" ht="15.75" hidden="1" x14ac:dyDescent="0.25"/>
    <row r="43753" ht="15.75" hidden="1" x14ac:dyDescent="0.25"/>
    <row r="43754" ht="15.75" hidden="1" x14ac:dyDescent="0.25"/>
    <row r="43755" ht="15.75" hidden="1" x14ac:dyDescent="0.25"/>
    <row r="43756" ht="15.75" hidden="1" x14ac:dyDescent="0.25"/>
    <row r="43757" ht="15.75" hidden="1" x14ac:dyDescent="0.25"/>
    <row r="43758" ht="15.75" hidden="1" x14ac:dyDescent="0.25"/>
    <row r="43759" ht="15.75" hidden="1" x14ac:dyDescent="0.25"/>
    <row r="43760" ht="15.75" hidden="1" x14ac:dyDescent="0.25"/>
    <row r="43761" ht="15.75" hidden="1" x14ac:dyDescent="0.25"/>
    <row r="43762" ht="15.75" hidden="1" x14ac:dyDescent="0.25"/>
    <row r="43763" ht="15.75" hidden="1" x14ac:dyDescent="0.25"/>
    <row r="43764" ht="15.75" hidden="1" x14ac:dyDescent="0.25"/>
    <row r="43765" ht="15.75" hidden="1" x14ac:dyDescent="0.25"/>
    <row r="43766" ht="15.75" hidden="1" x14ac:dyDescent="0.25"/>
    <row r="43767" ht="15.75" hidden="1" x14ac:dyDescent="0.25"/>
    <row r="43768" ht="15.75" hidden="1" x14ac:dyDescent="0.25"/>
    <row r="43769" ht="15.75" hidden="1" x14ac:dyDescent="0.25"/>
    <row r="43770" ht="15.75" hidden="1" x14ac:dyDescent="0.25"/>
    <row r="43771" ht="15.75" hidden="1" x14ac:dyDescent="0.25"/>
    <row r="43772" ht="15.75" hidden="1" x14ac:dyDescent="0.25"/>
    <row r="43773" ht="15.75" hidden="1" x14ac:dyDescent="0.25"/>
    <row r="43774" ht="15.75" hidden="1" x14ac:dyDescent="0.25"/>
    <row r="43775" ht="15.75" hidden="1" x14ac:dyDescent="0.25"/>
    <row r="43776" ht="15.75" hidden="1" x14ac:dyDescent="0.25"/>
    <row r="43777" ht="15.75" hidden="1" x14ac:dyDescent="0.25"/>
    <row r="43778" ht="15.75" hidden="1" x14ac:dyDescent="0.25"/>
    <row r="43779" ht="15.75" hidden="1" x14ac:dyDescent="0.25"/>
    <row r="43780" ht="15.75" hidden="1" x14ac:dyDescent="0.25"/>
    <row r="43781" ht="15.75" hidden="1" x14ac:dyDescent="0.25"/>
    <row r="43782" ht="15.75" hidden="1" x14ac:dyDescent="0.25"/>
    <row r="43783" ht="15.75" hidden="1" x14ac:dyDescent="0.25"/>
    <row r="43784" ht="15.75" hidden="1" x14ac:dyDescent="0.25"/>
    <row r="43785" ht="15.75" hidden="1" x14ac:dyDescent="0.25"/>
    <row r="43786" ht="15.75" hidden="1" x14ac:dyDescent="0.25"/>
    <row r="43787" ht="15.75" hidden="1" x14ac:dyDescent="0.25"/>
    <row r="43788" ht="15.75" hidden="1" x14ac:dyDescent="0.25"/>
    <row r="43789" ht="15.75" hidden="1" x14ac:dyDescent="0.25"/>
    <row r="43790" ht="15.75" hidden="1" x14ac:dyDescent="0.25"/>
    <row r="43791" ht="15.75" hidden="1" x14ac:dyDescent="0.25"/>
    <row r="43792" ht="15.75" hidden="1" x14ac:dyDescent="0.25"/>
    <row r="43793" ht="15.75" hidden="1" x14ac:dyDescent="0.25"/>
    <row r="43794" ht="15.75" hidden="1" x14ac:dyDescent="0.25"/>
    <row r="43795" ht="15.75" hidden="1" x14ac:dyDescent="0.25"/>
    <row r="43796" ht="15.75" hidden="1" x14ac:dyDescent="0.25"/>
    <row r="43797" ht="15.75" hidden="1" x14ac:dyDescent="0.25"/>
    <row r="43798" ht="15.75" hidden="1" x14ac:dyDescent="0.25"/>
    <row r="43799" ht="15.75" hidden="1" x14ac:dyDescent="0.25"/>
    <row r="43800" ht="15.75" hidden="1" x14ac:dyDescent="0.25"/>
    <row r="43801" ht="15.75" hidden="1" x14ac:dyDescent="0.25"/>
    <row r="43802" ht="15.75" hidden="1" x14ac:dyDescent="0.25"/>
    <row r="43803" ht="15.75" hidden="1" x14ac:dyDescent="0.25"/>
    <row r="43804" ht="15.75" hidden="1" x14ac:dyDescent="0.25"/>
    <row r="43805" ht="15.75" hidden="1" x14ac:dyDescent="0.25"/>
    <row r="43806" ht="15.75" hidden="1" x14ac:dyDescent="0.25"/>
    <row r="43807" ht="15.75" hidden="1" x14ac:dyDescent="0.25"/>
    <row r="43808" ht="15.75" hidden="1" x14ac:dyDescent="0.25"/>
    <row r="43809" ht="15.75" hidden="1" x14ac:dyDescent="0.25"/>
    <row r="43810" ht="15.75" hidden="1" x14ac:dyDescent="0.25"/>
    <row r="43811" ht="15.75" hidden="1" x14ac:dyDescent="0.25"/>
    <row r="43812" ht="15.75" hidden="1" x14ac:dyDescent="0.25"/>
    <row r="43813" ht="15.75" hidden="1" x14ac:dyDescent="0.25"/>
    <row r="43814" ht="15.75" hidden="1" x14ac:dyDescent="0.25"/>
    <row r="43815" ht="15.75" hidden="1" x14ac:dyDescent="0.25"/>
    <row r="43816" ht="15.75" hidden="1" x14ac:dyDescent="0.25"/>
    <row r="43817" ht="15.75" hidden="1" x14ac:dyDescent="0.25"/>
    <row r="43818" ht="15.75" hidden="1" x14ac:dyDescent="0.25"/>
    <row r="43819" ht="15.75" hidden="1" x14ac:dyDescent="0.25"/>
    <row r="43820" ht="15.75" hidden="1" x14ac:dyDescent="0.25"/>
    <row r="43821" ht="15.75" hidden="1" x14ac:dyDescent="0.25"/>
    <row r="43822" ht="15.75" hidden="1" x14ac:dyDescent="0.25"/>
    <row r="43823" ht="15.75" hidden="1" x14ac:dyDescent="0.25"/>
    <row r="43824" ht="15.75" hidden="1" x14ac:dyDescent="0.25"/>
    <row r="43825" ht="15.75" hidden="1" x14ac:dyDescent="0.25"/>
    <row r="43826" ht="15.75" hidden="1" x14ac:dyDescent="0.25"/>
    <row r="43827" ht="15.75" hidden="1" x14ac:dyDescent="0.25"/>
    <row r="43828" ht="15.75" hidden="1" x14ac:dyDescent="0.25"/>
    <row r="43829" ht="15.75" hidden="1" x14ac:dyDescent="0.25"/>
    <row r="43830" ht="15.75" hidden="1" x14ac:dyDescent="0.25"/>
    <row r="43831" ht="15.75" hidden="1" x14ac:dyDescent="0.25"/>
    <row r="43832" ht="15.75" hidden="1" x14ac:dyDescent="0.25"/>
    <row r="43833" ht="15.75" hidden="1" x14ac:dyDescent="0.25"/>
    <row r="43834" ht="15.75" hidden="1" x14ac:dyDescent="0.25"/>
    <row r="43835" ht="15.75" hidden="1" x14ac:dyDescent="0.25"/>
    <row r="43836" ht="15.75" hidden="1" x14ac:dyDescent="0.25"/>
    <row r="43837" ht="15.75" hidden="1" x14ac:dyDescent="0.25"/>
    <row r="43838" ht="15.75" hidden="1" x14ac:dyDescent="0.25"/>
    <row r="43839" ht="15.75" hidden="1" x14ac:dyDescent="0.25"/>
    <row r="43840" ht="15.75" hidden="1" x14ac:dyDescent="0.25"/>
    <row r="43841" ht="15.75" hidden="1" x14ac:dyDescent="0.25"/>
    <row r="43842" ht="15.75" hidden="1" x14ac:dyDescent="0.25"/>
    <row r="43843" ht="15.75" hidden="1" x14ac:dyDescent="0.25"/>
    <row r="43844" ht="15.75" hidden="1" x14ac:dyDescent="0.25"/>
    <row r="43845" ht="15.75" hidden="1" x14ac:dyDescent="0.25"/>
    <row r="43846" ht="15.75" hidden="1" x14ac:dyDescent="0.25"/>
    <row r="43847" ht="15.75" hidden="1" x14ac:dyDescent="0.25"/>
    <row r="43848" ht="15.75" hidden="1" x14ac:dyDescent="0.25"/>
    <row r="43849" ht="15.75" hidden="1" x14ac:dyDescent="0.25"/>
    <row r="43850" ht="15.75" hidden="1" x14ac:dyDescent="0.25"/>
    <row r="43851" ht="15.75" hidden="1" x14ac:dyDescent="0.25"/>
    <row r="43852" ht="15.75" hidden="1" x14ac:dyDescent="0.25"/>
    <row r="43853" ht="15.75" hidden="1" x14ac:dyDescent="0.25"/>
    <row r="43854" ht="15.75" hidden="1" x14ac:dyDescent="0.25"/>
    <row r="43855" ht="15.75" hidden="1" x14ac:dyDescent="0.25"/>
    <row r="43856" ht="15.75" hidden="1" x14ac:dyDescent="0.25"/>
    <row r="43857" ht="15.75" hidden="1" x14ac:dyDescent="0.25"/>
    <row r="43858" ht="15.75" hidden="1" x14ac:dyDescent="0.25"/>
    <row r="43859" ht="15.75" hidden="1" x14ac:dyDescent="0.25"/>
    <row r="43860" ht="15.75" hidden="1" x14ac:dyDescent="0.25"/>
    <row r="43861" ht="15.75" hidden="1" x14ac:dyDescent="0.25"/>
    <row r="43862" ht="15.75" hidden="1" x14ac:dyDescent="0.25"/>
    <row r="43863" ht="15.75" hidden="1" x14ac:dyDescent="0.25"/>
    <row r="43864" ht="15.75" hidden="1" x14ac:dyDescent="0.25"/>
    <row r="43865" ht="15.75" hidden="1" x14ac:dyDescent="0.25"/>
    <row r="43866" ht="15.75" hidden="1" x14ac:dyDescent="0.25"/>
    <row r="43867" ht="15.75" hidden="1" x14ac:dyDescent="0.25"/>
    <row r="43868" ht="15.75" hidden="1" x14ac:dyDescent="0.25"/>
    <row r="43869" ht="15.75" hidden="1" x14ac:dyDescent="0.25"/>
    <row r="43870" ht="15.75" hidden="1" x14ac:dyDescent="0.25"/>
    <row r="43871" ht="15.75" hidden="1" x14ac:dyDescent="0.25"/>
    <row r="43872" ht="15.75" hidden="1" x14ac:dyDescent="0.25"/>
    <row r="43873" ht="15.75" hidden="1" x14ac:dyDescent="0.25"/>
    <row r="43874" ht="15.75" hidden="1" x14ac:dyDescent="0.25"/>
    <row r="43875" ht="15.75" hidden="1" x14ac:dyDescent="0.25"/>
    <row r="43876" ht="15.75" hidden="1" x14ac:dyDescent="0.25"/>
    <row r="43877" ht="15.75" hidden="1" x14ac:dyDescent="0.25"/>
    <row r="43878" ht="15.75" hidden="1" x14ac:dyDescent="0.25"/>
    <row r="43879" ht="15.75" hidden="1" x14ac:dyDescent="0.25"/>
    <row r="43880" ht="15.75" hidden="1" x14ac:dyDescent="0.25"/>
    <row r="43881" ht="15.75" hidden="1" x14ac:dyDescent="0.25"/>
    <row r="43882" ht="15.75" hidden="1" x14ac:dyDescent="0.25"/>
    <row r="43883" ht="15.75" hidden="1" x14ac:dyDescent="0.25"/>
    <row r="43884" ht="15.75" hidden="1" x14ac:dyDescent="0.25"/>
    <row r="43885" ht="15.75" hidden="1" x14ac:dyDescent="0.25"/>
    <row r="43886" ht="15.75" hidden="1" x14ac:dyDescent="0.25"/>
    <row r="43887" ht="15.75" hidden="1" x14ac:dyDescent="0.25"/>
    <row r="43888" ht="15.75" hidden="1" x14ac:dyDescent="0.25"/>
    <row r="43889" ht="15.75" hidden="1" x14ac:dyDescent="0.25"/>
    <row r="43890" ht="15.75" hidden="1" x14ac:dyDescent="0.25"/>
    <row r="43891" ht="15.75" hidden="1" x14ac:dyDescent="0.25"/>
    <row r="43892" ht="15.75" hidden="1" x14ac:dyDescent="0.25"/>
    <row r="43893" ht="15.75" hidden="1" x14ac:dyDescent="0.25"/>
    <row r="43894" ht="15.75" hidden="1" x14ac:dyDescent="0.25"/>
    <row r="43895" ht="15.75" hidden="1" x14ac:dyDescent="0.25"/>
    <row r="43896" ht="15.75" hidden="1" x14ac:dyDescent="0.25"/>
    <row r="43897" ht="15.75" hidden="1" x14ac:dyDescent="0.25"/>
    <row r="43898" ht="15.75" hidden="1" x14ac:dyDescent="0.25"/>
    <row r="43899" ht="15.75" hidden="1" x14ac:dyDescent="0.25"/>
    <row r="43900" ht="15.75" hidden="1" x14ac:dyDescent="0.25"/>
    <row r="43901" ht="15.75" hidden="1" x14ac:dyDescent="0.25"/>
    <row r="43902" ht="15.75" hidden="1" x14ac:dyDescent="0.25"/>
    <row r="43903" ht="15.75" hidden="1" x14ac:dyDescent="0.25"/>
    <row r="43904" ht="15.75" hidden="1" x14ac:dyDescent="0.25"/>
    <row r="43905" ht="15.75" hidden="1" x14ac:dyDescent="0.25"/>
    <row r="43906" ht="15.75" hidden="1" x14ac:dyDescent="0.25"/>
    <row r="43907" ht="15.75" hidden="1" x14ac:dyDescent="0.25"/>
    <row r="43908" ht="15.75" hidden="1" x14ac:dyDescent="0.25"/>
    <row r="43909" ht="15.75" hidden="1" x14ac:dyDescent="0.25"/>
    <row r="43910" ht="15.75" hidden="1" x14ac:dyDescent="0.25"/>
    <row r="43911" ht="15.75" hidden="1" x14ac:dyDescent="0.25"/>
    <row r="43912" ht="15.75" hidden="1" x14ac:dyDescent="0.25"/>
    <row r="43913" ht="15.75" hidden="1" x14ac:dyDescent="0.25"/>
    <row r="43914" ht="15.75" hidden="1" x14ac:dyDescent="0.25"/>
    <row r="43915" ht="15.75" hidden="1" x14ac:dyDescent="0.25"/>
    <row r="43916" ht="15.75" hidden="1" x14ac:dyDescent="0.25"/>
    <row r="43917" ht="15.75" hidden="1" x14ac:dyDescent="0.25"/>
    <row r="43918" ht="15.75" hidden="1" x14ac:dyDescent="0.25"/>
    <row r="43919" ht="15.75" hidden="1" x14ac:dyDescent="0.25"/>
    <row r="43920" ht="15.75" hidden="1" x14ac:dyDescent="0.25"/>
    <row r="43921" ht="15.75" hidden="1" x14ac:dyDescent="0.25"/>
    <row r="43922" ht="15.75" hidden="1" x14ac:dyDescent="0.25"/>
    <row r="43923" ht="15.75" hidden="1" x14ac:dyDescent="0.25"/>
    <row r="43924" ht="15.75" hidden="1" x14ac:dyDescent="0.25"/>
    <row r="43925" ht="15.75" hidden="1" x14ac:dyDescent="0.25"/>
    <row r="43926" ht="15.75" hidden="1" x14ac:dyDescent="0.25"/>
    <row r="43927" ht="15.75" hidden="1" x14ac:dyDescent="0.25"/>
    <row r="43928" ht="15.75" hidden="1" x14ac:dyDescent="0.25"/>
    <row r="43929" ht="15.75" hidden="1" x14ac:dyDescent="0.25"/>
    <row r="43930" ht="15.75" hidden="1" x14ac:dyDescent="0.25"/>
    <row r="43931" ht="15.75" hidden="1" x14ac:dyDescent="0.25"/>
    <row r="43932" ht="15.75" hidden="1" x14ac:dyDescent="0.25"/>
    <row r="43933" ht="15.75" hidden="1" x14ac:dyDescent="0.25"/>
    <row r="43934" ht="15.75" hidden="1" x14ac:dyDescent="0.25"/>
    <row r="43935" ht="15.75" hidden="1" x14ac:dyDescent="0.25"/>
    <row r="43936" ht="15.75" hidden="1" x14ac:dyDescent="0.25"/>
    <row r="43937" ht="15.75" hidden="1" x14ac:dyDescent="0.25"/>
    <row r="43938" ht="15.75" hidden="1" x14ac:dyDescent="0.25"/>
    <row r="43939" ht="15.75" hidden="1" x14ac:dyDescent="0.25"/>
    <row r="43940" ht="15.75" hidden="1" x14ac:dyDescent="0.25"/>
    <row r="43941" ht="15.75" hidden="1" x14ac:dyDescent="0.25"/>
    <row r="43942" ht="15.75" hidden="1" x14ac:dyDescent="0.25"/>
    <row r="43943" ht="15.75" hidden="1" x14ac:dyDescent="0.25"/>
    <row r="43944" ht="15.75" hidden="1" x14ac:dyDescent="0.25"/>
    <row r="43945" ht="15.75" hidden="1" x14ac:dyDescent="0.25"/>
    <row r="43946" ht="15.75" hidden="1" x14ac:dyDescent="0.25"/>
    <row r="43947" ht="15.75" hidden="1" x14ac:dyDescent="0.25"/>
    <row r="43948" ht="15.75" hidden="1" x14ac:dyDescent="0.25"/>
    <row r="43949" ht="15.75" hidden="1" x14ac:dyDescent="0.25"/>
    <row r="43950" ht="15.75" hidden="1" x14ac:dyDescent="0.25"/>
    <row r="43951" ht="15.75" hidden="1" x14ac:dyDescent="0.25"/>
    <row r="43952" ht="15.75" hidden="1" x14ac:dyDescent="0.25"/>
    <row r="43953" ht="15.75" hidden="1" x14ac:dyDescent="0.25"/>
    <row r="43954" ht="15.75" hidden="1" x14ac:dyDescent="0.25"/>
    <row r="43955" ht="15.75" hidden="1" x14ac:dyDescent="0.25"/>
    <row r="43956" ht="15.75" hidden="1" x14ac:dyDescent="0.25"/>
    <row r="43957" ht="15.75" hidden="1" x14ac:dyDescent="0.25"/>
    <row r="43958" ht="15.75" hidden="1" x14ac:dyDescent="0.25"/>
    <row r="43959" ht="15.75" hidden="1" x14ac:dyDescent="0.25"/>
    <row r="43960" ht="15.75" hidden="1" x14ac:dyDescent="0.25"/>
    <row r="43961" ht="15.75" hidden="1" x14ac:dyDescent="0.25"/>
    <row r="43962" ht="15.75" hidden="1" x14ac:dyDescent="0.25"/>
    <row r="43963" ht="15.75" hidden="1" x14ac:dyDescent="0.25"/>
    <row r="43964" ht="15.75" hidden="1" x14ac:dyDescent="0.25"/>
    <row r="43965" ht="15.75" hidden="1" x14ac:dyDescent="0.25"/>
    <row r="43966" ht="15.75" hidden="1" x14ac:dyDescent="0.25"/>
    <row r="43967" ht="15.75" hidden="1" x14ac:dyDescent="0.25"/>
    <row r="43968" ht="15.75" hidden="1" x14ac:dyDescent="0.25"/>
    <row r="43969" ht="15.75" hidden="1" x14ac:dyDescent="0.25"/>
    <row r="43970" ht="15.75" hidden="1" x14ac:dyDescent="0.25"/>
    <row r="43971" ht="15.75" hidden="1" x14ac:dyDescent="0.25"/>
    <row r="43972" ht="15.75" hidden="1" x14ac:dyDescent="0.25"/>
    <row r="43973" ht="15.75" hidden="1" x14ac:dyDescent="0.25"/>
    <row r="43974" ht="15.75" hidden="1" x14ac:dyDescent="0.25"/>
    <row r="43975" ht="15.75" hidden="1" x14ac:dyDescent="0.25"/>
    <row r="43976" ht="15.75" hidden="1" x14ac:dyDescent="0.25"/>
    <row r="43977" ht="15.75" hidden="1" x14ac:dyDescent="0.25"/>
    <row r="43978" ht="15.75" hidden="1" x14ac:dyDescent="0.25"/>
    <row r="43979" ht="15.75" hidden="1" x14ac:dyDescent="0.25"/>
    <row r="43980" ht="15.75" hidden="1" x14ac:dyDescent="0.25"/>
    <row r="43981" ht="15.75" hidden="1" x14ac:dyDescent="0.25"/>
    <row r="43982" ht="15.75" hidden="1" x14ac:dyDescent="0.25"/>
    <row r="43983" ht="15.75" hidden="1" x14ac:dyDescent="0.25"/>
    <row r="43984" ht="15.75" hidden="1" x14ac:dyDescent="0.25"/>
    <row r="43985" ht="15.75" hidden="1" x14ac:dyDescent="0.25"/>
    <row r="43986" ht="15.75" hidden="1" x14ac:dyDescent="0.25"/>
    <row r="43987" ht="15.75" hidden="1" x14ac:dyDescent="0.25"/>
    <row r="43988" ht="15.75" hidden="1" x14ac:dyDescent="0.25"/>
    <row r="43989" ht="15.75" hidden="1" x14ac:dyDescent="0.25"/>
    <row r="43990" ht="15.75" hidden="1" x14ac:dyDescent="0.25"/>
    <row r="43991" ht="15.75" hidden="1" x14ac:dyDescent="0.25"/>
    <row r="43992" ht="15.75" hidden="1" x14ac:dyDescent="0.25"/>
    <row r="43993" ht="15.75" hidden="1" x14ac:dyDescent="0.25"/>
    <row r="43994" ht="15.75" hidden="1" x14ac:dyDescent="0.25"/>
    <row r="43995" ht="15.75" hidden="1" x14ac:dyDescent="0.25"/>
    <row r="43996" ht="15.75" hidden="1" x14ac:dyDescent="0.25"/>
    <row r="43997" ht="15.75" hidden="1" x14ac:dyDescent="0.25"/>
    <row r="43998" ht="15.75" hidden="1" x14ac:dyDescent="0.25"/>
    <row r="43999" ht="15.75" hidden="1" x14ac:dyDescent="0.25"/>
    <row r="44000" ht="15.75" hidden="1" x14ac:dyDescent="0.25"/>
    <row r="44001" ht="15.75" hidden="1" x14ac:dyDescent="0.25"/>
    <row r="44002" ht="15.75" hidden="1" x14ac:dyDescent="0.25"/>
    <row r="44003" ht="15.75" hidden="1" x14ac:dyDescent="0.25"/>
    <row r="44004" ht="15.75" hidden="1" x14ac:dyDescent="0.25"/>
    <row r="44005" ht="15.75" hidden="1" x14ac:dyDescent="0.25"/>
    <row r="44006" ht="15.75" hidden="1" x14ac:dyDescent="0.25"/>
    <row r="44007" ht="15.75" hidden="1" x14ac:dyDescent="0.25"/>
    <row r="44008" ht="15.75" hidden="1" x14ac:dyDescent="0.25"/>
    <row r="44009" ht="15.75" hidden="1" x14ac:dyDescent="0.25"/>
    <row r="44010" ht="15.75" hidden="1" x14ac:dyDescent="0.25"/>
    <row r="44011" ht="15.75" hidden="1" x14ac:dyDescent="0.25"/>
    <row r="44012" ht="15.75" hidden="1" x14ac:dyDescent="0.25"/>
    <row r="44013" ht="15.75" hidden="1" x14ac:dyDescent="0.25"/>
    <row r="44014" ht="15.75" hidden="1" x14ac:dyDescent="0.25"/>
    <row r="44015" ht="15.75" hidden="1" x14ac:dyDescent="0.25"/>
    <row r="44016" ht="15.75" hidden="1" x14ac:dyDescent="0.25"/>
    <row r="44017" ht="15.75" hidden="1" x14ac:dyDescent="0.25"/>
    <row r="44018" ht="15.75" hidden="1" x14ac:dyDescent="0.25"/>
    <row r="44019" ht="15.75" hidden="1" x14ac:dyDescent="0.25"/>
    <row r="44020" ht="15.75" hidden="1" x14ac:dyDescent="0.25"/>
    <row r="44021" ht="15.75" hidden="1" x14ac:dyDescent="0.25"/>
    <row r="44022" ht="15.75" hidden="1" x14ac:dyDescent="0.25"/>
    <row r="44023" ht="15.75" hidden="1" x14ac:dyDescent="0.25"/>
    <row r="44024" ht="15.75" hidden="1" x14ac:dyDescent="0.25"/>
    <row r="44025" ht="15.75" hidden="1" x14ac:dyDescent="0.25"/>
    <row r="44026" ht="15.75" hidden="1" x14ac:dyDescent="0.25"/>
    <row r="44027" ht="15.75" hidden="1" x14ac:dyDescent="0.25"/>
    <row r="44028" ht="15.75" hidden="1" x14ac:dyDescent="0.25"/>
    <row r="44029" ht="15.75" hidden="1" x14ac:dyDescent="0.25"/>
    <row r="44030" ht="15.75" hidden="1" x14ac:dyDescent="0.25"/>
    <row r="44031" ht="15.75" hidden="1" x14ac:dyDescent="0.25"/>
    <row r="44032" ht="15.75" hidden="1" x14ac:dyDescent="0.25"/>
    <row r="44033" ht="15.75" hidden="1" x14ac:dyDescent="0.25"/>
    <row r="44034" ht="15.75" hidden="1" x14ac:dyDescent="0.25"/>
    <row r="44035" ht="15.75" hidden="1" x14ac:dyDescent="0.25"/>
    <row r="44036" ht="15.75" hidden="1" x14ac:dyDescent="0.25"/>
    <row r="44037" ht="15.75" hidden="1" x14ac:dyDescent="0.25"/>
    <row r="44038" ht="15.75" hidden="1" x14ac:dyDescent="0.25"/>
    <row r="44039" ht="15.75" hidden="1" x14ac:dyDescent="0.25"/>
    <row r="44040" ht="15.75" hidden="1" x14ac:dyDescent="0.25"/>
    <row r="44041" ht="15.75" hidden="1" x14ac:dyDescent="0.25"/>
    <row r="44042" ht="15.75" hidden="1" x14ac:dyDescent="0.25"/>
    <row r="44043" ht="15.75" hidden="1" x14ac:dyDescent="0.25"/>
    <row r="44044" ht="15.75" hidden="1" x14ac:dyDescent="0.25"/>
    <row r="44045" ht="15.75" hidden="1" x14ac:dyDescent="0.25"/>
    <row r="44046" ht="15.75" hidden="1" x14ac:dyDescent="0.25"/>
    <row r="44047" ht="15.75" hidden="1" x14ac:dyDescent="0.25"/>
    <row r="44048" ht="15.75" hidden="1" x14ac:dyDescent="0.25"/>
    <row r="44049" ht="15.75" hidden="1" x14ac:dyDescent="0.25"/>
    <row r="44050" ht="15.75" hidden="1" x14ac:dyDescent="0.25"/>
    <row r="44051" ht="15.75" hidden="1" x14ac:dyDescent="0.25"/>
    <row r="44052" ht="15.75" hidden="1" x14ac:dyDescent="0.25"/>
    <row r="44053" ht="15.75" hidden="1" x14ac:dyDescent="0.25"/>
    <row r="44054" ht="15.75" hidden="1" x14ac:dyDescent="0.25"/>
    <row r="44055" ht="15.75" hidden="1" x14ac:dyDescent="0.25"/>
    <row r="44056" ht="15.75" hidden="1" x14ac:dyDescent="0.25"/>
    <row r="44057" ht="15.75" hidden="1" x14ac:dyDescent="0.25"/>
    <row r="44058" ht="15.75" hidden="1" x14ac:dyDescent="0.25"/>
    <row r="44059" ht="15.75" hidden="1" x14ac:dyDescent="0.25"/>
    <row r="44060" ht="15.75" hidden="1" x14ac:dyDescent="0.25"/>
    <row r="44061" ht="15.75" hidden="1" x14ac:dyDescent="0.25"/>
    <row r="44062" ht="15.75" hidden="1" x14ac:dyDescent="0.25"/>
    <row r="44063" ht="15.75" hidden="1" x14ac:dyDescent="0.25"/>
    <row r="44064" ht="15.75" hidden="1" x14ac:dyDescent="0.25"/>
    <row r="44065" ht="15.75" hidden="1" x14ac:dyDescent="0.25"/>
    <row r="44066" ht="15.75" hidden="1" x14ac:dyDescent="0.25"/>
    <row r="44067" ht="15.75" hidden="1" x14ac:dyDescent="0.25"/>
    <row r="44068" ht="15.75" hidden="1" x14ac:dyDescent="0.25"/>
    <row r="44069" ht="15.75" hidden="1" x14ac:dyDescent="0.25"/>
    <row r="44070" ht="15.75" hidden="1" x14ac:dyDescent="0.25"/>
    <row r="44071" ht="15.75" hidden="1" x14ac:dyDescent="0.25"/>
    <row r="44072" ht="15.75" hidden="1" x14ac:dyDescent="0.25"/>
    <row r="44073" ht="15.75" hidden="1" x14ac:dyDescent="0.25"/>
    <row r="44074" ht="15.75" hidden="1" x14ac:dyDescent="0.25"/>
    <row r="44075" ht="15.75" hidden="1" x14ac:dyDescent="0.25"/>
    <row r="44076" ht="15.75" hidden="1" x14ac:dyDescent="0.25"/>
    <row r="44077" ht="15.75" hidden="1" x14ac:dyDescent="0.25"/>
    <row r="44078" ht="15.75" hidden="1" x14ac:dyDescent="0.25"/>
    <row r="44079" ht="15.75" hidden="1" x14ac:dyDescent="0.25"/>
    <row r="44080" ht="15.75" hidden="1" x14ac:dyDescent="0.25"/>
    <row r="44081" ht="15.75" hidden="1" x14ac:dyDescent="0.25"/>
    <row r="44082" ht="15.75" hidden="1" x14ac:dyDescent="0.25"/>
    <row r="44083" ht="15.75" hidden="1" x14ac:dyDescent="0.25"/>
    <row r="44084" ht="15.75" hidden="1" x14ac:dyDescent="0.25"/>
    <row r="44085" ht="15.75" hidden="1" x14ac:dyDescent="0.25"/>
    <row r="44086" ht="15.75" hidden="1" x14ac:dyDescent="0.25"/>
    <row r="44087" ht="15.75" hidden="1" x14ac:dyDescent="0.25"/>
    <row r="44088" ht="15.75" hidden="1" x14ac:dyDescent="0.25"/>
    <row r="44089" ht="15.75" hidden="1" x14ac:dyDescent="0.25"/>
    <row r="44090" ht="15.75" hidden="1" x14ac:dyDescent="0.25"/>
    <row r="44091" ht="15.75" hidden="1" x14ac:dyDescent="0.25"/>
    <row r="44092" ht="15.75" hidden="1" x14ac:dyDescent="0.25"/>
    <row r="44093" ht="15.75" hidden="1" x14ac:dyDescent="0.25"/>
    <row r="44094" ht="15.75" hidden="1" x14ac:dyDescent="0.25"/>
    <row r="44095" ht="15.75" hidden="1" x14ac:dyDescent="0.25"/>
    <row r="44096" ht="15.75" hidden="1" x14ac:dyDescent="0.25"/>
    <row r="44097" ht="15.75" hidden="1" x14ac:dyDescent="0.25"/>
    <row r="44098" ht="15.75" hidden="1" x14ac:dyDescent="0.25"/>
    <row r="44099" ht="15.75" hidden="1" x14ac:dyDescent="0.25"/>
    <row r="44100" ht="15.75" hidden="1" x14ac:dyDescent="0.25"/>
    <row r="44101" ht="15.75" hidden="1" x14ac:dyDescent="0.25"/>
    <row r="44102" ht="15.75" hidden="1" x14ac:dyDescent="0.25"/>
    <row r="44103" ht="15.75" hidden="1" x14ac:dyDescent="0.25"/>
    <row r="44104" ht="15.75" hidden="1" x14ac:dyDescent="0.25"/>
    <row r="44105" ht="15.75" hidden="1" x14ac:dyDescent="0.25"/>
    <row r="44106" ht="15.75" hidden="1" x14ac:dyDescent="0.25"/>
    <row r="44107" ht="15.75" hidden="1" x14ac:dyDescent="0.25"/>
    <row r="44108" ht="15.75" hidden="1" x14ac:dyDescent="0.25"/>
    <row r="44109" ht="15.75" hidden="1" x14ac:dyDescent="0.25"/>
    <row r="44110" ht="15.75" hidden="1" x14ac:dyDescent="0.25"/>
    <row r="44111" ht="15.75" hidden="1" x14ac:dyDescent="0.25"/>
    <row r="44112" ht="15.75" hidden="1" x14ac:dyDescent="0.25"/>
    <row r="44113" ht="15.75" hidden="1" x14ac:dyDescent="0.25"/>
    <row r="44114" ht="15.75" hidden="1" x14ac:dyDescent="0.25"/>
    <row r="44115" ht="15.75" hidden="1" x14ac:dyDescent="0.25"/>
    <row r="44116" ht="15.75" hidden="1" x14ac:dyDescent="0.25"/>
    <row r="44117" ht="15.75" hidden="1" x14ac:dyDescent="0.25"/>
    <row r="44118" ht="15.75" hidden="1" x14ac:dyDescent="0.25"/>
    <row r="44119" ht="15.75" hidden="1" x14ac:dyDescent="0.25"/>
    <row r="44120" ht="15.75" hidden="1" x14ac:dyDescent="0.25"/>
    <row r="44121" ht="15.75" hidden="1" x14ac:dyDescent="0.25"/>
    <row r="44122" ht="15.75" hidden="1" x14ac:dyDescent="0.25"/>
    <row r="44123" ht="15.75" hidden="1" x14ac:dyDescent="0.25"/>
    <row r="44124" ht="15.75" hidden="1" x14ac:dyDescent="0.25"/>
    <row r="44125" ht="15.75" hidden="1" x14ac:dyDescent="0.25"/>
    <row r="44126" ht="15.75" hidden="1" x14ac:dyDescent="0.25"/>
    <row r="44127" ht="15.75" hidden="1" x14ac:dyDescent="0.25"/>
    <row r="44128" ht="15.75" hidden="1" x14ac:dyDescent="0.25"/>
    <row r="44129" ht="15.75" hidden="1" x14ac:dyDescent="0.25"/>
    <row r="44130" ht="15.75" hidden="1" x14ac:dyDescent="0.25"/>
    <row r="44131" ht="15.75" hidden="1" x14ac:dyDescent="0.25"/>
    <row r="44132" ht="15.75" hidden="1" x14ac:dyDescent="0.25"/>
    <row r="44133" ht="15.75" hidden="1" x14ac:dyDescent="0.25"/>
    <row r="44134" ht="15.75" hidden="1" x14ac:dyDescent="0.25"/>
    <row r="44135" ht="15.75" hidden="1" x14ac:dyDescent="0.25"/>
    <row r="44136" ht="15.75" hidden="1" x14ac:dyDescent="0.25"/>
    <row r="44137" ht="15.75" hidden="1" x14ac:dyDescent="0.25"/>
    <row r="44138" ht="15.75" hidden="1" x14ac:dyDescent="0.25"/>
    <row r="44139" ht="15.75" hidden="1" x14ac:dyDescent="0.25"/>
    <row r="44140" ht="15.75" hidden="1" x14ac:dyDescent="0.25"/>
    <row r="44141" ht="15.75" hidden="1" x14ac:dyDescent="0.25"/>
    <row r="44142" ht="15.75" hidden="1" x14ac:dyDescent="0.25"/>
    <row r="44143" ht="15.75" hidden="1" x14ac:dyDescent="0.25"/>
    <row r="44144" ht="15.75" hidden="1" x14ac:dyDescent="0.25"/>
    <row r="44145" ht="15.75" hidden="1" x14ac:dyDescent="0.25"/>
    <row r="44146" ht="15.75" hidden="1" x14ac:dyDescent="0.25"/>
    <row r="44147" ht="15.75" hidden="1" x14ac:dyDescent="0.25"/>
    <row r="44148" ht="15.75" hidden="1" x14ac:dyDescent="0.25"/>
    <row r="44149" ht="15.75" hidden="1" x14ac:dyDescent="0.25"/>
    <row r="44150" ht="15.75" hidden="1" x14ac:dyDescent="0.25"/>
    <row r="44151" ht="15.75" hidden="1" x14ac:dyDescent="0.25"/>
    <row r="44152" ht="15.75" hidden="1" x14ac:dyDescent="0.25"/>
    <row r="44153" ht="15.75" hidden="1" x14ac:dyDescent="0.25"/>
    <row r="44154" ht="15.75" hidden="1" x14ac:dyDescent="0.25"/>
    <row r="44155" ht="15.75" hidden="1" x14ac:dyDescent="0.25"/>
    <row r="44156" ht="15.75" hidden="1" x14ac:dyDescent="0.25"/>
    <row r="44157" ht="15.75" hidden="1" x14ac:dyDescent="0.25"/>
    <row r="44158" ht="15.75" hidden="1" x14ac:dyDescent="0.25"/>
    <row r="44159" ht="15.75" hidden="1" x14ac:dyDescent="0.25"/>
    <row r="44160" ht="15.75" hidden="1" x14ac:dyDescent="0.25"/>
    <row r="44161" ht="15.75" hidden="1" x14ac:dyDescent="0.25"/>
    <row r="44162" ht="15.75" hidden="1" x14ac:dyDescent="0.25"/>
    <row r="44163" ht="15.75" hidden="1" x14ac:dyDescent="0.25"/>
    <row r="44164" ht="15.75" hidden="1" x14ac:dyDescent="0.25"/>
    <row r="44165" ht="15.75" hidden="1" x14ac:dyDescent="0.25"/>
    <row r="44166" ht="15.75" hidden="1" x14ac:dyDescent="0.25"/>
    <row r="44167" ht="15.75" hidden="1" x14ac:dyDescent="0.25"/>
    <row r="44168" ht="15.75" hidden="1" x14ac:dyDescent="0.25"/>
    <row r="44169" ht="15.75" hidden="1" x14ac:dyDescent="0.25"/>
    <row r="44170" ht="15.75" hidden="1" x14ac:dyDescent="0.25"/>
    <row r="44171" ht="15.75" hidden="1" x14ac:dyDescent="0.25"/>
    <row r="44172" ht="15.75" hidden="1" x14ac:dyDescent="0.25"/>
    <row r="44173" ht="15.75" hidden="1" x14ac:dyDescent="0.25"/>
    <row r="44174" ht="15.75" hidden="1" x14ac:dyDescent="0.25"/>
    <row r="44175" ht="15.75" hidden="1" x14ac:dyDescent="0.25"/>
    <row r="44176" ht="15.75" hidden="1" x14ac:dyDescent="0.25"/>
    <row r="44177" ht="15.75" hidden="1" x14ac:dyDescent="0.25"/>
    <row r="44178" ht="15.75" hidden="1" x14ac:dyDescent="0.25"/>
    <row r="44179" ht="15.75" hidden="1" x14ac:dyDescent="0.25"/>
    <row r="44180" ht="15.75" hidden="1" x14ac:dyDescent="0.25"/>
    <row r="44181" ht="15.75" hidden="1" x14ac:dyDescent="0.25"/>
    <row r="44182" ht="15.75" hidden="1" x14ac:dyDescent="0.25"/>
    <row r="44183" ht="15.75" hidden="1" x14ac:dyDescent="0.25"/>
    <row r="44184" ht="15.75" hidden="1" x14ac:dyDescent="0.25"/>
    <row r="44185" ht="15.75" hidden="1" x14ac:dyDescent="0.25"/>
    <row r="44186" ht="15.75" hidden="1" x14ac:dyDescent="0.25"/>
    <row r="44187" ht="15.75" hidden="1" x14ac:dyDescent="0.25"/>
    <row r="44188" ht="15.75" hidden="1" x14ac:dyDescent="0.25"/>
    <row r="44189" ht="15.75" hidden="1" x14ac:dyDescent="0.25"/>
    <row r="44190" ht="15.75" hidden="1" x14ac:dyDescent="0.25"/>
    <row r="44191" ht="15.75" hidden="1" x14ac:dyDescent="0.25"/>
    <row r="44192" ht="15.75" hidden="1" x14ac:dyDescent="0.25"/>
    <row r="44193" ht="15.75" hidden="1" x14ac:dyDescent="0.25"/>
    <row r="44194" ht="15.75" hidden="1" x14ac:dyDescent="0.25"/>
    <row r="44195" ht="15.75" hidden="1" x14ac:dyDescent="0.25"/>
    <row r="44196" ht="15.75" hidden="1" x14ac:dyDescent="0.25"/>
    <row r="44197" ht="15.75" hidden="1" x14ac:dyDescent="0.25"/>
    <row r="44198" ht="15.75" hidden="1" x14ac:dyDescent="0.25"/>
    <row r="44199" ht="15.75" hidden="1" x14ac:dyDescent="0.25"/>
    <row r="44200" ht="15.75" hidden="1" x14ac:dyDescent="0.25"/>
    <row r="44201" ht="15.75" hidden="1" x14ac:dyDescent="0.25"/>
    <row r="44202" ht="15.75" hidden="1" x14ac:dyDescent="0.25"/>
    <row r="44203" ht="15.75" hidden="1" x14ac:dyDescent="0.25"/>
    <row r="44204" ht="15.75" hidden="1" x14ac:dyDescent="0.25"/>
    <row r="44205" ht="15.75" hidden="1" x14ac:dyDescent="0.25"/>
    <row r="44206" ht="15.75" hidden="1" x14ac:dyDescent="0.25"/>
    <row r="44207" ht="15.75" hidden="1" x14ac:dyDescent="0.25"/>
    <row r="44208" ht="15.75" hidden="1" x14ac:dyDescent="0.25"/>
    <row r="44209" ht="15.75" hidden="1" x14ac:dyDescent="0.25"/>
    <row r="44210" ht="15.75" hidden="1" x14ac:dyDescent="0.25"/>
    <row r="44211" ht="15.75" hidden="1" x14ac:dyDescent="0.25"/>
    <row r="44212" ht="15.75" hidden="1" x14ac:dyDescent="0.25"/>
    <row r="44213" ht="15.75" hidden="1" x14ac:dyDescent="0.25"/>
    <row r="44214" ht="15.75" hidden="1" x14ac:dyDescent="0.25"/>
    <row r="44215" ht="15.75" hidden="1" x14ac:dyDescent="0.25"/>
    <row r="44216" ht="15.75" hidden="1" x14ac:dyDescent="0.25"/>
    <row r="44217" ht="15.75" hidden="1" x14ac:dyDescent="0.25"/>
    <row r="44218" ht="15.75" hidden="1" x14ac:dyDescent="0.25"/>
    <row r="44219" ht="15.75" hidden="1" x14ac:dyDescent="0.25"/>
    <row r="44220" ht="15.75" hidden="1" x14ac:dyDescent="0.25"/>
    <row r="44221" ht="15.75" hidden="1" x14ac:dyDescent="0.25"/>
    <row r="44222" ht="15.75" hidden="1" x14ac:dyDescent="0.25"/>
    <row r="44223" ht="15.75" hidden="1" x14ac:dyDescent="0.25"/>
    <row r="44224" ht="15.75" hidden="1" x14ac:dyDescent="0.25"/>
    <row r="44225" ht="15.75" hidden="1" x14ac:dyDescent="0.25"/>
    <row r="44226" ht="15.75" hidden="1" x14ac:dyDescent="0.25"/>
    <row r="44227" ht="15.75" hidden="1" x14ac:dyDescent="0.25"/>
    <row r="44228" ht="15.75" hidden="1" x14ac:dyDescent="0.25"/>
    <row r="44229" ht="15.75" hidden="1" x14ac:dyDescent="0.25"/>
    <row r="44230" ht="15.75" hidden="1" x14ac:dyDescent="0.25"/>
    <row r="44231" ht="15.75" hidden="1" x14ac:dyDescent="0.25"/>
    <row r="44232" ht="15.75" hidden="1" x14ac:dyDescent="0.25"/>
    <row r="44233" ht="15.75" hidden="1" x14ac:dyDescent="0.25"/>
    <row r="44234" ht="15.75" hidden="1" x14ac:dyDescent="0.25"/>
    <row r="44235" ht="15.75" hidden="1" x14ac:dyDescent="0.25"/>
    <row r="44236" ht="15.75" hidden="1" x14ac:dyDescent="0.25"/>
    <row r="44237" ht="15.75" hidden="1" x14ac:dyDescent="0.25"/>
    <row r="44238" ht="15.75" hidden="1" x14ac:dyDescent="0.25"/>
    <row r="44239" ht="15.75" hidden="1" x14ac:dyDescent="0.25"/>
    <row r="44240" ht="15.75" hidden="1" x14ac:dyDescent="0.25"/>
    <row r="44241" ht="15.75" hidden="1" x14ac:dyDescent="0.25"/>
    <row r="44242" ht="15.75" hidden="1" x14ac:dyDescent="0.25"/>
    <row r="44243" ht="15.75" hidden="1" x14ac:dyDescent="0.25"/>
    <row r="44244" ht="15.75" hidden="1" x14ac:dyDescent="0.25"/>
    <row r="44245" ht="15.75" hidden="1" x14ac:dyDescent="0.25"/>
    <row r="44246" ht="15.75" hidden="1" x14ac:dyDescent="0.25"/>
    <row r="44247" ht="15.75" hidden="1" x14ac:dyDescent="0.25"/>
    <row r="44248" ht="15.75" hidden="1" x14ac:dyDescent="0.25"/>
    <row r="44249" ht="15.75" hidden="1" x14ac:dyDescent="0.25"/>
    <row r="44250" ht="15.75" hidden="1" x14ac:dyDescent="0.25"/>
    <row r="44251" ht="15.75" hidden="1" x14ac:dyDescent="0.25"/>
    <row r="44252" ht="15.75" hidden="1" x14ac:dyDescent="0.25"/>
    <row r="44253" ht="15.75" hidden="1" x14ac:dyDescent="0.25"/>
    <row r="44254" ht="15.75" hidden="1" x14ac:dyDescent="0.25"/>
    <row r="44255" ht="15.75" hidden="1" x14ac:dyDescent="0.25"/>
    <row r="44256" ht="15.75" hidden="1" x14ac:dyDescent="0.25"/>
    <row r="44257" ht="15.75" hidden="1" x14ac:dyDescent="0.25"/>
    <row r="44258" ht="15.75" hidden="1" x14ac:dyDescent="0.25"/>
    <row r="44259" ht="15.75" hidden="1" x14ac:dyDescent="0.25"/>
    <row r="44260" ht="15.75" hidden="1" x14ac:dyDescent="0.25"/>
    <row r="44261" ht="15.75" hidden="1" x14ac:dyDescent="0.25"/>
    <row r="44262" ht="15.75" hidden="1" x14ac:dyDescent="0.25"/>
    <row r="44263" ht="15.75" hidden="1" x14ac:dyDescent="0.25"/>
    <row r="44264" ht="15.75" hidden="1" x14ac:dyDescent="0.25"/>
    <row r="44265" ht="15.75" hidden="1" x14ac:dyDescent="0.25"/>
    <row r="44266" ht="15.75" hidden="1" x14ac:dyDescent="0.25"/>
    <row r="44267" ht="15.75" hidden="1" x14ac:dyDescent="0.25"/>
    <row r="44268" ht="15.75" hidden="1" x14ac:dyDescent="0.25"/>
    <row r="44269" ht="15.75" hidden="1" x14ac:dyDescent="0.25"/>
    <row r="44270" ht="15.75" hidden="1" x14ac:dyDescent="0.25"/>
    <row r="44271" ht="15.75" hidden="1" x14ac:dyDescent="0.25"/>
    <row r="44272" ht="15.75" hidden="1" x14ac:dyDescent="0.25"/>
    <row r="44273" ht="15.75" hidden="1" x14ac:dyDescent="0.25"/>
    <row r="44274" ht="15.75" hidden="1" x14ac:dyDescent="0.25"/>
    <row r="44275" ht="15.75" hidden="1" x14ac:dyDescent="0.25"/>
    <row r="44276" ht="15.75" hidden="1" x14ac:dyDescent="0.25"/>
    <row r="44277" ht="15.75" hidden="1" x14ac:dyDescent="0.25"/>
    <row r="44278" ht="15.75" hidden="1" x14ac:dyDescent="0.25"/>
    <row r="44279" ht="15.75" hidden="1" x14ac:dyDescent="0.25"/>
    <row r="44280" ht="15.75" hidden="1" x14ac:dyDescent="0.25"/>
    <row r="44281" ht="15.75" hidden="1" x14ac:dyDescent="0.25"/>
    <row r="44282" ht="15.75" hidden="1" x14ac:dyDescent="0.25"/>
    <row r="44283" ht="15.75" hidden="1" x14ac:dyDescent="0.25"/>
    <row r="44284" ht="15.75" hidden="1" x14ac:dyDescent="0.25"/>
    <row r="44285" ht="15.75" hidden="1" x14ac:dyDescent="0.25"/>
    <row r="44286" ht="15.75" hidden="1" x14ac:dyDescent="0.25"/>
    <row r="44287" ht="15.75" hidden="1" x14ac:dyDescent="0.25"/>
    <row r="44288" ht="15.75" hidden="1" x14ac:dyDescent="0.25"/>
    <row r="44289" ht="15.75" hidden="1" x14ac:dyDescent="0.25"/>
    <row r="44290" ht="15.75" hidden="1" x14ac:dyDescent="0.25"/>
    <row r="44291" ht="15.75" hidden="1" x14ac:dyDescent="0.25"/>
    <row r="44292" ht="15.75" hidden="1" x14ac:dyDescent="0.25"/>
    <row r="44293" ht="15.75" hidden="1" x14ac:dyDescent="0.25"/>
    <row r="44294" ht="15.75" hidden="1" x14ac:dyDescent="0.25"/>
    <row r="44295" ht="15.75" hidden="1" x14ac:dyDescent="0.25"/>
    <row r="44296" ht="15.75" hidden="1" x14ac:dyDescent="0.25"/>
    <row r="44297" ht="15.75" hidden="1" x14ac:dyDescent="0.25"/>
    <row r="44298" ht="15.75" hidden="1" x14ac:dyDescent="0.25"/>
    <row r="44299" ht="15.75" hidden="1" x14ac:dyDescent="0.25"/>
    <row r="44300" ht="15.75" hidden="1" x14ac:dyDescent="0.25"/>
    <row r="44301" ht="15.75" hidden="1" x14ac:dyDescent="0.25"/>
    <row r="44302" ht="15.75" hidden="1" x14ac:dyDescent="0.25"/>
    <row r="44303" ht="15.75" hidden="1" x14ac:dyDescent="0.25"/>
    <row r="44304" ht="15.75" hidden="1" x14ac:dyDescent="0.25"/>
    <row r="44305" ht="15.75" hidden="1" x14ac:dyDescent="0.25"/>
    <row r="44306" ht="15.75" hidden="1" x14ac:dyDescent="0.25"/>
    <row r="44307" ht="15.75" hidden="1" x14ac:dyDescent="0.25"/>
    <row r="44308" ht="15.75" hidden="1" x14ac:dyDescent="0.25"/>
    <row r="44309" ht="15.75" hidden="1" x14ac:dyDescent="0.25"/>
    <row r="44310" ht="15.75" hidden="1" x14ac:dyDescent="0.25"/>
    <row r="44311" ht="15.75" hidden="1" x14ac:dyDescent="0.25"/>
    <row r="44312" ht="15.75" hidden="1" x14ac:dyDescent="0.25"/>
    <row r="44313" ht="15.75" hidden="1" x14ac:dyDescent="0.25"/>
    <row r="44314" ht="15.75" hidden="1" x14ac:dyDescent="0.25"/>
    <row r="44315" ht="15.75" hidden="1" x14ac:dyDescent="0.25"/>
    <row r="44316" ht="15.75" hidden="1" x14ac:dyDescent="0.25"/>
    <row r="44317" ht="15.75" hidden="1" x14ac:dyDescent="0.25"/>
    <row r="44318" ht="15.75" hidden="1" x14ac:dyDescent="0.25"/>
    <row r="44319" ht="15.75" hidden="1" x14ac:dyDescent="0.25"/>
    <row r="44320" ht="15.75" hidden="1" x14ac:dyDescent="0.25"/>
    <row r="44321" ht="15.75" hidden="1" x14ac:dyDescent="0.25"/>
    <row r="44322" ht="15.75" hidden="1" x14ac:dyDescent="0.25"/>
    <row r="44323" ht="15.75" hidden="1" x14ac:dyDescent="0.25"/>
    <row r="44324" ht="15.75" hidden="1" x14ac:dyDescent="0.25"/>
    <row r="44325" ht="15.75" hidden="1" x14ac:dyDescent="0.25"/>
    <row r="44326" ht="15.75" hidden="1" x14ac:dyDescent="0.25"/>
    <row r="44327" ht="15.75" hidden="1" x14ac:dyDescent="0.25"/>
    <row r="44328" ht="15.75" hidden="1" x14ac:dyDescent="0.25"/>
    <row r="44329" ht="15.75" hidden="1" x14ac:dyDescent="0.25"/>
    <row r="44330" ht="15.75" hidden="1" x14ac:dyDescent="0.25"/>
    <row r="44331" ht="15.75" hidden="1" x14ac:dyDescent="0.25"/>
    <row r="44332" ht="15.75" hidden="1" x14ac:dyDescent="0.25"/>
    <row r="44333" ht="15.75" hidden="1" x14ac:dyDescent="0.25"/>
    <row r="44334" ht="15.75" hidden="1" x14ac:dyDescent="0.25"/>
    <row r="44335" ht="15.75" hidden="1" x14ac:dyDescent="0.25"/>
    <row r="44336" ht="15.75" hidden="1" x14ac:dyDescent="0.25"/>
    <row r="44337" ht="15.75" hidden="1" x14ac:dyDescent="0.25"/>
    <row r="44338" ht="15.75" hidden="1" x14ac:dyDescent="0.25"/>
    <row r="44339" ht="15.75" hidden="1" x14ac:dyDescent="0.25"/>
    <row r="44340" ht="15.75" hidden="1" x14ac:dyDescent="0.25"/>
    <row r="44341" ht="15.75" hidden="1" x14ac:dyDescent="0.25"/>
    <row r="44342" ht="15.75" hidden="1" x14ac:dyDescent="0.25"/>
    <row r="44343" ht="15.75" hidden="1" x14ac:dyDescent="0.25"/>
    <row r="44344" ht="15.75" hidden="1" x14ac:dyDescent="0.25"/>
    <row r="44345" ht="15.75" hidden="1" x14ac:dyDescent="0.25"/>
    <row r="44346" ht="15.75" hidden="1" x14ac:dyDescent="0.25"/>
    <row r="44347" ht="15.75" hidden="1" x14ac:dyDescent="0.25"/>
    <row r="44348" ht="15.75" hidden="1" x14ac:dyDescent="0.25"/>
    <row r="44349" ht="15.75" hidden="1" x14ac:dyDescent="0.25"/>
    <row r="44350" ht="15.75" hidden="1" x14ac:dyDescent="0.25"/>
    <row r="44351" ht="15.75" hidden="1" x14ac:dyDescent="0.25"/>
    <row r="44352" ht="15.75" hidden="1" x14ac:dyDescent="0.25"/>
    <row r="44353" ht="15.75" hidden="1" x14ac:dyDescent="0.25"/>
    <row r="44354" ht="15.75" hidden="1" x14ac:dyDescent="0.25"/>
    <row r="44355" ht="15.75" hidden="1" x14ac:dyDescent="0.25"/>
    <row r="44356" ht="15.75" hidden="1" x14ac:dyDescent="0.25"/>
    <row r="44357" ht="15.75" hidden="1" x14ac:dyDescent="0.25"/>
    <row r="44358" ht="15.75" hidden="1" x14ac:dyDescent="0.25"/>
    <row r="44359" ht="15.75" hidden="1" x14ac:dyDescent="0.25"/>
    <row r="44360" ht="15.75" hidden="1" x14ac:dyDescent="0.25"/>
    <row r="44361" ht="15.75" hidden="1" x14ac:dyDescent="0.25"/>
    <row r="44362" ht="15.75" hidden="1" x14ac:dyDescent="0.25"/>
    <row r="44363" ht="15.75" hidden="1" x14ac:dyDescent="0.25"/>
    <row r="44364" ht="15.75" hidden="1" x14ac:dyDescent="0.25"/>
    <row r="44365" ht="15.75" hidden="1" x14ac:dyDescent="0.25"/>
    <row r="44366" ht="15.75" hidden="1" x14ac:dyDescent="0.25"/>
    <row r="44367" ht="15.75" hidden="1" x14ac:dyDescent="0.25"/>
    <row r="44368" ht="15.75" hidden="1" x14ac:dyDescent="0.25"/>
    <row r="44369" ht="15.75" hidden="1" x14ac:dyDescent="0.25"/>
    <row r="44370" ht="15.75" hidden="1" x14ac:dyDescent="0.25"/>
    <row r="44371" ht="15.75" hidden="1" x14ac:dyDescent="0.25"/>
    <row r="44372" ht="15.75" hidden="1" x14ac:dyDescent="0.25"/>
    <row r="44373" ht="15.75" hidden="1" x14ac:dyDescent="0.25"/>
    <row r="44374" ht="15.75" hidden="1" x14ac:dyDescent="0.25"/>
    <row r="44375" ht="15.75" hidden="1" x14ac:dyDescent="0.25"/>
    <row r="44376" ht="15.75" hidden="1" x14ac:dyDescent="0.25"/>
    <row r="44377" ht="15.75" hidden="1" x14ac:dyDescent="0.25"/>
    <row r="44378" ht="15.75" hidden="1" x14ac:dyDescent="0.25"/>
    <row r="44379" ht="15.75" hidden="1" x14ac:dyDescent="0.25"/>
    <row r="44380" ht="15.75" hidden="1" x14ac:dyDescent="0.25"/>
    <row r="44381" ht="15.75" hidden="1" x14ac:dyDescent="0.25"/>
    <row r="44382" ht="15.75" hidden="1" x14ac:dyDescent="0.25"/>
    <row r="44383" ht="15.75" hidden="1" x14ac:dyDescent="0.25"/>
    <row r="44384" ht="15.75" hidden="1" x14ac:dyDescent="0.25"/>
    <row r="44385" ht="15.75" hidden="1" x14ac:dyDescent="0.25"/>
    <row r="44386" ht="15.75" hidden="1" x14ac:dyDescent="0.25"/>
    <row r="44387" ht="15.75" hidden="1" x14ac:dyDescent="0.25"/>
    <row r="44388" ht="15.75" hidden="1" x14ac:dyDescent="0.25"/>
    <row r="44389" ht="15.75" hidden="1" x14ac:dyDescent="0.25"/>
    <row r="44390" ht="15.75" hidden="1" x14ac:dyDescent="0.25"/>
    <row r="44391" ht="15.75" hidden="1" x14ac:dyDescent="0.25"/>
    <row r="44392" ht="15.75" hidden="1" x14ac:dyDescent="0.25"/>
    <row r="44393" ht="15.75" hidden="1" x14ac:dyDescent="0.25"/>
    <row r="44394" ht="15.75" hidden="1" x14ac:dyDescent="0.25"/>
    <row r="44395" ht="15.75" hidden="1" x14ac:dyDescent="0.25"/>
    <row r="44396" ht="15.75" hidden="1" x14ac:dyDescent="0.25"/>
    <row r="44397" ht="15.75" hidden="1" x14ac:dyDescent="0.25"/>
    <row r="44398" ht="15.75" hidden="1" x14ac:dyDescent="0.25"/>
    <row r="44399" ht="15.75" hidden="1" x14ac:dyDescent="0.25"/>
    <row r="44400" ht="15.75" hidden="1" x14ac:dyDescent="0.25"/>
    <row r="44401" ht="15.75" hidden="1" x14ac:dyDescent="0.25"/>
    <row r="44402" ht="15.75" hidden="1" x14ac:dyDescent="0.25"/>
    <row r="44403" ht="15.75" hidden="1" x14ac:dyDescent="0.25"/>
    <row r="44404" ht="15.75" hidden="1" x14ac:dyDescent="0.25"/>
    <row r="44405" ht="15.75" hidden="1" x14ac:dyDescent="0.25"/>
    <row r="44406" ht="15.75" hidden="1" x14ac:dyDescent="0.25"/>
    <row r="44407" ht="15.75" hidden="1" x14ac:dyDescent="0.25"/>
    <row r="44408" ht="15.75" hidden="1" x14ac:dyDescent="0.25"/>
    <row r="44409" ht="15.75" hidden="1" x14ac:dyDescent="0.25"/>
    <row r="44410" ht="15.75" hidden="1" x14ac:dyDescent="0.25"/>
    <row r="44411" ht="15.75" hidden="1" x14ac:dyDescent="0.25"/>
    <row r="44412" ht="15.75" hidden="1" x14ac:dyDescent="0.25"/>
    <row r="44413" ht="15.75" hidden="1" x14ac:dyDescent="0.25"/>
    <row r="44414" ht="15.75" hidden="1" x14ac:dyDescent="0.25"/>
    <row r="44415" ht="15.75" hidden="1" x14ac:dyDescent="0.25"/>
    <row r="44416" ht="15.75" hidden="1" x14ac:dyDescent="0.25"/>
    <row r="44417" ht="15.75" hidden="1" x14ac:dyDescent="0.25"/>
    <row r="44418" ht="15.75" hidden="1" x14ac:dyDescent="0.25"/>
    <row r="44419" ht="15.75" hidden="1" x14ac:dyDescent="0.25"/>
    <row r="44420" ht="15.75" hidden="1" x14ac:dyDescent="0.25"/>
    <row r="44421" ht="15.75" hidden="1" x14ac:dyDescent="0.25"/>
    <row r="44422" ht="15.75" hidden="1" x14ac:dyDescent="0.25"/>
    <row r="44423" ht="15.75" hidden="1" x14ac:dyDescent="0.25"/>
    <row r="44424" ht="15.75" hidden="1" x14ac:dyDescent="0.25"/>
    <row r="44425" ht="15.75" hidden="1" x14ac:dyDescent="0.25"/>
    <row r="44426" ht="15.75" hidden="1" x14ac:dyDescent="0.25"/>
    <row r="44427" ht="15.75" hidden="1" x14ac:dyDescent="0.25"/>
    <row r="44428" ht="15.75" hidden="1" x14ac:dyDescent="0.25"/>
    <row r="44429" ht="15.75" hidden="1" x14ac:dyDescent="0.25"/>
    <row r="44430" ht="15.75" hidden="1" x14ac:dyDescent="0.25"/>
    <row r="44431" ht="15.75" hidden="1" x14ac:dyDescent="0.25"/>
    <row r="44432" ht="15.75" hidden="1" x14ac:dyDescent="0.25"/>
    <row r="44433" ht="15.75" hidden="1" x14ac:dyDescent="0.25"/>
    <row r="44434" ht="15.75" hidden="1" x14ac:dyDescent="0.25"/>
    <row r="44435" ht="15.75" hidden="1" x14ac:dyDescent="0.25"/>
    <row r="44436" ht="15.75" hidden="1" x14ac:dyDescent="0.25"/>
    <row r="44437" ht="15.75" hidden="1" x14ac:dyDescent="0.25"/>
    <row r="44438" ht="15.75" hidden="1" x14ac:dyDescent="0.25"/>
    <row r="44439" ht="15.75" hidden="1" x14ac:dyDescent="0.25"/>
    <row r="44440" ht="15.75" hidden="1" x14ac:dyDescent="0.25"/>
    <row r="44441" ht="15.75" hidden="1" x14ac:dyDescent="0.25"/>
    <row r="44442" ht="15.75" hidden="1" x14ac:dyDescent="0.25"/>
    <row r="44443" ht="15.75" hidden="1" x14ac:dyDescent="0.25"/>
    <row r="44444" ht="15.75" hidden="1" x14ac:dyDescent="0.25"/>
    <row r="44445" ht="15.75" hidden="1" x14ac:dyDescent="0.25"/>
    <row r="44446" ht="15.75" hidden="1" x14ac:dyDescent="0.25"/>
    <row r="44447" ht="15.75" hidden="1" x14ac:dyDescent="0.25"/>
    <row r="44448" ht="15.75" hidden="1" x14ac:dyDescent="0.25"/>
    <row r="44449" ht="15.75" hidden="1" x14ac:dyDescent="0.25"/>
    <row r="44450" ht="15.75" hidden="1" x14ac:dyDescent="0.25"/>
    <row r="44451" ht="15.75" hidden="1" x14ac:dyDescent="0.25"/>
    <row r="44452" ht="15.75" hidden="1" x14ac:dyDescent="0.25"/>
    <row r="44453" ht="15.75" hidden="1" x14ac:dyDescent="0.25"/>
    <row r="44454" ht="15.75" hidden="1" x14ac:dyDescent="0.25"/>
    <row r="44455" ht="15.75" hidden="1" x14ac:dyDescent="0.25"/>
    <row r="44456" ht="15.75" hidden="1" x14ac:dyDescent="0.25"/>
    <row r="44457" ht="15.75" hidden="1" x14ac:dyDescent="0.25"/>
    <row r="44458" ht="15.75" hidden="1" x14ac:dyDescent="0.25"/>
    <row r="44459" ht="15.75" hidden="1" x14ac:dyDescent="0.25"/>
    <row r="44460" ht="15.75" hidden="1" x14ac:dyDescent="0.25"/>
    <row r="44461" ht="15.75" hidden="1" x14ac:dyDescent="0.25"/>
    <row r="44462" ht="15.75" hidden="1" x14ac:dyDescent="0.25"/>
    <row r="44463" ht="15.75" hidden="1" x14ac:dyDescent="0.25"/>
    <row r="44464" ht="15.75" hidden="1" x14ac:dyDescent="0.25"/>
    <row r="44465" ht="15.75" hidden="1" x14ac:dyDescent="0.25"/>
    <row r="44466" ht="15.75" hidden="1" x14ac:dyDescent="0.25"/>
    <row r="44467" ht="15.75" hidden="1" x14ac:dyDescent="0.25"/>
    <row r="44468" ht="15.75" hidden="1" x14ac:dyDescent="0.25"/>
    <row r="44469" ht="15.75" hidden="1" x14ac:dyDescent="0.25"/>
    <row r="44470" ht="15.75" hidden="1" x14ac:dyDescent="0.25"/>
    <row r="44471" ht="15.75" hidden="1" x14ac:dyDescent="0.25"/>
    <row r="44472" ht="15.75" hidden="1" x14ac:dyDescent="0.25"/>
    <row r="44473" ht="15.75" hidden="1" x14ac:dyDescent="0.25"/>
    <row r="44474" ht="15.75" hidden="1" x14ac:dyDescent="0.25"/>
    <row r="44475" ht="15.75" hidden="1" x14ac:dyDescent="0.25"/>
    <row r="44476" ht="15.75" hidden="1" x14ac:dyDescent="0.25"/>
    <row r="44477" ht="15.75" hidden="1" x14ac:dyDescent="0.25"/>
    <row r="44478" ht="15.75" hidden="1" x14ac:dyDescent="0.25"/>
    <row r="44479" ht="15.75" hidden="1" x14ac:dyDescent="0.25"/>
    <row r="44480" ht="15.75" hidden="1" x14ac:dyDescent="0.25"/>
    <row r="44481" ht="15.75" hidden="1" x14ac:dyDescent="0.25"/>
    <row r="44482" ht="15.75" hidden="1" x14ac:dyDescent="0.25"/>
    <row r="44483" ht="15.75" hidden="1" x14ac:dyDescent="0.25"/>
    <row r="44484" ht="15.75" hidden="1" x14ac:dyDescent="0.25"/>
    <row r="44485" ht="15.75" hidden="1" x14ac:dyDescent="0.25"/>
    <row r="44486" ht="15.75" hidden="1" x14ac:dyDescent="0.25"/>
    <row r="44487" ht="15.75" hidden="1" x14ac:dyDescent="0.25"/>
    <row r="44488" ht="15.75" hidden="1" x14ac:dyDescent="0.25"/>
    <row r="44489" ht="15.75" hidden="1" x14ac:dyDescent="0.25"/>
    <row r="44490" ht="15.75" hidden="1" x14ac:dyDescent="0.25"/>
    <row r="44491" ht="15.75" hidden="1" x14ac:dyDescent="0.25"/>
    <row r="44492" ht="15.75" hidden="1" x14ac:dyDescent="0.25"/>
    <row r="44493" ht="15.75" hidden="1" x14ac:dyDescent="0.25"/>
    <row r="44494" ht="15.75" hidden="1" x14ac:dyDescent="0.25"/>
    <row r="44495" ht="15.75" hidden="1" x14ac:dyDescent="0.25"/>
    <row r="44496" ht="15.75" hidden="1" x14ac:dyDescent="0.25"/>
    <row r="44497" ht="15.75" hidden="1" x14ac:dyDescent="0.25"/>
    <row r="44498" ht="15.75" hidden="1" x14ac:dyDescent="0.25"/>
    <row r="44499" ht="15.75" hidden="1" x14ac:dyDescent="0.25"/>
    <row r="44500" ht="15.75" hidden="1" x14ac:dyDescent="0.25"/>
    <row r="44501" ht="15.75" hidden="1" x14ac:dyDescent="0.25"/>
    <row r="44502" ht="15.75" hidden="1" x14ac:dyDescent="0.25"/>
    <row r="44503" ht="15.75" hidden="1" x14ac:dyDescent="0.25"/>
    <row r="44504" ht="15.75" hidden="1" x14ac:dyDescent="0.25"/>
    <row r="44505" ht="15.75" hidden="1" x14ac:dyDescent="0.25"/>
    <row r="44506" ht="15.75" hidden="1" x14ac:dyDescent="0.25"/>
    <row r="44507" ht="15.75" hidden="1" x14ac:dyDescent="0.25"/>
    <row r="44508" ht="15.75" hidden="1" x14ac:dyDescent="0.25"/>
    <row r="44509" ht="15.75" hidden="1" x14ac:dyDescent="0.25"/>
    <row r="44510" ht="15.75" hidden="1" x14ac:dyDescent="0.25"/>
    <row r="44511" ht="15.75" hidden="1" x14ac:dyDescent="0.25"/>
    <row r="44512" ht="15.75" hidden="1" x14ac:dyDescent="0.25"/>
    <row r="44513" ht="15.75" hidden="1" x14ac:dyDescent="0.25"/>
    <row r="44514" ht="15.75" hidden="1" x14ac:dyDescent="0.25"/>
    <row r="44515" ht="15.75" hidden="1" x14ac:dyDescent="0.25"/>
    <row r="44516" ht="15.75" hidden="1" x14ac:dyDescent="0.25"/>
    <row r="44517" ht="15.75" hidden="1" x14ac:dyDescent="0.25"/>
    <row r="44518" ht="15.75" hidden="1" x14ac:dyDescent="0.25"/>
    <row r="44519" ht="15.75" hidden="1" x14ac:dyDescent="0.25"/>
    <row r="44520" ht="15.75" hidden="1" x14ac:dyDescent="0.25"/>
    <row r="44521" ht="15.75" hidden="1" x14ac:dyDescent="0.25"/>
    <row r="44522" ht="15.75" hidden="1" x14ac:dyDescent="0.25"/>
    <row r="44523" ht="15.75" hidden="1" x14ac:dyDescent="0.25"/>
    <row r="44524" ht="15.75" hidden="1" x14ac:dyDescent="0.25"/>
    <row r="44525" ht="15.75" hidden="1" x14ac:dyDescent="0.25"/>
    <row r="44526" ht="15.75" hidden="1" x14ac:dyDescent="0.25"/>
    <row r="44527" ht="15.75" hidden="1" x14ac:dyDescent="0.25"/>
    <row r="44528" ht="15.75" hidden="1" x14ac:dyDescent="0.25"/>
    <row r="44529" ht="15.75" hidden="1" x14ac:dyDescent="0.25"/>
    <row r="44530" ht="15.75" hidden="1" x14ac:dyDescent="0.25"/>
    <row r="44531" ht="15.75" hidden="1" x14ac:dyDescent="0.25"/>
    <row r="44532" ht="15.75" hidden="1" x14ac:dyDescent="0.25"/>
    <row r="44533" ht="15.75" hidden="1" x14ac:dyDescent="0.25"/>
    <row r="44534" ht="15.75" hidden="1" x14ac:dyDescent="0.25"/>
    <row r="44535" ht="15.75" hidden="1" x14ac:dyDescent="0.25"/>
    <row r="44536" ht="15.75" hidden="1" x14ac:dyDescent="0.25"/>
    <row r="44537" ht="15.75" hidden="1" x14ac:dyDescent="0.25"/>
    <row r="44538" ht="15.75" hidden="1" x14ac:dyDescent="0.25"/>
    <row r="44539" ht="15.75" hidden="1" x14ac:dyDescent="0.25"/>
    <row r="44540" ht="15.75" hidden="1" x14ac:dyDescent="0.25"/>
    <row r="44541" ht="15.75" hidden="1" x14ac:dyDescent="0.25"/>
    <row r="44542" ht="15.75" hidden="1" x14ac:dyDescent="0.25"/>
    <row r="44543" ht="15.75" hidden="1" x14ac:dyDescent="0.25"/>
    <row r="44544" ht="15.75" hidden="1" x14ac:dyDescent="0.25"/>
    <row r="44545" ht="15.75" hidden="1" x14ac:dyDescent="0.25"/>
    <row r="44546" ht="15.75" hidden="1" x14ac:dyDescent="0.25"/>
    <row r="44547" ht="15.75" hidden="1" x14ac:dyDescent="0.25"/>
    <row r="44548" ht="15.75" hidden="1" x14ac:dyDescent="0.25"/>
    <row r="44549" ht="15.75" hidden="1" x14ac:dyDescent="0.25"/>
    <row r="44550" ht="15.75" hidden="1" x14ac:dyDescent="0.25"/>
    <row r="44551" ht="15.75" hidden="1" x14ac:dyDescent="0.25"/>
    <row r="44552" ht="15.75" hidden="1" x14ac:dyDescent="0.25"/>
    <row r="44553" ht="15.75" hidden="1" x14ac:dyDescent="0.25"/>
    <row r="44554" ht="15.75" hidden="1" x14ac:dyDescent="0.25"/>
    <row r="44555" ht="15.75" hidden="1" x14ac:dyDescent="0.25"/>
    <row r="44556" ht="15.75" hidden="1" x14ac:dyDescent="0.25"/>
    <row r="44557" ht="15.75" hidden="1" x14ac:dyDescent="0.25"/>
    <row r="44558" ht="15.75" hidden="1" x14ac:dyDescent="0.25"/>
    <row r="44559" ht="15.75" hidden="1" x14ac:dyDescent="0.25"/>
    <row r="44560" ht="15.75" hidden="1" x14ac:dyDescent="0.25"/>
    <row r="44561" ht="15.75" hidden="1" x14ac:dyDescent="0.25"/>
    <row r="44562" ht="15.75" hidden="1" x14ac:dyDescent="0.25"/>
    <row r="44563" ht="15.75" hidden="1" x14ac:dyDescent="0.25"/>
    <row r="44564" ht="15.75" hidden="1" x14ac:dyDescent="0.25"/>
    <row r="44565" ht="15.75" hidden="1" x14ac:dyDescent="0.25"/>
    <row r="44566" ht="15.75" hidden="1" x14ac:dyDescent="0.25"/>
    <row r="44567" ht="15.75" hidden="1" x14ac:dyDescent="0.25"/>
    <row r="44568" ht="15.75" hidden="1" x14ac:dyDescent="0.25"/>
    <row r="44569" ht="15.75" hidden="1" x14ac:dyDescent="0.25"/>
    <row r="44570" ht="15.75" hidden="1" x14ac:dyDescent="0.25"/>
    <row r="44571" ht="15.75" hidden="1" x14ac:dyDescent="0.25"/>
    <row r="44572" ht="15.75" hidden="1" x14ac:dyDescent="0.25"/>
    <row r="44573" ht="15.75" hidden="1" x14ac:dyDescent="0.25"/>
    <row r="44574" ht="15.75" hidden="1" x14ac:dyDescent="0.25"/>
    <row r="44575" ht="15.75" hidden="1" x14ac:dyDescent="0.25"/>
    <row r="44576" ht="15.75" hidden="1" x14ac:dyDescent="0.25"/>
    <row r="44577" ht="15.75" hidden="1" x14ac:dyDescent="0.25"/>
    <row r="44578" ht="15.75" hidden="1" x14ac:dyDescent="0.25"/>
    <row r="44579" ht="15.75" hidden="1" x14ac:dyDescent="0.25"/>
    <row r="44580" ht="15.75" hidden="1" x14ac:dyDescent="0.25"/>
    <row r="44581" ht="15.75" hidden="1" x14ac:dyDescent="0.25"/>
    <row r="44582" ht="15.75" hidden="1" x14ac:dyDescent="0.25"/>
    <row r="44583" ht="15.75" hidden="1" x14ac:dyDescent="0.25"/>
    <row r="44584" ht="15.75" hidden="1" x14ac:dyDescent="0.25"/>
    <row r="44585" ht="15.75" hidden="1" x14ac:dyDescent="0.25"/>
    <row r="44586" ht="15.75" hidden="1" x14ac:dyDescent="0.25"/>
    <row r="44587" ht="15.75" hidden="1" x14ac:dyDescent="0.25"/>
    <row r="44588" ht="15.75" hidden="1" x14ac:dyDescent="0.25"/>
    <row r="44589" ht="15.75" hidden="1" x14ac:dyDescent="0.25"/>
    <row r="44590" ht="15.75" hidden="1" x14ac:dyDescent="0.25"/>
    <row r="44591" ht="15.75" hidden="1" x14ac:dyDescent="0.25"/>
    <row r="44592" ht="15.75" hidden="1" x14ac:dyDescent="0.25"/>
    <row r="44593" ht="15.75" hidden="1" x14ac:dyDescent="0.25"/>
    <row r="44594" ht="15.75" hidden="1" x14ac:dyDescent="0.25"/>
    <row r="44595" ht="15.75" hidden="1" x14ac:dyDescent="0.25"/>
    <row r="44596" ht="15.75" hidden="1" x14ac:dyDescent="0.25"/>
    <row r="44597" ht="15.75" hidden="1" x14ac:dyDescent="0.25"/>
    <row r="44598" ht="15.75" hidden="1" x14ac:dyDescent="0.25"/>
    <row r="44599" ht="15.75" hidden="1" x14ac:dyDescent="0.25"/>
    <row r="44600" ht="15.75" hidden="1" x14ac:dyDescent="0.25"/>
    <row r="44601" ht="15.75" hidden="1" x14ac:dyDescent="0.25"/>
    <row r="44602" ht="15.75" hidden="1" x14ac:dyDescent="0.25"/>
    <row r="44603" ht="15.75" hidden="1" x14ac:dyDescent="0.25"/>
    <row r="44604" ht="15.75" hidden="1" x14ac:dyDescent="0.25"/>
    <row r="44605" ht="15.75" hidden="1" x14ac:dyDescent="0.25"/>
    <row r="44606" ht="15.75" hidden="1" x14ac:dyDescent="0.25"/>
    <row r="44607" ht="15.75" hidden="1" x14ac:dyDescent="0.25"/>
    <row r="44608" ht="15.75" hidden="1" x14ac:dyDescent="0.25"/>
    <row r="44609" ht="15.75" hidden="1" x14ac:dyDescent="0.25"/>
    <row r="44610" ht="15.75" hidden="1" x14ac:dyDescent="0.25"/>
    <row r="44611" ht="15.75" hidden="1" x14ac:dyDescent="0.25"/>
    <row r="44612" ht="15.75" hidden="1" x14ac:dyDescent="0.25"/>
    <row r="44613" ht="15.75" hidden="1" x14ac:dyDescent="0.25"/>
    <row r="44614" ht="15.75" hidden="1" x14ac:dyDescent="0.25"/>
    <row r="44615" ht="15.75" hidden="1" x14ac:dyDescent="0.25"/>
    <row r="44616" ht="15.75" hidden="1" x14ac:dyDescent="0.25"/>
    <row r="44617" ht="15.75" hidden="1" x14ac:dyDescent="0.25"/>
    <row r="44618" ht="15.75" hidden="1" x14ac:dyDescent="0.25"/>
    <row r="44619" ht="15.75" hidden="1" x14ac:dyDescent="0.25"/>
    <row r="44620" ht="15.75" hidden="1" x14ac:dyDescent="0.25"/>
    <row r="44621" ht="15.75" hidden="1" x14ac:dyDescent="0.25"/>
    <row r="44622" ht="15.75" hidden="1" x14ac:dyDescent="0.25"/>
    <row r="44623" ht="15.75" hidden="1" x14ac:dyDescent="0.25"/>
    <row r="44624" ht="15.75" hidden="1" x14ac:dyDescent="0.25"/>
    <row r="44625" ht="15.75" hidden="1" x14ac:dyDescent="0.25"/>
    <row r="44626" ht="15.75" hidden="1" x14ac:dyDescent="0.25"/>
    <row r="44627" ht="15.75" hidden="1" x14ac:dyDescent="0.25"/>
    <row r="44628" ht="15.75" hidden="1" x14ac:dyDescent="0.25"/>
    <row r="44629" ht="15.75" hidden="1" x14ac:dyDescent="0.25"/>
    <row r="44630" ht="15.75" hidden="1" x14ac:dyDescent="0.25"/>
    <row r="44631" ht="15.75" hidden="1" x14ac:dyDescent="0.25"/>
    <row r="44632" ht="15.75" hidden="1" x14ac:dyDescent="0.25"/>
    <row r="44633" ht="15.75" hidden="1" x14ac:dyDescent="0.25"/>
    <row r="44634" ht="15.75" hidden="1" x14ac:dyDescent="0.25"/>
    <row r="44635" ht="15.75" hidden="1" x14ac:dyDescent="0.25"/>
    <row r="44636" ht="15.75" hidden="1" x14ac:dyDescent="0.25"/>
    <row r="44637" ht="15.75" hidden="1" x14ac:dyDescent="0.25"/>
    <row r="44638" ht="15.75" hidden="1" x14ac:dyDescent="0.25"/>
    <row r="44639" ht="15.75" hidden="1" x14ac:dyDescent="0.25"/>
    <row r="44640" ht="15.75" hidden="1" x14ac:dyDescent="0.25"/>
    <row r="44641" ht="15.75" hidden="1" x14ac:dyDescent="0.25"/>
    <row r="44642" ht="15.75" hidden="1" x14ac:dyDescent="0.25"/>
    <row r="44643" ht="15.75" hidden="1" x14ac:dyDescent="0.25"/>
    <row r="44644" ht="15.75" hidden="1" x14ac:dyDescent="0.25"/>
    <row r="44645" ht="15.75" hidden="1" x14ac:dyDescent="0.25"/>
    <row r="44646" ht="15.75" hidden="1" x14ac:dyDescent="0.25"/>
    <row r="44647" ht="15.75" hidden="1" x14ac:dyDescent="0.25"/>
    <row r="44648" ht="15.75" hidden="1" x14ac:dyDescent="0.25"/>
    <row r="44649" ht="15.75" hidden="1" x14ac:dyDescent="0.25"/>
    <row r="44650" ht="15.75" hidden="1" x14ac:dyDescent="0.25"/>
    <row r="44651" ht="15.75" hidden="1" x14ac:dyDescent="0.25"/>
    <row r="44652" ht="15.75" hidden="1" x14ac:dyDescent="0.25"/>
    <row r="44653" ht="15.75" hidden="1" x14ac:dyDescent="0.25"/>
    <row r="44654" ht="15.75" hidden="1" x14ac:dyDescent="0.25"/>
    <row r="44655" ht="15.75" hidden="1" x14ac:dyDescent="0.25"/>
    <row r="44656" ht="15.75" hidden="1" x14ac:dyDescent="0.25"/>
    <row r="44657" ht="15.75" hidden="1" x14ac:dyDescent="0.25"/>
    <row r="44658" ht="15.75" hidden="1" x14ac:dyDescent="0.25"/>
    <row r="44659" ht="15.75" hidden="1" x14ac:dyDescent="0.25"/>
    <row r="44660" ht="15.75" hidden="1" x14ac:dyDescent="0.25"/>
    <row r="44661" ht="15.75" hidden="1" x14ac:dyDescent="0.25"/>
    <row r="44662" ht="15.75" hidden="1" x14ac:dyDescent="0.25"/>
    <row r="44663" ht="15.75" hidden="1" x14ac:dyDescent="0.25"/>
    <row r="44664" ht="15.75" hidden="1" x14ac:dyDescent="0.25"/>
    <row r="44665" ht="15.75" hidden="1" x14ac:dyDescent="0.25"/>
    <row r="44666" ht="15.75" hidden="1" x14ac:dyDescent="0.25"/>
    <row r="44667" ht="15.75" hidden="1" x14ac:dyDescent="0.25"/>
    <row r="44668" ht="15.75" hidden="1" x14ac:dyDescent="0.25"/>
    <row r="44669" ht="15.75" hidden="1" x14ac:dyDescent="0.25"/>
    <row r="44670" ht="15.75" hidden="1" x14ac:dyDescent="0.25"/>
    <row r="44671" ht="15.75" hidden="1" x14ac:dyDescent="0.25"/>
    <row r="44672" ht="15.75" hidden="1" x14ac:dyDescent="0.25"/>
    <row r="44673" ht="15.75" hidden="1" x14ac:dyDescent="0.25"/>
    <row r="44674" ht="15.75" hidden="1" x14ac:dyDescent="0.25"/>
    <row r="44675" ht="15.75" hidden="1" x14ac:dyDescent="0.25"/>
    <row r="44676" ht="15.75" hidden="1" x14ac:dyDescent="0.25"/>
    <row r="44677" ht="15.75" hidden="1" x14ac:dyDescent="0.25"/>
    <row r="44678" ht="15.75" hidden="1" x14ac:dyDescent="0.25"/>
    <row r="44679" ht="15.75" hidden="1" x14ac:dyDescent="0.25"/>
    <row r="44680" ht="15.75" hidden="1" x14ac:dyDescent="0.25"/>
    <row r="44681" ht="15.75" hidden="1" x14ac:dyDescent="0.25"/>
    <row r="44682" ht="15.75" hidden="1" x14ac:dyDescent="0.25"/>
    <row r="44683" ht="15.75" hidden="1" x14ac:dyDescent="0.25"/>
    <row r="44684" ht="15.75" hidden="1" x14ac:dyDescent="0.25"/>
    <row r="44685" ht="15.75" hidden="1" x14ac:dyDescent="0.25"/>
    <row r="44686" ht="15.75" hidden="1" x14ac:dyDescent="0.25"/>
    <row r="44687" ht="15.75" hidden="1" x14ac:dyDescent="0.25"/>
    <row r="44688" ht="15.75" hidden="1" x14ac:dyDescent="0.25"/>
    <row r="44689" ht="15.75" hidden="1" x14ac:dyDescent="0.25"/>
    <row r="44690" ht="15.75" hidden="1" x14ac:dyDescent="0.25"/>
    <row r="44691" ht="15.75" hidden="1" x14ac:dyDescent="0.25"/>
    <row r="44692" ht="15.75" hidden="1" x14ac:dyDescent="0.25"/>
    <row r="44693" ht="15.75" hidden="1" x14ac:dyDescent="0.25"/>
    <row r="44694" ht="15.75" hidden="1" x14ac:dyDescent="0.25"/>
    <row r="44695" ht="15.75" hidden="1" x14ac:dyDescent="0.25"/>
    <row r="44696" ht="15.75" hidden="1" x14ac:dyDescent="0.25"/>
    <row r="44697" ht="15.75" hidden="1" x14ac:dyDescent="0.25"/>
    <row r="44698" ht="15.75" hidden="1" x14ac:dyDescent="0.25"/>
    <row r="44699" ht="15.75" hidden="1" x14ac:dyDescent="0.25"/>
    <row r="44700" ht="15.75" hidden="1" x14ac:dyDescent="0.25"/>
    <row r="44701" ht="15.75" hidden="1" x14ac:dyDescent="0.25"/>
    <row r="44702" ht="15.75" hidden="1" x14ac:dyDescent="0.25"/>
    <row r="44703" ht="15.75" hidden="1" x14ac:dyDescent="0.25"/>
    <row r="44704" ht="15.75" hidden="1" x14ac:dyDescent="0.25"/>
    <row r="44705" ht="15.75" hidden="1" x14ac:dyDescent="0.25"/>
    <row r="44706" ht="15.75" hidden="1" x14ac:dyDescent="0.25"/>
    <row r="44707" ht="15.75" hidden="1" x14ac:dyDescent="0.25"/>
    <row r="44708" ht="15.75" hidden="1" x14ac:dyDescent="0.25"/>
    <row r="44709" ht="15.75" hidden="1" x14ac:dyDescent="0.25"/>
    <row r="44710" ht="15.75" hidden="1" x14ac:dyDescent="0.25"/>
    <row r="44711" ht="15.75" hidden="1" x14ac:dyDescent="0.25"/>
    <row r="44712" ht="15.75" hidden="1" x14ac:dyDescent="0.25"/>
    <row r="44713" ht="15.75" hidden="1" x14ac:dyDescent="0.25"/>
    <row r="44714" ht="15.75" hidden="1" x14ac:dyDescent="0.25"/>
    <row r="44715" ht="15.75" hidden="1" x14ac:dyDescent="0.25"/>
    <row r="44716" ht="15.75" hidden="1" x14ac:dyDescent="0.25"/>
    <row r="44717" ht="15.75" hidden="1" x14ac:dyDescent="0.25"/>
    <row r="44718" ht="15.75" hidden="1" x14ac:dyDescent="0.25"/>
    <row r="44719" ht="15.75" hidden="1" x14ac:dyDescent="0.25"/>
    <row r="44720" ht="15.75" hidden="1" x14ac:dyDescent="0.25"/>
    <row r="44721" ht="15.75" hidden="1" x14ac:dyDescent="0.25"/>
    <row r="44722" ht="15.75" hidden="1" x14ac:dyDescent="0.25"/>
    <row r="44723" ht="15.75" hidden="1" x14ac:dyDescent="0.25"/>
    <row r="44724" ht="15.75" hidden="1" x14ac:dyDescent="0.25"/>
    <row r="44725" ht="15.75" hidden="1" x14ac:dyDescent="0.25"/>
    <row r="44726" ht="15.75" hidden="1" x14ac:dyDescent="0.25"/>
    <row r="44727" ht="15.75" hidden="1" x14ac:dyDescent="0.25"/>
    <row r="44728" ht="15.75" hidden="1" x14ac:dyDescent="0.25"/>
    <row r="44729" ht="15.75" hidden="1" x14ac:dyDescent="0.25"/>
    <row r="44730" ht="15.75" hidden="1" x14ac:dyDescent="0.25"/>
    <row r="44731" ht="15.75" hidden="1" x14ac:dyDescent="0.25"/>
    <row r="44732" ht="15.75" hidden="1" x14ac:dyDescent="0.25"/>
    <row r="44733" ht="15.75" hidden="1" x14ac:dyDescent="0.25"/>
    <row r="44734" ht="15.75" hidden="1" x14ac:dyDescent="0.25"/>
    <row r="44735" ht="15.75" hidden="1" x14ac:dyDescent="0.25"/>
    <row r="44736" ht="15.75" hidden="1" x14ac:dyDescent="0.25"/>
    <row r="44737" ht="15.75" hidden="1" x14ac:dyDescent="0.25"/>
    <row r="44738" ht="15.75" hidden="1" x14ac:dyDescent="0.25"/>
    <row r="44739" ht="15.75" hidden="1" x14ac:dyDescent="0.25"/>
    <row r="44740" ht="15.75" hidden="1" x14ac:dyDescent="0.25"/>
    <row r="44741" ht="15.75" hidden="1" x14ac:dyDescent="0.25"/>
    <row r="44742" ht="15.75" hidden="1" x14ac:dyDescent="0.25"/>
    <row r="44743" ht="15.75" hidden="1" x14ac:dyDescent="0.25"/>
    <row r="44744" ht="15.75" hidden="1" x14ac:dyDescent="0.25"/>
    <row r="44745" ht="15.75" hidden="1" x14ac:dyDescent="0.25"/>
    <row r="44746" ht="15.75" hidden="1" x14ac:dyDescent="0.25"/>
    <row r="44747" ht="15.75" hidden="1" x14ac:dyDescent="0.25"/>
    <row r="44748" ht="15.75" hidden="1" x14ac:dyDescent="0.25"/>
    <row r="44749" ht="15.75" hidden="1" x14ac:dyDescent="0.25"/>
    <row r="44750" ht="15.75" hidden="1" x14ac:dyDescent="0.25"/>
    <row r="44751" ht="15.75" hidden="1" x14ac:dyDescent="0.25"/>
    <row r="44752" ht="15.75" hidden="1" x14ac:dyDescent="0.25"/>
    <row r="44753" ht="15.75" hidden="1" x14ac:dyDescent="0.25"/>
    <row r="44754" ht="15.75" hidden="1" x14ac:dyDescent="0.25"/>
    <row r="44755" ht="15.75" hidden="1" x14ac:dyDescent="0.25"/>
    <row r="44756" ht="15.75" hidden="1" x14ac:dyDescent="0.25"/>
    <row r="44757" ht="15.75" hidden="1" x14ac:dyDescent="0.25"/>
    <row r="44758" ht="15.75" hidden="1" x14ac:dyDescent="0.25"/>
    <row r="44759" ht="15.75" hidden="1" x14ac:dyDescent="0.25"/>
    <row r="44760" ht="15.75" hidden="1" x14ac:dyDescent="0.25"/>
    <row r="44761" ht="15.75" hidden="1" x14ac:dyDescent="0.25"/>
    <row r="44762" ht="15.75" hidden="1" x14ac:dyDescent="0.25"/>
    <row r="44763" ht="15.75" hidden="1" x14ac:dyDescent="0.25"/>
    <row r="44764" ht="15.75" hidden="1" x14ac:dyDescent="0.25"/>
    <row r="44765" ht="15.75" hidden="1" x14ac:dyDescent="0.25"/>
    <row r="44766" ht="15.75" hidden="1" x14ac:dyDescent="0.25"/>
    <row r="44767" ht="15.75" hidden="1" x14ac:dyDescent="0.25"/>
    <row r="44768" ht="15.75" hidden="1" x14ac:dyDescent="0.25"/>
    <row r="44769" ht="15.75" hidden="1" x14ac:dyDescent="0.25"/>
    <row r="44770" ht="15.75" hidden="1" x14ac:dyDescent="0.25"/>
    <row r="44771" ht="15.75" hidden="1" x14ac:dyDescent="0.25"/>
    <row r="44772" ht="15.75" hidden="1" x14ac:dyDescent="0.25"/>
    <row r="44773" ht="15.75" hidden="1" x14ac:dyDescent="0.25"/>
    <row r="44774" ht="15.75" hidden="1" x14ac:dyDescent="0.25"/>
    <row r="44775" ht="15.75" hidden="1" x14ac:dyDescent="0.25"/>
    <row r="44776" ht="15.75" hidden="1" x14ac:dyDescent="0.25"/>
    <row r="44777" ht="15.75" hidden="1" x14ac:dyDescent="0.25"/>
    <row r="44778" ht="15.75" hidden="1" x14ac:dyDescent="0.25"/>
    <row r="44779" ht="15.75" hidden="1" x14ac:dyDescent="0.25"/>
    <row r="44780" ht="15.75" hidden="1" x14ac:dyDescent="0.25"/>
    <row r="44781" ht="15.75" hidden="1" x14ac:dyDescent="0.25"/>
    <row r="44782" ht="15.75" hidden="1" x14ac:dyDescent="0.25"/>
    <row r="44783" ht="15.75" hidden="1" x14ac:dyDescent="0.25"/>
    <row r="44784" ht="15.75" hidden="1" x14ac:dyDescent="0.25"/>
    <row r="44785" ht="15.75" hidden="1" x14ac:dyDescent="0.25"/>
    <row r="44786" ht="15.75" hidden="1" x14ac:dyDescent="0.25"/>
    <row r="44787" ht="15.75" hidden="1" x14ac:dyDescent="0.25"/>
    <row r="44788" ht="15.75" hidden="1" x14ac:dyDescent="0.25"/>
    <row r="44789" ht="15.75" hidden="1" x14ac:dyDescent="0.25"/>
    <row r="44790" ht="15.75" hidden="1" x14ac:dyDescent="0.25"/>
    <row r="44791" ht="15.75" hidden="1" x14ac:dyDescent="0.25"/>
    <row r="44792" ht="15.75" hidden="1" x14ac:dyDescent="0.25"/>
    <row r="44793" ht="15.75" hidden="1" x14ac:dyDescent="0.25"/>
    <row r="44794" ht="15.75" hidden="1" x14ac:dyDescent="0.25"/>
    <row r="44795" ht="15.75" hidden="1" x14ac:dyDescent="0.25"/>
    <row r="44796" ht="15.75" hidden="1" x14ac:dyDescent="0.25"/>
    <row r="44797" ht="15.75" hidden="1" x14ac:dyDescent="0.25"/>
    <row r="44798" ht="15.75" hidden="1" x14ac:dyDescent="0.25"/>
    <row r="44799" ht="15.75" hidden="1" x14ac:dyDescent="0.25"/>
    <row r="44800" ht="15.75" hidden="1" x14ac:dyDescent="0.25"/>
    <row r="44801" ht="15.75" hidden="1" x14ac:dyDescent="0.25"/>
    <row r="44802" ht="15.75" hidden="1" x14ac:dyDescent="0.25"/>
    <row r="44803" ht="15.75" hidden="1" x14ac:dyDescent="0.25"/>
    <row r="44804" ht="15.75" hidden="1" x14ac:dyDescent="0.25"/>
    <row r="44805" ht="15.75" hidden="1" x14ac:dyDescent="0.25"/>
    <row r="44806" ht="15.75" hidden="1" x14ac:dyDescent="0.25"/>
    <row r="44807" ht="15.75" hidden="1" x14ac:dyDescent="0.25"/>
    <row r="44808" ht="15.75" hidden="1" x14ac:dyDescent="0.25"/>
    <row r="44809" ht="15.75" hidden="1" x14ac:dyDescent="0.25"/>
    <row r="44810" ht="15.75" hidden="1" x14ac:dyDescent="0.25"/>
    <row r="44811" ht="15.75" hidden="1" x14ac:dyDescent="0.25"/>
    <row r="44812" ht="15.75" hidden="1" x14ac:dyDescent="0.25"/>
    <row r="44813" ht="15.75" hidden="1" x14ac:dyDescent="0.25"/>
    <row r="44814" ht="15.75" hidden="1" x14ac:dyDescent="0.25"/>
    <row r="44815" ht="15.75" hidden="1" x14ac:dyDescent="0.25"/>
    <row r="44816" ht="15.75" hidden="1" x14ac:dyDescent="0.25"/>
    <row r="44817" ht="15.75" hidden="1" x14ac:dyDescent="0.25"/>
    <row r="44818" ht="15.75" hidden="1" x14ac:dyDescent="0.25"/>
    <row r="44819" ht="15.75" hidden="1" x14ac:dyDescent="0.25"/>
    <row r="44820" ht="15.75" hidden="1" x14ac:dyDescent="0.25"/>
    <row r="44821" ht="15.75" hidden="1" x14ac:dyDescent="0.25"/>
    <row r="44822" ht="15.75" hidden="1" x14ac:dyDescent="0.25"/>
    <row r="44823" ht="15.75" hidden="1" x14ac:dyDescent="0.25"/>
    <row r="44824" ht="15.75" hidden="1" x14ac:dyDescent="0.25"/>
    <row r="44825" ht="15.75" hidden="1" x14ac:dyDescent="0.25"/>
    <row r="44826" ht="15.75" hidden="1" x14ac:dyDescent="0.25"/>
    <row r="44827" ht="15.75" hidden="1" x14ac:dyDescent="0.25"/>
    <row r="44828" ht="15.75" hidden="1" x14ac:dyDescent="0.25"/>
    <row r="44829" ht="15.75" hidden="1" x14ac:dyDescent="0.25"/>
    <row r="44830" ht="15.75" hidden="1" x14ac:dyDescent="0.25"/>
    <row r="44831" ht="15.75" hidden="1" x14ac:dyDescent="0.25"/>
    <row r="44832" ht="15.75" hidden="1" x14ac:dyDescent="0.25"/>
    <row r="44833" ht="15.75" hidden="1" x14ac:dyDescent="0.25"/>
    <row r="44834" ht="15.75" hidden="1" x14ac:dyDescent="0.25"/>
    <row r="44835" ht="15.75" hidden="1" x14ac:dyDescent="0.25"/>
    <row r="44836" ht="15.75" hidden="1" x14ac:dyDescent="0.25"/>
    <row r="44837" ht="15.75" hidden="1" x14ac:dyDescent="0.25"/>
    <row r="44838" ht="15.75" hidden="1" x14ac:dyDescent="0.25"/>
    <row r="44839" ht="15.75" hidden="1" x14ac:dyDescent="0.25"/>
    <row r="44840" ht="15.75" hidden="1" x14ac:dyDescent="0.25"/>
    <row r="44841" ht="15.75" hidden="1" x14ac:dyDescent="0.25"/>
    <row r="44842" ht="15.75" hidden="1" x14ac:dyDescent="0.25"/>
    <row r="44843" ht="15.75" hidden="1" x14ac:dyDescent="0.25"/>
    <row r="44844" ht="15.75" hidden="1" x14ac:dyDescent="0.25"/>
    <row r="44845" ht="15.75" hidden="1" x14ac:dyDescent="0.25"/>
    <row r="44846" ht="15.75" hidden="1" x14ac:dyDescent="0.25"/>
    <row r="44847" ht="15.75" hidden="1" x14ac:dyDescent="0.25"/>
    <row r="44848" ht="15.75" hidden="1" x14ac:dyDescent="0.25"/>
    <row r="44849" ht="15.75" hidden="1" x14ac:dyDescent="0.25"/>
    <row r="44850" ht="15.75" hidden="1" x14ac:dyDescent="0.25"/>
    <row r="44851" ht="15.75" hidden="1" x14ac:dyDescent="0.25"/>
    <row r="44852" ht="15.75" hidden="1" x14ac:dyDescent="0.25"/>
    <row r="44853" ht="15.75" hidden="1" x14ac:dyDescent="0.25"/>
    <row r="44854" ht="15.75" hidden="1" x14ac:dyDescent="0.25"/>
    <row r="44855" ht="15.75" hidden="1" x14ac:dyDescent="0.25"/>
    <row r="44856" ht="15.75" hidden="1" x14ac:dyDescent="0.25"/>
    <row r="44857" ht="15.75" hidden="1" x14ac:dyDescent="0.25"/>
    <row r="44858" ht="15.75" hidden="1" x14ac:dyDescent="0.25"/>
    <row r="44859" ht="15.75" hidden="1" x14ac:dyDescent="0.25"/>
    <row r="44860" ht="15.75" hidden="1" x14ac:dyDescent="0.25"/>
    <row r="44861" ht="15.75" hidden="1" x14ac:dyDescent="0.25"/>
    <row r="44862" ht="15.75" hidden="1" x14ac:dyDescent="0.25"/>
    <row r="44863" ht="15.75" hidden="1" x14ac:dyDescent="0.25"/>
    <row r="44864" ht="15.75" hidden="1" x14ac:dyDescent="0.25"/>
    <row r="44865" ht="15.75" hidden="1" x14ac:dyDescent="0.25"/>
    <row r="44866" ht="15.75" hidden="1" x14ac:dyDescent="0.25"/>
    <row r="44867" ht="15.75" hidden="1" x14ac:dyDescent="0.25"/>
    <row r="44868" ht="15.75" hidden="1" x14ac:dyDescent="0.25"/>
    <row r="44869" ht="15.75" hidden="1" x14ac:dyDescent="0.25"/>
    <row r="44870" ht="15.75" hidden="1" x14ac:dyDescent="0.25"/>
    <row r="44871" ht="15.75" hidden="1" x14ac:dyDescent="0.25"/>
    <row r="44872" ht="15.75" hidden="1" x14ac:dyDescent="0.25"/>
    <row r="44873" ht="15.75" hidden="1" x14ac:dyDescent="0.25"/>
    <row r="44874" ht="15.75" hidden="1" x14ac:dyDescent="0.25"/>
    <row r="44875" ht="15.75" hidden="1" x14ac:dyDescent="0.25"/>
    <row r="44876" ht="15.75" hidden="1" x14ac:dyDescent="0.25"/>
    <row r="44877" ht="15.75" hidden="1" x14ac:dyDescent="0.25"/>
    <row r="44878" ht="15.75" hidden="1" x14ac:dyDescent="0.25"/>
    <row r="44879" ht="15.75" hidden="1" x14ac:dyDescent="0.25"/>
    <row r="44880" ht="15.75" hidden="1" x14ac:dyDescent="0.25"/>
    <row r="44881" ht="15.75" hidden="1" x14ac:dyDescent="0.25"/>
    <row r="44882" ht="15.75" hidden="1" x14ac:dyDescent="0.25"/>
    <row r="44883" ht="15.75" hidden="1" x14ac:dyDescent="0.25"/>
    <row r="44884" ht="15.75" hidden="1" x14ac:dyDescent="0.25"/>
    <row r="44885" ht="15.75" hidden="1" x14ac:dyDescent="0.25"/>
    <row r="44886" ht="15.75" hidden="1" x14ac:dyDescent="0.25"/>
    <row r="44887" ht="15.75" hidden="1" x14ac:dyDescent="0.25"/>
    <row r="44888" ht="15.75" hidden="1" x14ac:dyDescent="0.25"/>
    <row r="44889" ht="15.75" hidden="1" x14ac:dyDescent="0.25"/>
    <row r="44890" ht="15.75" hidden="1" x14ac:dyDescent="0.25"/>
    <row r="44891" ht="15.75" hidden="1" x14ac:dyDescent="0.25"/>
    <row r="44892" ht="15.75" hidden="1" x14ac:dyDescent="0.25"/>
    <row r="44893" ht="15.75" hidden="1" x14ac:dyDescent="0.25"/>
    <row r="44894" ht="15.75" hidden="1" x14ac:dyDescent="0.25"/>
    <row r="44895" ht="15.75" hidden="1" x14ac:dyDescent="0.25"/>
    <row r="44896" ht="15.75" hidden="1" x14ac:dyDescent="0.25"/>
    <row r="44897" ht="15.75" hidden="1" x14ac:dyDescent="0.25"/>
    <row r="44898" ht="15.75" hidden="1" x14ac:dyDescent="0.25"/>
    <row r="44899" ht="15.75" hidden="1" x14ac:dyDescent="0.25"/>
    <row r="44900" ht="15.75" hidden="1" x14ac:dyDescent="0.25"/>
    <row r="44901" ht="15.75" hidden="1" x14ac:dyDescent="0.25"/>
    <row r="44902" ht="15.75" hidden="1" x14ac:dyDescent="0.25"/>
    <row r="44903" ht="15.75" hidden="1" x14ac:dyDescent="0.25"/>
    <row r="44904" ht="15.75" hidden="1" x14ac:dyDescent="0.25"/>
    <row r="44905" ht="15.75" hidden="1" x14ac:dyDescent="0.25"/>
    <row r="44906" ht="15.75" hidden="1" x14ac:dyDescent="0.25"/>
    <row r="44907" ht="15.75" hidden="1" x14ac:dyDescent="0.25"/>
    <row r="44908" ht="15.75" hidden="1" x14ac:dyDescent="0.25"/>
    <row r="44909" ht="15.75" hidden="1" x14ac:dyDescent="0.25"/>
    <row r="44910" ht="15.75" hidden="1" x14ac:dyDescent="0.25"/>
    <row r="44911" ht="15.75" hidden="1" x14ac:dyDescent="0.25"/>
    <row r="44912" ht="15.75" hidden="1" x14ac:dyDescent="0.25"/>
    <row r="44913" ht="15.75" hidden="1" x14ac:dyDescent="0.25"/>
    <row r="44914" ht="15.75" hidden="1" x14ac:dyDescent="0.25"/>
    <row r="44915" ht="15.75" hidden="1" x14ac:dyDescent="0.25"/>
    <row r="44916" ht="15.75" hidden="1" x14ac:dyDescent="0.25"/>
    <row r="44917" ht="15.75" hidden="1" x14ac:dyDescent="0.25"/>
    <row r="44918" ht="15.75" hidden="1" x14ac:dyDescent="0.25"/>
    <row r="44919" ht="15.75" hidden="1" x14ac:dyDescent="0.25"/>
    <row r="44920" ht="15.75" hidden="1" x14ac:dyDescent="0.25"/>
    <row r="44921" ht="15.75" hidden="1" x14ac:dyDescent="0.25"/>
    <row r="44922" ht="15.75" hidden="1" x14ac:dyDescent="0.25"/>
    <row r="44923" ht="15.75" hidden="1" x14ac:dyDescent="0.25"/>
    <row r="44924" ht="15.75" hidden="1" x14ac:dyDescent="0.25"/>
    <row r="44925" ht="15.75" hidden="1" x14ac:dyDescent="0.25"/>
    <row r="44926" ht="15.75" hidden="1" x14ac:dyDescent="0.25"/>
    <row r="44927" ht="15.75" hidden="1" x14ac:dyDescent="0.25"/>
    <row r="44928" ht="15.75" hidden="1" x14ac:dyDescent="0.25"/>
    <row r="44929" ht="15.75" hidden="1" x14ac:dyDescent="0.25"/>
    <row r="44930" ht="15.75" hidden="1" x14ac:dyDescent="0.25"/>
    <row r="44931" ht="15.75" hidden="1" x14ac:dyDescent="0.25"/>
    <row r="44932" ht="15.75" hidden="1" x14ac:dyDescent="0.25"/>
    <row r="44933" ht="15.75" hidden="1" x14ac:dyDescent="0.25"/>
    <row r="44934" ht="15.75" hidden="1" x14ac:dyDescent="0.25"/>
    <row r="44935" ht="15.75" hidden="1" x14ac:dyDescent="0.25"/>
    <row r="44936" ht="15.75" hidden="1" x14ac:dyDescent="0.25"/>
    <row r="44937" ht="15.75" hidden="1" x14ac:dyDescent="0.25"/>
    <row r="44938" ht="15.75" hidden="1" x14ac:dyDescent="0.25"/>
    <row r="44939" ht="15.75" hidden="1" x14ac:dyDescent="0.25"/>
    <row r="44940" ht="15.75" hidden="1" x14ac:dyDescent="0.25"/>
    <row r="44941" ht="15.75" hidden="1" x14ac:dyDescent="0.25"/>
    <row r="44942" ht="15.75" hidden="1" x14ac:dyDescent="0.25"/>
    <row r="44943" ht="15.75" hidden="1" x14ac:dyDescent="0.25"/>
    <row r="44944" ht="15.75" hidden="1" x14ac:dyDescent="0.25"/>
    <row r="44945" ht="15.75" hidden="1" x14ac:dyDescent="0.25"/>
    <row r="44946" ht="15.75" hidden="1" x14ac:dyDescent="0.25"/>
    <row r="44947" ht="15.75" hidden="1" x14ac:dyDescent="0.25"/>
    <row r="44948" ht="15.75" hidden="1" x14ac:dyDescent="0.25"/>
    <row r="44949" ht="15.75" hidden="1" x14ac:dyDescent="0.25"/>
    <row r="44950" ht="15.75" hidden="1" x14ac:dyDescent="0.25"/>
    <row r="44951" ht="15.75" hidden="1" x14ac:dyDescent="0.25"/>
    <row r="44952" ht="15.75" hidden="1" x14ac:dyDescent="0.25"/>
    <row r="44953" ht="15.75" hidden="1" x14ac:dyDescent="0.25"/>
    <row r="44954" ht="15.75" hidden="1" x14ac:dyDescent="0.25"/>
    <row r="44955" ht="15.75" hidden="1" x14ac:dyDescent="0.25"/>
    <row r="44956" ht="15.75" hidden="1" x14ac:dyDescent="0.25"/>
    <row r="44957" ht="15.75" hidden="1" x14ac:dyDescent="0.25"/>
    <row r="44958" ht="15.75" hidden="1" x14ac:dyDescent="0.25"/>
    <row r="44959" ht="15.75" hidden="1" x14ac:dyDescent="0.25"/>
    <row r="44960" ht="15.75" hidden="1" x14ac:dyDescent="0.25"/>
    <row r="44961" ht="15.75" hidden="1" x14ac:dyDescent="0.25"/>
    <row r="44962" ht="15.75" hidden="1" x14ac:dyDescent="0.25"/>
    <row r="44963" ht="15.75" hidden="1" x14ac:dyDescent="0.25"/>
    <row r="44964" ht="15.75" hidden="1" x14ac:dyDescent="0.25"/>
    <row r="44965" ht="15.75" hidden="1" x14ac:dyDescent="0.25"/>
    <row r="44966" ht="15.75" hidden="1" x14ac:dyDescent="0.25"/>
    <row r="44967" ht="15.75" hidden="1" x14ac:dyDescent="0.25"/>
    <row r="44968" ht="15.75" hidden="1" x14ac:dyDescent="0.25"/>
    <row r="44969" ht="15.75" hidden="1" x14ac:dyDescent="0.25"/>
    <row r="44970" ht="15.75" hidden="1" x14ac:dyDescent="0.25"/>
    <row r="44971" ht="15.75" hidden="1" x14ac:dyDescent="0.25"/>
    <row r="44972" ht="15.75" hidden="1" x14ac:dyDescent="0.25"/>
    <row r="44973" ht="15.75" hidden="1" x14ac:dyDescent="0.25"/>
    <row r="44974" ht="15.75" hidden="1" x14ac:dyDescent="0.25"/>
    <row r="44975" ht="15.75" hidden="1" x14ac:dyDescent="0.25"/>
    <row r="44976" ht="15.75" hidden="1" x14ac:dyDescent="0.25"/>
    <row r="44977" ht="15.75" hidden="1" x14ac:dyDescent="0.25"/>
    <row r="44978" ht="15.75" hidden="1" x14ac:dyDescent="0.25"/>
    <row r="44979" ht="15.75" hidden="1" x14ac:dyDescent="0.25"/>
    <row r="44980" ht="15.75" hidden="1" x14ac:dyDescent="0.25"/>
    <row r="44981" ht="15.75" hidden="1" x14ac:dyDescent="0.25"/>
    <row r="44982" ht="15.75" hidden="1" x14ac:dyDescent="0.25"/>
    <row r="44983" ht="15.75" hidden="1" x14ac:dyDescent="0.25"/>
    <row r="44984" ht="15.75" hidden="1" x14ac:dyDescent="0.25"/>
    <row r="44985" ht="15.75" hidden="1" x14ac:dyDescent="0.25"/>
    <row r="44986" ht="15.75" hidden="1" x14ac:dyDescent="0.25"/>
    <row r="44987" ht="15.75" hidden="1" x14ac:dyDescent="0.25"/>
    <row r="44988" ht="15.75" hidden="1" x14ac:dyDescent="0.25"/>
    <row r="44989" ht="15.75" hidden="1" x14ac:dyDescent="0.25"/>
    <row r="44990" ht="15.75" hidden="1" x14ac:dyDescent="0.25"/>
    <row r="44991" ht="15.75" hidden="1" x14ac:dyDescent="0.25"/>
    <row r="44992" ht="15.75" hidden="1" x14ac:dyDescent="0.25"/>
    <row r="44993" ht="15.75" hidden="1" x14ac:dyDescent="0.25"/>
    <row r="44994" ht="15.75" hidden="1" x14ac:dyDescent="0.25"/>
    <row r="44995" ht="15.75" hidden="1" x14ac:dyDescent="0.25"/>
    <row r="44996" ht="15.75" hidden="1" x14ac:dyDescent="0.25"/>
    <row r="44997" ht="15.75" hidden="1" x14ac:dyDescent="0.25"/>
    <row r="44998" ht="15.75" hidden="1" x14ac:dyDescent="0.25"/>
    <row r="44999" ht="15.75" hidden="1" x14ac:dyDescent="0.25"/>
    <row r="45000" ht="15.75" hidden="1" x14ac:dyDescent="0.25"/>
    <row r="45001" ht="15.75" hidden="1" x14ac:dyDescent="0.25"/>
    <row r="45002" ht="15.75" hidden="1" x14ac:dyDescent="0.25"/>
    <row r="45003" ht="15.75" hidden="1" x14ac:dyDescent="0.25"/>
    <row r="45004" ht="15.75" hidden="1" x14ac:dyDescent="0.25"/>
    <row r="45005" ht="15.75" hidden="1" x14ac:dyDescent="0.25"/>
    <row r="45006" ht="15.75" hidden="1" x14ac:dyDescent="0.25"/>
    <row r="45007" ht="15.75" hidden="1" x14ac:dyDescent="0.25"/>
    <row r="45008" ht="15.75" hidden="1" x14ac:dyDescent="0.25"/>
    <row r="45009" ht="15.75" hidden="1" x14ac:dyDescent="0.25"/>
    <row r="45010" ht="15.75" hidden="1" x14ac:dyDescent="0.25"/>
    <row r="45011" ht="15.75" hidden="1" x14ac:dyDescent="0.25"/>
    <row r="45012" ht="15.75" hidden="1" x14ac:dyDescent="0.25"/>
    <row r="45013" ht="15.75" hidden="1" x14ac:dyDescent="0.25"/>
    <row r="45014" ht="15.75" hidden="1" x14ac:dyDescent="0.25"/>
    <row r="45015" ht="15.75" hidden="1" x14ac:dyDescent="0.25"/>
    <row r="45016" ht="15.75" hidden="1" x14ac:dyDescent="0.25"/>
    <row r="45017" ht="15.75" hidden="1" x14ac:dyDescent="0.25"/>
    <row r="45018" ht="15.75" hidden="1" x14ac:dyDescent="0.25"/>
    <row r="45019" ht="15.75" hidden="1" x14ac:dyDescent="0.25"/>
    <row r="45020" ht="15.75" hidden="1" x14ac:dyDescent="0.25"/>
    <row r="45021" ht="15.75" hidden="1" x14ac:dyDescent="0.25"/>
    <row r="45022" ht="15.75" hidden="1" x14ac:dyDescent="0.25"/>
    <row r="45023" ht="15.75" hidden="1" x14ac:dyDescent="0.25"/>
    <row r="45024" ht="15.75" hidden="1" x14ac:dyDescent="0.25"/>
    <row r="45025" ht="15.75" hidden="1" x14ac:dyDescent="0.25"/>
    <row r="45026" ht="15.75" hidden="1" x14ac:dyDescent="0.25"/>
    <row r="45027" ht="15.75" hidden="1" x14ac:dyDescent="0.25"/>
    <row r="45028" ht="15.75" hidden="1" x14ac:dyDescent="0.25"/>
    <row r="45029" ht="15.75" hidden="1" x14ac:dyDescent="0.25"/>
    <row r="45030" ht="15.75" hidden="1" x14ac:dyDescent="0.25"/>
    <row r="45031" ht="15.75" hidden="1" x14ac:dyDescent="0.25"/>
    <row r="45032" ht="15.75" hidden="1" x14ac:dyDescent="0.25"/>
    <row r="45033" ht="15.75" hidden="1" x14ac:dyDescent="0.25"/>
    <row r="45034" ht="15.75" hidden="1" x14ac:dyDescent="0.25"/>
    <row r="45035" ht="15.75" hidden="1" x14ac:dyDescent="0.25"/>
    <row r="45036" ht="15.75" hidden="1" x14ac:dyDescent="0.25"/>
    <row r="45037" ht="15.75" hidden="1" x14ac:dyDescent="0.25"/>
    <row r="45038" ht="15.75" hidden="1" x14ac:dyDescent="0.25"/>
    <row r="45039" ht="15.75" hidden="1" x14ac:dyDescent="0.25"/>
    <row r="45040" ht="15.75" hidden="1" x14ac:dyDescent="0.25"/>
    <row r="45041" ht="15.75" hidden="1" x14ac:dyDescent="0.25"/>
    <row r="45042" ht="15.75" hidden="1" x14ac:dyDescent="0.25"/>
    <row r="45043" ht="15.75" hidden="1" x14ac:dyDescent="0.25"/>
    <row r="45044" ht="15.75" hidden="1" x14ac:dyDescent="0.25"/>
    <row r="45045" ht="15.75" hidden="1" x14ac:dyDescent="0.25"/>
    <row r="45046" ht="15.75" hidden="1" x14ac:dyDescent="0.25"/>
    <row r="45047" ht="15.75" hidden="1" x14ac:dyDescent="0.25"/>
    <row r="45048" ht="15.75" hidden="1" x14ac:dyDescent="0.25"/>
    <row r="45049" ht="15.75" hidden="1" x14ac:dyDescent="0.25"/>
    <row r="45050" ht="15.75" hidden="1" x14ac:dyDescent="0.25"/>
    <row r="45051" ht="15.75" hidden="1" x14ac:dyDescent="0.25"/>
    <row r="45052" ht="15.75" hidden="1" x14ac:dyDescent="0.25"/>
    <row r="45053" ht="15.75" hidden="1" x14ac:dyDescent="0.25"/>
    <row r="45054" ht="15.75" hidden="1" x14ac:dyDescent="0.25"/>
    <row r="45055" ht="15.75" hidden="1" x14ac:dyDescent="0.25"/>
    <row r="45056" ht="15.75" hidden="1" x14ac:dyDescent="0.25"/>
    <row r="45057" ht="15.75" hidden="1" x14ac:dyDescent="0.25"/>
    <row r="45058" ht="15.75" hidden="1" x14ac:dyDescent="0.25"/>
    <row r="45059" ht="15.75" hidden="1" x14ac:dyDescent="0.25"/>
    <row r="45060" ht="15.75" hidden="1" x14ac:dyDescent="0.25"/>
    <row r="45061" ht="15.75" hidden="1" x14ac:dyDescent="0.25"/>
    <row r="45062" ht="15.75" hidden="1" x14ac:dyDescent="0.25"/>
    <row r="45063" ht="15.75" hidden="1" x14ac:dyDescent="0.25"/>
    <row r="45064" ht="15.75" hidden="1" x14ac:dyDescent="0.25"/>
    <row r="45065" ht="15.75" hidden="1" x14ac:dyDescent="0.25"/>
    <row r="45066" ht="15.75" hidden="1" x14ac:dyDescent="0.25"/>
    <row r="45067" ht="15.75" hidden="1" x14ac:dyDescent="0.25"/>
    <row r="45068" ht="15.75" hidden="1" x14ac:dyDescent="0.25"/>
    <row r="45069" ht="15.75" hidden="1" x14ac:dyDescent="0.25"/>
    <row r="45070" ht="15.75" hidden="1" x14ac:dyDescent="0.25"/>
    <row r="45071" ht="15.75" hidden="1" x14ac:dyDescent="0.25"/>
    <row r="45072" ht="15.75" hidden="1" x14ac:dyDescent="0.25"/>
    <row r="45073" ht="15.75" hidden="1" x14ac:dyDescent="0.25"/>
    <row r="45074" ht="15.75" hidden="1" x14ac:dyDescent="0.25"/>
    <row r="45075" ht="15.75" hidden="1" x14ac:dyDescent="0.25"/>
    <row r="45076" ht="15.75" hidden="1" x14ac:dyDescent="0.25"/>
    <row r="45077" ht="15.75" hidden="1" x14ac:dyDescent="0.25"/>
    <row r="45078" ht="15.75" hidden="1" x14ac:dyDescent="0.25"/>
    <row r="45079" ht="15.75" hidden="1" x14ac:dyDescent="0.25"/>
    <row r="45080" ht="15.75" hidden="1" x14ac:dyDescent="0.25"/>
    <row r="45081" ht="15.75" hidden="1" x14ac:dyDescent="0.25"/>
    <row r="45082" ht="15.75" hidden="1" x14ac:dyDescent="0.25"/>
    <row r="45083" ht="15.75" hidden="1" x14ac:dyDescent="0.25"/>
    <row r="45084" ht="15.75" hidden="1" x14ac:dyDescent="0.25"/>
    <row r="45085" ht="15.75" hidden="1" x14ac:dyDescent="0.25"/>
    <row r="45086" ht="15.75" hidden="1" x14ac:dyDescent="0.25"/>
    <row r="45087" ht="15.75" hidden="1" x14ac:dyDescent="0.25"/>
    <row r="45088" ht="15.75" hidden="1" x14ac:dyDescent="0.25"/>
    <row r="45089" ht="15.75" hidden="1" x14ac:dyDescent="0.25"/>
    <row r="45090" ht="15.75" hidden="1" x14ac:dyDescent="0.25"/>
    <row r="45091" ht="15.75" hidden="1" x14ac:dyDescent="0.25"/>
    <row r="45092" ht="15.75" hidden="1" x14ac:dyDescent="0.25"/>
    <row r="45093" ht="15.75" hidden="1" x14ac:dyDescent="0.25"/>
    <row r="45094" ht="15.75" hidden="1" x14ac:dyDescent="0.25"/>
    <row r="45095" ht="15.75" hidden="1" x14ac:dyDescent="0.25"/>
    <row r="45096" ht="15.75" hidden="1" x14ac:dyDescent="0.25"/>
    <row r="45097" ht="15.75" hidden="1" x14ac:dyDescent="0.25"/>
    <row r="45098" ht="15.75" hidden="1" x14ac:dyDescent="0.25"/>
    <row r="45099" ht="15.75" hidden="1" x14ac:dyDescent="0.25"/>
    <row r="45100" ht="15.75" hidden="1" x14ac:dyDescent="0.25"/>
    <row r="45101" ht="15.75" hidden="1" x14ac:dyDescent="0.25"/>
    <row r="45102" ht="15.75" hidden="1" x14ac:dyDescent="0.25"/>
    <row r="45103" ht="15.75" hidden="1" x14ac:dyDescent="0.25"/>
    <row r="45104" ht="15.75" hidden="1" x14ac:dyDescent="0.25"/>
    <row r="45105" ht="15.75" hidden="1" x14ac:dyDescent="0.25"/>
    <row r="45106" ht="15.75" hidden="1" x14ac:dyDescent="0.25"/>
    <row r="45107" ht="15.75" hidden="1" x14ac:dyDescent="0.25"/>
    <row r="45108" ht="15.75" hidden="1" x14ac:dyDescent="0.25"/>
    <row r="45109" ht="15.75" hidden="1" x14ac:dyDescent="0.25"/>
    <row r="45110" ht="15.75" hidden="1" x14ac:dyDescent="0.25"/>
    <row r="45111" ht="15.75" hidden="1" x14ac:dyDescent="0.25"/>
    <row r="45112" ht="15.75" hidden="1" x14ac:dyDescent="0.25"/>
    <row r="45113" ht="15.75" hidden="1" x14ac:dyDescent="0.25"/>
    <row r="45114" ht="15.75" hidden="1" x14ac:dyDescent="0.25"/>
    <row r="45115" ht="15.75" hidden="1" x14ac:dyDescent="0.25"/>
    <row r="45116" ht="15.75" hidden="1" x14ac:dyDescent="0.25"/>
    <row r="45117" ht="15.75" hidden="1" x14ac:dyDescent="0.25"/>
    <row r="45118" ht="15.75" hidden="1" x14ac:dyDescent="0.25"/>
    <row r="45119" ht="15.75" hidden="1" x14ac:dyDescent="0.25"/>
    <row r="45120" ht="15.75" hidden="1" x14ac:dyDescent="0.25"/>
    <row r="45121" ht="15.75" hidden="1" x14ac:dyDescent="0.25"/>
    <row r="45122" ht="15.75" hidden="1" x14ac:dyDescent="0.25"/>
    <row r="45123" ht="15.75" hidden="1" x14ac:dyDescent="0.25"/>
    <row r="45124" ht="15.75" hidden="1" x14ac:dyDescent="0.25"/>
    <row r="45125" ht="15.75" hidden="1" x14ac:dyDescent="0.25"/>
    <row r="45126" ht="15.75" hidden="1" x14ac:dyDescent="0.25"/>
    <row r="45127" ht="15.75" hidden="1" x14ac:dyDescent="0.25"/>
    <row r="45128" ht="15.75" hidden="1" x14ac:dyDescent="0.25"/>
    <row r="45129" ht="15.75" hidden="1" x14ac:dyDescent="0.25"/>
    <row r="45130" ht="15.75" hidden="1" x14ac:dyDescent="0.25"/>
    <row r="45131" ht="15.75" hidden="1" x14ac:dyDescent="0.25"/>
    <row r="45132" ht="15.75" hidden="1" x14ac:dyDescent="0.25"/>
    <row r="45133" ht="15.75" hidden="1" x14ac:dyDescent="0.25"/>
    <row r="45134" ht="15.75" hidden="1" x14ac:dyDescent="0.25"/>
    <row r="45135" ht="15.75" hidden="1" x14ac:dyDescent="0.25"/>
    <row r="45136" ht="15.75" hidden="1" x14ac:dyDescent="0.25"/>
    <row r="45137" ht="15.75" hidden="1" x14ac:dyDescent="0.25"/>
    <row r="45138" ht="15.75" hidden="1" x14ac:dyDescent="0.25"/>
    <row r="45139" ht="15.75" hidden="1" x14ac:dyDescent="0.25"/>
    <row r="45140" ht="15.75" hidden="1" x14ac:dyDescent="0.25"/>
    <row r="45141" ht="15.75" hidden="1" x14ac:dyDescent="0.25"/>
    <row r="45142" ht="15.75" hidden="1" x14ac:dyDescent="0.25"/>
    <row r="45143" ht="15.75" hidden="1" x14ac:dyDescent="0.25"/>
    <row r="45144" ht="15.75" hidden="1" x14ac:dyDescent="0.25"/>
    <row r="45145" ht="15.75" hidden="1" x14ac:dyDescent="0.25"/>
    <row r="45146" ht="15.75" hidden="1" x14ac:dyDescent="0.25"/>
    <row r="45147" ht="15.75" hidden="1" x14ac:dyDescent="0.25"/>
    <row r="45148" ht="15.75" hidden="1" x14ac:dyDescent="0.25"/>
    <row r="45149" ht="15.75" hidden="1" x14ac:dyDescent="0.25"/>
    <row r="45150" ht="15.75" hidden="1" x14ac:dyDescent="0.25"/>
    <row r="45151" ht="15.75" hidden="1" x14ac:dyDescent="0.25"/>
    <row r="45152" ht="15.75" hidden="1" x14ac:dyDescent="0.25"/>
    <row r="45153" ht="15.75" hidden="1" x14ac:dyDescent="0.25"/>
    <row r="45154" ht="15.75" hidden="1" x14ac:dyDescent="0.25"/>
    <row r="45155" ht="15.75" hidden="1" x14ac:dyDescent="0.25"/>
    <row r="45156" ht="15.75" hidden="1" x14ac:dyDescent="0.25"/>
    <row r="45157" ht="15.75" hidden="1" x14ac:dyDescent="0.25"/>
    <row r="45158" ht="15.75" hidden="1" x14ac:dyDescent="0.25"/>
    <row r="45159" ht="15.75" hidden="1" x14ac:dyDescent="0.25"/>
    <row r="45160" ht="15.75" hidden="1" x14ac:dyDescent="0.25"/>
    <row r="45161" ht="15.75" hidden="1" x14ac:dyDescent="0.25"/>
    <row r="45162" ht="15.75" hidden="1" x14ac:dyDescent="0.25"/>
    <row r="45163" ht="15.75" hidden="1" x14ac:dyDescent="0.25"/>
    <row r="45164" ht="15.75" hidden="1" x14ac:dyDescent="0.25"/>
    <row r="45165" ht="15.75" hidden="1" x14ac:dyDescent="0.25"/>
    <row r="45166" ht="15.75" hidden="1" x14ac:dyDescent="0.25"/>
    <row r="45167" ht="15.75" hidden="1" x14ac:dyDescent="0.25"/>
    <row r="45168" ht="15.75" hidden="1" x14ac:dyDescent="0.25"/>
    <row r="45169" ht="15.75" hidden="1" x14ac:dyDescent="0.25"/>
    <row r="45170" ht="15.75" hidden="1" x14ac:dyDescent="0.25"/>
    <row r="45171" ht="15.75" hidden="1" x14ac:dyDescent="0.25"/>
    <row r="45172" ht="15.75" hidden="1" x14ac:dyDescent="0.25"/>
    <row r="45173" ht="15.75" hidden="1" x14ac:dyDescent="0.25"/>
    <row r="45174" ht="15.75" hidden="1" x14ac:dyDescent="0.25"/>
    <row r="45175" ht="15.75" hidden="1" x14ac:dyDescent="0.25"/>
    <row r="45176" ht="15.75" hidden="1" x14ac:dyDescent="0.25"/>
    <row r="45177" ht="15.75" hidden="1" x14ac:dyDescent="0.25"/>
    <row r="45178" ht="15.75" hidden="1" x14ac:dyDescent="0.25"/>
    <row r="45179" ht="15.75" hidden="1" x14ac:dyDescent="0.25"/>
    <row r="45180" ht="15.75" hidden="1" x14ac:dyDescent="0.25"/>
    <row r="45181" ht="15.75" hidden="1" x14ac:dyDescent="0.25"/>
    <row r="45182" ht="15.75" hidden="1" x14ac:dyDescent="0.25"/>
    <row r="45183" ht="15.75" hidden="1" x14ac:dyDescent="0.25"/>
    <row r="45184" ht="15.75" hidden="1" x14ac:dyDescent="0.25"/>
    <row r="45185" ht="15.75" hidden="1" x14ac:dyDescent="0.25"/>
    <row r="45186" ht="15.75" hidden="1" x14ac:dyDescent="0.25"/>
    <row r="45187" ht="15.75" hidden="1" x14ac:dyDescent="0.25"/>
    <row r="45188" ht="15.75" hidden="1" x14ac:dyDescent="0.25"/>
    <row r="45189" ht="15.75" hidden="1" x14ac:dyDescent="0.25"/>
    <row r="45190" ht="15.75" hidden="1" x14ac:dyDescent="0.25"/>
    <row r="45191" ht="15.75" hidden="1" x14ac:dyDescent="0.25"/>
    <row r="45192" ht="15.75" hidden="1" x14ac:dyDescent="0.25"/>
    <row r="45193" ht="15.75" hidden="1" x14ac:dyDescent="0.25"/>
    <row r="45194" ht="15.75" hidden="1" x14ac:dyDescent="0.25"/>
    <row r="45195" ht="15.75" hidden="1" x14ac:dyDescent="0.25"/>
    <row r="45196" ht="15.75" hidden="1" x14ac:dyDescent="0.25"/>
    <row r="45197" ht="15.75" hidden="1" x14ac:dyDescent="0.25"/>
    <row r="45198" ht="15.75" hidden="1" x14ac:dyDescent="0.25"/>
    <row r="45199" ht="15.75" hidden="1" x14ac:dyDescent="0.25"/>
    <row r="45200" ht="15.75" hidden="1" x14ac:dyDescent="0.25"/>
    <row r="45201" ht="15.75" hidden="1" x14ac:dyDescent="0.25"/>
    <row r="45202" ht="15.75" hidden="1" x14ac:dyDescent="0.25"/>
    <row r="45203" ht="15.75" hidden="1" x14ac:dyDescent="0.25"/>
    <row r="45204" ht="15.75" hidden="1" x14ac:dyDescent="0.25"/>
    <row r="45205" ht="15.75" hidden="1" x14ac:dyDescent="0.25"/>
    <row r="45206" ht="15.75" hidden="1" x14ac:dyDescent="0.25"/>
    <row r="45207" ht="15.75" hidden="1" x14ac:dyDescent="0.25"/>
    <row r="45208" ht="15.75" hidden="1" x14ac:dyDescent="0.25"/>
    <row r="45209" ht="15.75" hidden="1" x14ac:dyDescent="0.25"/>
    <row r="45210" ht="15.75" hidden="1" x14ac:dyDescent="0.25"/>
    <row r="45211" ht="15.75" hidden="1" x14ac:dyDescent="0.25"/>
    <row r="45212" ht="15.75" hidden="1" x14ac:dyDescent="0.25"/>
    <row r="45213" ht="15.75" hidden="1" x14ac:dyDescent="0.25"/>
    <row r="45214" ht="15.75" hidden="1" x14ac:dyDescent="0.25"/>
    <row r="45215" ht="15.75" hidden="1" x14ac:dyDescent="0.25"/>
    <row r="45216" ht="15.75" hidden="1" x14ac:dyDescent="0.25"/>
    <row r="45217" ht="15.75" hidden="1" x14ac:dyDescent="0.25"/>
    <row r="45218" ht="15.75" hidden="1" x14ac:dyDescent="0.25"/>
    <row r="45219" ht="15.75" hidden="1" x14ac:dyDescent="0.25"/>
    <row r="45220" ht="15.75" hidden="1" x14ac:dyDescent="0.25"/>
    <row r="45221" ht="15.75" hidden="1" x14ac:dyDescent="0.25"/>
    <row r="45222" ht="15.75" hidden="1" x14ac:dyDescent="0.25"/>
    <row r="45223" ht="15.75" hidden="1" x14ac:dyDescent="0.25"/>
    <row r="45224" ht="15.75" hidden="1" x14ac:dyDescent="0.25"/>
    <row r="45225" ht="15.75" hidden="1" x14ac:dyDescent="0.25"/>
    <row r="45226" ht="15.75" hidden="1" x14ac:dyDescent="0.25"/>
    <row r="45227" ht="15.75" hidden="1" x14ac:dyDescent="0.25"/>
    <row r="45228" ht="15.75" hidden="1" x14ac:dyDescent="0.25"/>
    <row r="45229" ht="15.75" hidden="1" x14ac:dyDescent="0.25"/>
    <row r="45230" ht="15.75" hidden="1" x14ac:dyDescent="0.25"/>
    <row r="45231" ht="15.75" hidden="1" x14ac:dyDescent="0.25"/>
    <row r="45232" ht="15.75" hidden="1" x14ac:dyDescent="0.25"/>
    <row r="45233" ht="15.75" hidden="1" x14ac:dyDescent="0.25"/>
    <row r="45234" ht="15.75" hidden="1" x14ac:dyDescent="0.25"/>
    <row r="45235" ht="15.75" hidden="1" x14ac:dyDescent="0.25"/>
    <row r="45236" ht="15.75" hidden="1" x14ac:dyDescent="0.25"/>
    <row r="45237" ht="15.75" hidden="1" x14ac:dyDescent="0.25"/>
    <row r="45238" ht="15.75" hidden="1" x14ac:dyDescent="0.25"/>
    <row r="45239" ht="15.75" hidden="1" x14ac:dyDescent="0.25"/>
    <row r="45240" ht="15.75" hidden="1" x14ac:dyDescent="0.25"/>
    <row r="45241" ht="15.75" hidden="1" x14ac:dyDescent="0.25"/>
    <row r="45242" ht="15.75" hidden="1" x14ac:dyDescent="0.25"/>
    <row r="45243" ht="15.75" hidden="1" x14ac:dyDescent="0.25"/>
    <row r="45244" ht="15.75" hidden="1" x14ac:dyDescent="0.25"/>
    <row r="45245" ht="15.75" hidden="1" x14ac:dyDescent="0.25"/>
    <row r="45246" ht="15.75" hidden="1" x14ac:dyDescent="0.25"/>
    <row r="45247" ht="15.75" hidden="1" x14ac:dyDescent="0.25"/>
    <row r="45248" ht="15.75" hidden="1" x14ac:dyDescent="0.25"/>
    <row r="45249" ht="15.75" hidden="1" x14ac:dyDescent="0.25"/>
    <row r="45250" ht="15.75" hidden="1" x14ac:dyDescent="0.25"/>
    <row r="45251" ht="15.75" hidden="1" x14ac:dyDescent="0.25"/>
    <row r="45252" ht="15.75" hidden="1" x14ac:dyDescent="0.25"/>
    <row r="45253" ht="15.75" hidden="1" x14ac:dyDescent="0.25"/>
    <row r="45254" ht="15.75" hidden="1" x14ac:dyDescent="0.25"/>
    <row r="45255" ht="15.75" hidden="1" x14ac:dyDescent="0.25"/>
    <row r="45256" ht="15.75" hidden="1" x14ac:dyDescent="0.25"/>
    <row r="45257" ht="15.75" hidden="1" x14ac:dyDescent="0.25"/>
    <row r="45258" ht="15.75" hidden="1" x14ac:dyDescent="0.25"/>
    <row r="45259" ht="15.75" hidden="1" x14ac:dyDescent="0.25"/>
    <row r="45260" ht="15.75" hidden="1" x14ac:dyDescent="0.25"/>
    <row r="45261" ht="15.75" hidden="1" x14ac:dyDescent="0.25"/>
    <row r="45262" ht="15.75" hidden="1" x14ac:dyDescent="0.25"/>
    <row r="45263" ht="15.75" hidden="1" x14ac:dyDescent="0.25"/>
    <row r="45264" ht="15.75" hidden="1" x14ac:dyDescent="0.25"/>
    <row r="45265" ht="15.75" hidden="1" x14ac:dyDescent="0.25"/>
    <row r="45266" ht="15.75" hidden="1" x14ac:dyDescent="0.25"/>
    <row r="45267" ht="15.75" hidden="1" x14ac:dyDescent="0.25"/>
    <row r="45268" ht="15.75" hidden="1" x14ac:dyDescent="0.25"/>
    <row r="45269" ht="15.75" hidden="1" x14ac:dyDescent="0.25"/>
    <row r="45270" ht="15.75" hidden="1" x14ac:dyDescent="0.25"/>
    <row r="45271" ht="15.75" hidden="1" x14ac:dyDescent="0.25"/>
    <row r="45272" ht="15.75" hidden="1" x14ac:dyDescent="0.25"/>
    <row r="45273" ht="15.75" hidden="1" x14ac:dyDescent="0.25"/>
    <row r="45274" ht="15.75" hidden="1" x14ac:dyDescent="0.25"/>
    <row r="45275" ht="15.75" hidden="1" x14ac:dyDescent="0.25"/>
    <row r="45276" ht="15.75" hidden="1" x14ac:dyDescent="0.25"/>
    <row r="45277" ht="15.75" hidden="1" x14ac:dyDescent="0.25"/>
    <row r="45278" ht="15.75" hidden="1" x14ac:dyDescent="0.25"/>
    <row r="45279" ht="15.75" hidden="1" x14ac:dyDescent="0.25"/>
    <row r="45280" ht="15.75" hidden="1" x14ac:dyDescent="0.25"/>
    <row r="45281" ht="15.75" hidden="1" x14ac:dyDescent="0.25"/>
    <row r="45282" ht="15.75" hidden="1" x14ac:dyDescent="0.25"/>
    <row r="45283" ht="15.75" hidden="1" x14ac:dyDescent="0.25"/>
    <row r="45284" ht="15.75" hidden="1" x14ac:dyDescent="0.25"/>
    <row r="45285" ht="15.75" hidden="1" x14ac:dyDescent="0.25"/>
    <row r="45286" ht="15.75" hidden="1" x14ac:dyDescent="0.25"/>
    <row r="45287" ht="15.75" hidden="1" x14ac:dyDescent="0.25"/>
    <row r="45288" ht="15.75" hidden="1" x14ac:dyDescent="0.25"/>
    <row r="45289" ht="15.75" hidden="1" x14ac:dyDescent="0.25"/>
    <row r="45290" ht="15.75" hidden="1" x14ac:dyDescent="0.25"/>
    <row r="45291" ht="15.75" hidden="1" x14ac:dyDescent="0.25"/>
    <row r="45292" ht="15.75" hidden="1" x14ac:dyDescent="0.25"/>
    <row r="45293" ht="15.75" hidden="1" x14ac:dyDescent="0.25"/>
    <row r="45294" ht="15.75" hidden="1" x14ac:dyDescent="0.25"/>
    <row r="45295" ht="15.75" hidden="1" x14ac:dyDescent="0.25"/>
    <row r="45296" ht="15.75" hidden="1" x14ac:dyDescent="0.25"/>
    <row r="45297" ht="15.75" hidden="1" x14ac:dyDescent="0.25"/>
    <row r="45298" ht="15.75" hidden="1" x14ac:dyDescent="0.25"/>
    <row r="45299" ht="15.75" hidden="1" x14ac:dyDescent="0.25"/>
    <row r="45300" ht="15.75" hidden="1" x14ac:dyDescent="0.25"/>
    <row r="45301" ht="15.75" hidden="1" x14ac:dyDescent="0.25"/>
    <row r="45302" ht="15.75" hidden="1" x14ac:dyDescent="0.25"/>
    <row r="45303" ht="15.75" hidden="1" x14ac:dyDescent="0.25"/>
    <row r="45304" ht="15.75" hidden="1" x14ac:dyDescent="0.25"/>
    <row r="45305" ht="15.75" hidden="1" x14ac:dyDescent="0.25"/>
    <row r="45306" ht="15.75" hidden="1" x14ac:dyDescent="0.25"/>
    <row r="45307" ht="15.75" hidden="1" x14ac:dyDescent="0.25"/>
    <row r="45308" ht="15.75" hidden="1" x14ac:dyDescent="0.25"/>
    <row r="45309" ht="15.75" hidden="1" x14ac:dyDescent="0.25"/>
    <row r="45310" ht="15.75" hidden="1" x14ac:dyDescent="0.25"/>
    <row r="45311" ht="15.75" hidden="1" x14ac:dyDescent="0.25"/>
    <row r="45312" ht="15.75" hidden="1" x14ac:dyDescent="0.25"/>
    <row r="45313" ht="15.75" hidden="1" x14ac:dyDescent="0.25"/>
    <row r="45314" ht="15.75" hidden="1" x14ac:dyDescent="0.25"/>
    <row r="45315" ht="15.75" hidden="1" x14ac:dyDescent="0.25"/>
    <row r="45316" ht="15.75" hidden="1" x14ac:dyDescent="0.25"/>
    <row r="45317" ht="15.75" hidden="1" x14ac:dyDescent="0.25"/>
    <row r="45318" ht="15.75" hidden="1" x14ac:dyDescent="0.25"/>
    <row r="45319" ht="15.75" hidden="1" x14ac:dyDescent="0.25"/>
    <row r="45320" ht="15.75" hidden="1" x14ac:dyDescent="0.25"/>
    <row r="45321" ht="15.75" hidden="1" x14ac:dyDescent="0.25"/>
    <row r="45322" ht="15.75" hidden="1" x14ac:dyDescent="0.25"/>
    <row r="45323" ht="15.75" hidden="1" x14ac:dyDescent="0.25"/>
    <row r="45324" ht="15.75" hidden="1" x14ac:dyDescent="0.25"/>
    <row r="45325" ht="15.75" hidden="1" x14ac:dyDescent="0.25"/>
    <row r="45326" ht="15.75" hidden="1" x14ac:dyDescent="0.25"/>
    <row r="45327" ht="15.75" hidden="1" x14ac:dyDescent="0.25"/>
    <row r="45328" ht="15.75" hidden="1" x14ac:dyDescent="0.25"/>
    <row r="45329" ht="15.75" hidden="1" x14ac:dyDescent="0.25"/>
    <row r="45330" ht="15.75" hidden="1" x14ac:dyDescent="0.25"/>
    <row r="45331" ht="15.75" hidden="1" x14ac:dyDescent="0.25"/>
    <row r="45332" ht="15.75" hidden="1" x14ac:dyDescent="0.25"/>
    <row r="45333" ht="15.75" hidden="1" x14ac:dyDescent="0.25"/>
    <row r="45334" ht="15.75" hidden="1" x14ac:dyDescent="0.25"/>
    <row r="45335" ht="15.75" hidden="1" x14ac:dyDescent="0.25"/>
    <row r="45336" ht="15.75" hidden="1" x14ac:dyDescent="0.25"/>
    <row r="45337" ht="15.75" hidden="1" x14ac:dyDescent="0.25"/>
    <row r="45338" ht="15.75" hidden="1" x14ac:dyDescent="0.25"/>
    <row r="45339" ht="15.75" hidden="1" x14ac:dyDescent="0.25"/>
    <row r="45340" ht="15.75" hidden="1" x14ac:dyDescent="0.25"/>
    <row r="45341" ht="15.75" hidden="1" x14ac:dyDescent="0.25"/>
    <row r="45342" ht="15.75" hidden="1" x14ac:dyDescent="0.25"/>
    <row r="45343" ht="15.75" hidden="1" x14ac:dyDescent="0.25"/>
    <row r="45344" ht="15.75" hidden="1" x14ac:dyDescent="0.25"/>
    <row r="45345" ht="15.75" hidden="1" x14ac:dyDescent="0.25"/>
    <row r="45346" ht="15.75" hidden="1" x14ac:dyDescent="0.25"/>
    <row r="45347" ht="15.75" hidden="1" x14ac:dyDescent="0.25"/>
    <row r="45348" ht="15.75" hidden="1" x14ac:dyDescent="0.25"/>
    <row r="45349" ht="15.75" hidden="1" x14ac:dyDescent="0.25"/>
    <row r="45350" ht="15.75" hidden="1" x14ac:dyDescent="0.25"/>
    <row r="45351" ht="15.75" hidden="1" x14ac:dyDescent="0.25"/>
    <row r="45352" ht="15.75" hidden="1" x14ac:dyDescent="0.25"/>
    <row r="45353" ht="15.75" hidden="1" x14ac:dyDescent="0.25"/>
    <row r="45354" ht="15.75" hidden="1" x14ac:dyDescent="0.25"/>
    <row r="45355" ht="15.75" hidden="1" x14ac:dyDescent="0.25"/>
    <row r="45356" ht="15.75" hidden="1" x14ac:dyDescent="0.25"/>
    <row r="45357" ht="15.75" hidden="1" x14ac:dyDescent="0.25"/>
    <row r="45358" ht="15.75" hidden="1" x14ac:dyDescent="0.25"/>
    <row r="45359" ht="15.75" hidden="1" x14ac:dyDescent="0.25"/>
    <row r="45360" ht="15.75" hidden="1" x14ac:dyDescent="0.25"/>
    <row r="45361" ht="15.75" hidden="1" x14ac:dyDescent="0.25"/>
    <row r="45362" ht="15.75" hidden="1" x14ac:dyDescent="0.25"/>
    <row r="45363" ht="15.75" hidden="1" x14ac:dyDescent="0.25"/>
    <row r="45364" ht="15.75" hidden="1" x14ac:dyDescent="0.25"/>
    <row r="45365" ht="15.75" hidden="1" x14ac:dyDescent="0.25"/>
    <row r="45366" ht="15.75" hidden="1" x14ac:dyDescent="0.25"/>
    <row r="45367" ht="15.75" hidden="1" x14ac:dyDescent="0.25"/>
    <row r="45368" ht="15.75" hidden="1" x14ac:dyDescent="0.25"/>
    <row r="45369" ht="15.75" hidden="1" x14ac:dyDescent="0.25"/>
    <row r="45370" ht="15.75" hidden="1" x14ac:dyDescent="0.25"/>
    <row r="45371" ht="15.75" hidden="1" x14ac:dyDescent="0.25"/>
    <row r="45372" ht="15.75" hidden="1" x14ac:dyDescent="0.25"/>
    <row r="45373" ht="15.75" hidden="1" x14ac:dyDescent="0.25"/>
    <row r="45374" ht="15.75" hidden="1" x14ac:dyDescent="0.25"/>
    <row r="45375" ht="15.75" hidden="1" x14ac:dyDescent="0.25"/>
    <row r="45376" ht="15.75" hidden="1" x14ac:dyDescent="0.25"/>
    <row r="45377" ht="15.75" hidden="1" x14ac:dyDescent="0.25"/>
    <row r="45378" ht="15.75" hidden="1" x14ac:dyDescent="0.25"/>
    <row r="45379" ht="15.75" hidden="1" x14ac:dyDescent="0.25"/>
    <row r="45380" ht="15.75" hidden="1" x14ac:dyDescent="0.25"/>
    <row r="45381" ht="15.75" hidden="1" x14ac:dyDescent="0.25"/>
    <row r="45382" ht="15.75" hidden="1" x14ac:dyDescent="0.25"/>
    <row r="45383" ht="15.75" hidden="1" x14ac:dyDescent="0.25"/>
    <row r="45384" ht="15.75" hidden="1" x14ac:dyDescent="0.25"/>
    <row r="45385" ht="15.75" hidden="1" x14ac:dyDescent="0.25"/>
    <row r="45386" ht="15.75" hidden="1" x14ac:dyDescent="0.25"/>
    <row r="45387" ht="15.75" hidden="1" x14ac:dyDescent="0.25"/>
    <row r="45388" ht="15.75" hidden="1" x14ac:dyDescent="0.25"/>
    <row r="45389" ht="15.75" hidden="1" x14ac:dyDescent="0.25"/>
    <row r="45390" ht="15.75" hidden="1" x14ac:dyDescent="0.25"/>
    <row r="45391" ht="15.75" hidden="1" x14ac:dyDescent="0.25"/>
    <row r="45392" ht="15.75" hidden="1" x14ac:dyDescent="0.25"/>
    <row r="45393" ht="15.75" hidden="1" x14ac:dyDescent="0.25"/>
    <row r="45394" ht="15.75" hidden="1" x14ac:dyDescent="0.25"/>
    <row r="45395" ht="15.75" hidden="1" x14ac:dyDescent="0.25"/>
    <row r="45396" ht="15.75" hidden="1" x14ac:dyDescent="0.25"/>
    <row r="45397" ht="15.75" hidden="1" x14ac:dyDescent="0.25"/>
    <row r="45398" ht="15.75" hidden="1" x14ac:dyDescent="0.25"/>
    <row r="45399" ht="15.75" hidden="1" x14ac:dyDescent="0.25"/>
    <row r="45400" ht="15.75" hidden="1" x14ac:dyDescent="0.25"/>
    <row r="45401" ht="15.75" hidden="1" x14ac:dyDescent="0.25"/>
    <row r="45402" ht="15.75" hidden="1" x14ac:dyDescent="0.25"/>
    <row r="45403" ht="15.75" hidden="1" x14ac:dyDescent="0.25"/>
    <row r="45404" ht="15.75" hidden="1" x14ac:dyDescent="0.25"/>
    <row r="45405" ht="15.75" hidden="1" x14ac:dyDescent="0.25"/>
    <row r="45406" ht="15.75" hidden="1" x14ac:dyDescent="0.25"/>
    <row r="45407" ht="15.75" hidden="1" x14ac:dyDescent="0.25"/>
    <row r="45408" ht="15.75" hidden="1" x14ac:dyDescent="0.25"/>
    <row r="45409" ht="15.75" hidden="1" x14ac:dyDescent="0.25"/>
    <row r="45410" ht="15.75" hidden="1" x14ac:dyDescent="0.25"/>
    <row r="45411" ht="15.75" hidden="1" x14ac:dyDescent="0.25"/>
    <row r="45412" ht="15.75" hidden="1" x14ac:dyDescent="0.25"/>
    <row r="45413" ht="15.75" hidden="1" x14ac:dyDescent="0.25"/>
    <row r="45414" ht="15.75" hidden="1" x14ac:dyDescent="0.25"/>
    <row r="45415" ht="15.75" hidden="1" x14ac:dyDescent="0.25"/>
    <row r="45416" ht="15.75" hidden="1" x14ac:dyDescent="0.25"/>
    <row r="45417" ht="15.75" hidden="1" x14ac:dyDescent="0.25"/>
    <row r="45418" ht="15.75" hidden="1" x14ac:dyDescent="0.25"/>
    <row r="45419" ht="15.75" hidden="1" x14ac:dyDescent="0.25"/>
    <row r="45420" ht="15.75" hidden="1" x14ac:dyDescent="0.25"/>
    <row r="45421" ht="15.75" hidden="1" x14ac:dyDescent="0.25"/>
    <row r="45422" ht="15.75" hidden="1" x14ac:dyDescent="0.25"/>
    <row r="45423" ht="15.75" hidden="1" x14ac:dyDescent="0.25"/>
    <row r="45424" ht="15.75" hidden="1" x14ac:dyDescent="0.25"/>
    <row r="45425" ht="15.75" hidden="1" x14ac:dyDescent="0.25"/>
    <row r="45426" ht="15.75" hidden="1" x14ac:dyDescent="0.25"/>
    <row r="45427" ht="15.75" hidden="1" x14ac:dyDescent="0.25"/>
    <row r="45428" ht="15.75" hidden="1" x14ac:dyDescent="0.25"/>
    <row r="45429" ht="15.75" hidden="1" x14ac:dyDescent="0.25"/>
    <row r="45430" ht="15.75" hidden="1" x14ac:dyDescent="0.25"/>
    <row r="45431" ht="15.75" hidden="1" x14ac:dyDescent="0.25"/>
    <row r="45432" ht="15.75" hidden="1" x14ac:dyDescent="0.25"/>
    <row r="45433" ht="15.75" hidden="1" x14ac:dyDescent="0.25"/>
    <row r="45434" ht="15.75" hidden="1" x14ac:dyDescent="0.25"/>
    <row r="45435" ht="15.75" hidden="1" x14ac:dyDescent="0.25"/>
    <row r="45436" ht="15.75" hidden="1" x14ac:dyDescent="0.25"/>
    <row r="45437" ht="15.75" hidden="1" x14ac:dyDescent="0.25"/>
    <row r="45438" ht="15.75" hidden="1" x14ac:dyDescent="0.25"/>
    <row r="45439" ht="15.75" hidden="1" x14ac:dyDescent="0.25"/>
    <row r="45440" ht="15.75" hidden="1" x14ac:dyDescent="0.25"/>
    <row r="45441" ht="15.75" hidden="1" x14ac:dyDescent="0.25"/>
    <row r="45442" ht="15.75" hidden="1" x14ac:dyDescent="0.25"/>
    <row r="45443" ht="15.75" hidden="1" x14ac:dyDescent="0.25"/>
    <row r="45444" ht="15.75" hidden="1" x14ac:dyDescent="0.25"/>
    <row r="45445" ht="15.75" hidden="1" x14ac:dyDescent="0.25"/>
    <row r="45446" ht="15.75" hidden="1" x14ac:dyDescent="0.25"/>
    <row r="45447" ht="15.75" hidden="1" x14ac:dyDescent="0.25"/>
    <row r="45448" ht="15.75" hidden="1" x14ac:dyDescent="0.25"/>
    <row r="45449" ht="15.75" hidden="1" x14ac:dyDescent="0.25"/>
    <row r="45450" ht="15.75" hidden="1" x14ac:dyDescent="0.25"/>
    <row r="45451" ht="15.75" hidden="1" x14ac:dyDescent="0.25"/>
    <row r="45452" ht="15.75" hidden="1" x14ac:dyDescent="0.25"/>
    <row r="45453" ht="15.75" hidden="1" x14ac:dyDescent="0.25"/>
    <row r="45454" ht="15.75" hidden="1" x14ac:dyDescent="0.25"/>
    <row r="45455" ht="15.75" hidden="1" x14ac:dyDescent="0.25"/>
    <row r="45456" ht="15.75" hidden="1" x14ac:dyDescent="0.25"/>
    <row r="45457" ht="15.75" hidden="1" x14ac:dyDescent="0.25"/>
    <row r="45458" ht="15.75" hidden="1" x14ac:dyDescent="0.25"/>
    <row r="45459" ht="15.75" hidden="1" x14ac:dyDescent="0.25"/>
    <row r="45460" ht="15.75" hidden="1" x14ac:dyDescent="0.25"/>
    <row r="45461" ht="15.75" hidden="1" x14ac:dyDescent="0.25"/>
    <row r="45462" ht="15.75" hidden="1" x14ac:dyDescent="0.25"/>
    <row r="45463" ht="15.75" hidden="1" x14ac:dyDescent="0.25"/>
    <row r="45464" ht="15.75" hidden="1" x14ac:dyDescent="0.25"/>
    <row r="45465" ht="15.75" hidden="1" x14ac:dyDescent="0.25"/>
    <row r="45466" ht="15.75" hidden="1" x14ac:dyDescent="0.25"/>
    <row r="45467" ht="15.75" hidden="1" x14ac:dyDescent="0.25"/>
    <row r="45468" ht="15.75" hidden="1" x14ac:dyDescent="0.25"/>
    <row r="45469" ht="15.75" hidden="1" x14ac:dyDescent="0.25"/>
    <row r="45470" ht="15.75" hidden="1" x14ac:dyDescent="0.25"/>
    <row r="45471" ht="15.75" hidden="1" x14ac:dyDescent="0.25"/>
    <row r="45472" ht="15.75" hidden="1" x14ac:dyDescent="0.25"/>
    <row r="45473" ht="15.75" hidden="1" x14ac:dyDescent="0.25"/>
    <row r="45474" ht="15.75" hidden="1" x14ac:dyDescent="0.25"/>
    <row r="45475" ht="15.75" hidden="1" x14ac:dyDescent="0.25"/>
    <row r="45476" ht="15.75" hidden="1" x14ac:dyDescent="0.25"/>
    <row r="45477" ht="15.75" hidden="1" x14ac:dyDescent="0.25"/>
    <row r="45478" ht="15.75" hidden="1" x14ac:dyDescent="0.25"/>
    <row r="45479" ht="15.75" hidden="1" x14ac:dyDescent="0.25"/>
    <row r="45480" ht="15.75" hidden="1" x14ac:dyDescent="0.25"/>
    <row r="45481" ht="15.75" hidden="1" x14ac:dyDescent="0.25"/>
    <row r="45482" ht="15.75" hidden="1" x14ac:dyDescent="0.25"/>
    <row r="45483" ht="15.75" hidden="1" x14ac:dyDescent="0.25"/>
    <row r="45484" ht="15.75" hidden="1" x14ac:dyDescent="0.25"/>
    <row r="45485" ht="15.75" hidden="1" x14ac:dyDescent="0.25"/>
    <row r="45486" ht="15.75" hidden="1" x14ac:dyDescent="0.25"/>
    <row r="45487" ht="15.75" hidden="1" x14ac:dyDescent="0.25"/>
    <row r="45488" ht="15.75" hidden="1" x14ac:dyDescent="0.25"/>
    <row r="45489" ht="15.75" hidden="1" x14ac:dyDescent="0.25"/>
    <row r="45490" ht="15.75" hidden="1" x14ac:dyDescent="0.25"/>
    <row r="45491" ht="15.75" hidden="1" x14ac:dyDescent="0.25"/>
    <row r="45492" ht="15.75" hidden="1" x14ac:dyDescent="0.25"/>
    <row r="45493" ht="15.75" hidden="1" x14ac:dyDescent="0.25"/>
    <row r="45494" ht="15.75" hidden="1" x14ac:dyDescent="0.25"/>
    <row r="45495" ht="15.75" hidden="1" x14ac:dyDescent="0.25"/>
    <row r="45496" ht="15.75" hidden="1" x14ac:dyDescent="0.25"/>
    <row r="45497" ht="15.75" hidden="1" x14ac:dyDescent="0.25"/>
    <row r="45498" ht="15.75" hidden="1" x14ac:dyDescent="0.25"/>
    <row r="45499" ht="15.75" hidden="1" x14ac:dyDescent="0.25"/>
    <row r="45500" ht="15.75" hidden="1" x14ac:dyDescent="0.25"/>
    <row r="45501" ht="15.75" hidden="1" x14ac:dyDescent="0.25"/>
    <row r="45502" ht="15.75" hidden="1" x14ac:dyDescent="0.25"/>
    <row r="45503" ht="15.75" hidden="1" x14ac:dyDescent="0.25"/>
    <row r="45504" ht="15.75" hidden="1" x14ac:dyDescent="0.25"/>
    <row r="45505" ht="15.75" hidden="1" x14ac:dyDescent="0.25"/>
    <row r="45506" ht="15.75" hidden="1" x14ac:dyDescent="0.25"/>
    <row r="45507" ht="15.75" hidden="1" x14ac:dyDescent="0.25"/>
    <row r="45508" ht="15.75" hidden="1" x14ac:dyDescent="0.25"/>
    <row r="45509" ht="15.75" hidden="1" x14ac:dyDescent="0.25"/>
    <row r="45510" ht="15.75" hidden="1" x14ac:dyDescent="0.25"/>
    <row r="45511" ht="15.75" hidden="1" x14ac:dyDescent="0.25"/>
    <row r="45512" ht="15.75" hidden="1" x14ac:dyDescent="0.25"/>
    <row r="45513" ht="15.75" hidden="1" x14ac:dyDescent="0.25"/>
    <row r="45514" ht="15.75" hidden="1" x14ac:dyDescent="0.25"/>
    <row r="45515" ht="15.75" hidden="1" x14ac:dyDescent="0.25"/>
    <row r="45516" ht="15.75" hidden="1" x14ac:dyDescent="0.25"/>
    <row r="45517" ht="15.75" hidden="1" x14ac:dyDescent="0.25"/>
    <row r="45518" ht="15.75" hidden="1" x14ac:dyDescent="0.25"/>
    <row r="45519" ht="15.75" hidden="1" x14ac:dyDescent="0.25"/>
    <row r="45520" ht="15.75" hidden="1" x14ac:dyDescent="0.25"/>
    <row r="45521" ht="15.75" hidden="1" x14ac:dyDescent="0.25"/>
    <row r="45522" ht="15.75" hidden="1" x14ac:dyDescent="0.25"/>
    <row r="45523" ht="15.75" hidden="1" x14ac:dyDescent="0.25"/>
    <row r="45524" ht="15.75" hidden="1" x14ac:dyDescent="0.25"/>
    <row r="45525" ht="15.75" hidden="1" x14ac:dyDescent="0.25"/>
    <row r="45526" ht="15.75" hidden="1" x14ac:dyDescent="0.25"/>
    <row r="45527" ht="15.75" hidden="1" x14ac:dyDescent="0.25"/>
    <row r="45528" ht="15.75" hidden="1" x14ac:dyDescent="0.25"/>
    <row r="45529" ht="15.75" hidden="1" x14ac:dyDescent="0.25"/>
    <row r="45530" ht="15.75" hidden="1" x14ac:dyDescent="0.25"/>
    <row r="45531" ht="15.75" hidden="1" x14ac:dyDescent="0.25"/>
    <row r="45532" ht="15.75" hidden="1" x14ac:dyDescent="0.25"/>
    <row r="45533" ht="15.75" hidden="1" x14ac:dyDescent="0.25"/>
    <row r="45534" ht="15.75" hidden="1" x14ac:dyDescent="0.25"/>
    <row r="45535" ht="15.75" hidden="1" x14ac:dyDescent="0.25"/>
    <row r="45536" ht="15.75" hidden="1" x14ac:dyDescent="0.25"/>
    <row r="45537" ht="15.75" hidden="1" x14ac:dyDescent="0.25"/>
    <row r="45538" ht="15.75" hidden="1" x14ac:dyDescent="0.25"/>
    <row r="45539" ht="15.75" hidden="1" x14ac:dyDescent="0.25"/>
    <row r="45540" ht="15.75" hidden="1" x14ac:dyDescent="0.25"/>
    <row r="45541" ht="15.75" hidden="1" x14ac:dyDescent="0.25"/>
    <row r="45542" ht="15.75" hidden="1" x14ac:dyDescent="0.25"/>
    <row r="45543" ht="15.75" hidden="1" x14ac:dyDescent="0.25"/>
    <row r="45544" ht="15.75" hidden="1" x14ac:dyDescent="0.25"/>
    <row r="45545" ht="15.75" hidden="1" x14ac:dyDescent="0.25"/>
    <row r="45546" ht="15.75" hidden="1" x14ac:dyDescent="0.25"/>
    <row r="45547" ht="15.75" hidden="1" x14ac:dyDescent="0.25"/>
    <row r="45548" ht="15.75" hidden="1" x14ac:dyDescent="0.25"/>
    <row r="45549" ht="15.75" hidden="1" x14ac:dyDescent="0.25"/>
    <row r="45550" ht="15.75" hidden="1" x14ac:dyDescent="0.25"/>
    <row r="45551" ht="15.75" hidden="1" x14ac:dyDescent="0.25"/>
    <row r="45552" ht="15.75" hidden="1" x14ac:dyDescent="0.25"/>
    <row r="45553" ht="15.75" hidden="1" x14ac:dyDescent="0.25"/>
    <row r="45554" ht="15.75" hidden="1" x14ac:dyDescent="0.25"/>
    <row r="45555" ht="15.75" hidden="1" x14ac:dyDescent="0.25"/>
    <row r="45556" ht="15.75" hidden="1" x14ac:dyDescent="0.25"/>
    <row r="45557" ht="15.75" hidden="1" x14ac:dyDescent="0.25"/>
    <row r="45558" ht="15.75" hidden="1" x14ac:dyDescent="0.25"/>
    <row r="45559" ht="15.75" hidden="1" x14ac:dyDescent="0.25"/>
    <row r="45560" ht="15.75" hidden="1" x14ac:dyDescent="0.25"/>
    <row r="45561" ht="15.75" hidden="1" x14ac:dyDescent="0.25"/>
    <row r="45562" ht="15.75" hidden="1" x14ac:dyDescent="0.25"/>
    <row r="45563" ht="15.75" hidden="1" x14ac:dyDescent="0.25"/>
    <row r="45564" ht="15.75" hidden="1" x14ac:dyDescent="0.25"/>
    <row r="45565" ht="15.75" hidden="1" x14ac:dyDescent="0.25"/>
    <row r="45566" ht="15.75" hidden="1" x14ac:dyDescent="0.25"/>
    <row r="45567" ht="15.75" hidden="1" x14ac:dyDescent="0.25"/>
    <row r="45568" ht="15.75" hidden="1" x14ac:dyDescent="0.25"/>
    <row r="45569" ht="15.75" hidden="1" x14ac:dyDescent="0.25"/>
    <row r="45570" ht="15.75" hidden="1" x14ac:dyDescent="0.25"/>
    <row r="45571" ht="15.75" hidden="1" x14ac:dyDescent="0.25"/>
    <row r="45572" ht="15.75" hidden="1" x14ac:dyDescent="0.25"/>
    <row r="45573" ht="15.75" hidden="1" x14ac:dyDescent="0.25"/>
    <row r="45574" ht="15.75" hidden="1" x14ac:dyDescent="0.25"/>
    <row r="45575" ht="15.75" hidden="1" x14ac:dyDescent="0.25"/>
    <row r="45576" ht="15.75" hidden="1" x14ac:dyDescent="0.25"/>
    <row r="45577" ht="15.75" hidden="1" x14ac:dyDescent="0.25"/>
    <row r="45578" ht="15.75" hidden="1" x14ac:dyDescent="0.25"/>
    <row r="45579" ht="15.75" hidden="1" x14ac:dyDescent="0.25"/>
    <row r="45580" ht="15.75" hidden="1" x14ac:dyDescent="0.25"/>
    <row r="45581" ht="15.75" hidden="1" x14ac:dyDescent="0.25"/>
    <row r="45582" ht="15.75" hidden="1" x14ac:dyDescent="0.25"/>
    <row r="45583" ht="15.75" hidden="1" x14ac:dyDescent="0.25"/>
    <row r="45584" ht="15.75" hidden="1" x14ac:dyDescent="0.25"/>
    <row r="45585" ht="15.75" hidden="1" x14ac:dyDescent="0.25"/>
    <row r="45586" ht="15.75" hidden="1" x14ac:dyDescent="0.25"/>
    <row r="45587" ht="15.75" hidden="1" x14ac:dyDescent="0.25"/>
    <row r="45588" ht="15.75" hidden="1" x14ac:dyDescent="0.25"/>
    <row r="45589" ht="15.75" hidden="1" x14ac:dyDescent="0.25"/>
    <row r="45590" ht="15.75" hidden="1" x14ac:dyDescent="0.25"/>
    <row r="45591" ht="15.75" hidden="1" x14ac:dyDescent="0.25"/>
    <row r="45592" ht="15.75" hidden="1" x14ac:dyDescent="0.25"/>
    <row r="45593" ht="15.75" hidden="1" x14ac:dyDescent="0.25"/>
    <row r="45594" ht="15.75" hidden="1" x14ac:dyDescent="0.25"/>
    <row r="45595" ht="15.75" hidden="1" x14ac:dyDescent="0.25"/>
    <row r="45596" ht="15.75" hidden="1" x14ac:dyDescent="0.25"/>
    <row r="45597" ht="15.75" hidden="1" x14ac:dyDescent="0.25"/>
    <row r="45598" ht="15.75" hidden="1" x14ac:dyDescent="0.25"/>
    <row r="45599" ht="15.75" hidden="1" x14ac:dyDescent="0.25"/>
    <row r="45600" ht="15.75" hidden="1" x14ac:dyDescent="0.25"/>
    <row r="45601" ht="15.75" hidden="1" x14ac:dyDescent="0.25"/>
    <row r="45602" ht="15.75" hidden="1" x14ac:dyDescent="0.25"/>
    <row r="45603" ht="15.75" hidden="1" x14ac:dyDescent="0.25"/>
    <row r="45604" ht="15.75" hidden="1" x14ac:dyDescent="0.25"/>
    <row r="45605" ht="15.75" hidden="1" x14ac:dyDescent="0.25"/>
    <row r="45606" ht="15.75" hidden="1" x14ac:dyDescent="0.25"/>
    <row r="45607" ht="15.75" hidden="1" x14ac:dyDescent="0.25"/>
    <row r="45608" ht="15.75" hidden="1" x14ac:dyDescent="0.25"/>
    <row r="45609" ht="15.75" hidden="1" x14ac:dyDescent="0.25"/>
    <row r="45610" ht="15.75" hidden="1" x14ac:dyDescent="0.25"/>
    <row r="45611" ht="15.75" hidden="1" x14ac:dyDescent="0.25"/>
    <row r="45612" ht="15.75" hidden="1" x14ac:dyDescent="0.25"/>
    <row r="45613" ht="15.75" hidden="1" x14ac:dyDescent="0.25"/>
    <row r="45614" ht="15.75" hidden="1" x14ac:dyDescent="0.25"/>
    <row r="45615" ht="15.75" hidden="1" x14ac:dyDescent="0.25"/>
    <row r="45616" ht="15.75" hidden="1" x14ac:dyDescent="0.25"/>
    <row r="45617" ht="15.75" hidden="1" x14ac:dyDescent="0.25"/>
    <row r="45618" ht="15.75" hidden="1" x14ac:dyDescent="0.25"/>
    <row r="45619" ht="15.75" hidden="1" x14ac:dyDescent="0.25"/>
    <row r="45620" ht="15.75" hidden="1" x14ac:dyDescent="0.25"/>
    <row r="45621" ht="15.75" hidden="1" x14ac:dyDescent="0.25"/>
    <row r="45622" ht="15.75" hidden="1" x14ac:dyDescent="0.25"/>
    <row r="45623" ht="15.75" hidden="1" x14ac:dyDescent="0.25"/>
    <row r="45624" ht="15.75" hidden="1" x14ac:dyDescent="0.25"/>
    <row r="45625" ht="15.75" hidden="1" x14ac:dyDescent="0.25"/>
    <row r="45626" ht="15.75" hidden="1" x14ac:dyDescent="0.25"/>
    <row r="45627" ht="15.75" hidden="1" x14ac:dyDescent="0.25"/>
    <row r="45628" ht="15.75" hidden="1" x14ac:dyDescent="0.25"/>
    <row r="45629" ht="15.75" hidden="1" x14ac:dyDescent="0.25"/>
    <row r="45630" ht="15.75" hidden="1" x14ac:dyDescent="0.25"/>
    <row r="45631" ht="15.75" hidden="1" x14ac:dyDescent="0.25"/>
    <row r="45632" ht="15.75" hidden="1" x14ac:dyDescent="0.25"/>
    <row r="45633" ht="15.75" hidden="1" x14ac:dyDescent="0.25"/>
    <row r="45634" ht="15.75" hidden="1" x14ac:dyDescent="0.25"/>
    <row r="45635" ht="15.75" hidden="1" x14ac:dyDescent="0.25"/>
    <row r="45636" ht="15.75" hidden="1" x14ac:dyDescent="0.25"/>
    <row r="45637" ht="15.75" hidden="1" x14ac:dyDescent="0.25"/>
    <row r="45638" ht="15.75" hidden="1" x14ac:dyDescent="0.25"/>
    <row r="45639" ht="15.75" hidden="1" x14ac:dyDescent="0.25"/>
    <row r="45640" ht="15.75" hidden="1" x14ac:dyDescent="0.25"/>
    <row r="45641" ht="15.75" hidden="1" x14ac:dyDescent="0.25"/>
    <row r="45642" ht="15.75" hidden="1" x14ac:dyDescent="0.25"/>
    <row r="45643" ht="15.75" hidden="1" x14ac:dyDescent="0.25"/>
    <row r="45644" ht="15.75" hidden="1" x14ac:dyDescent="0.25"/>
    <row r="45645" ht="15.75" hidden="1" x14ac:dyDescent="0.25"/>
    <row r="45646" ht="15.75" hidden="1" x14ac:dyDescent="0.25"/>
    <row r="45647" ht="15.75" hidden="1" x14ac:dyDescent="0.25"/>
    <row r="45648" ht="15.75" hidden="1" x14ac:dyDescent="0.25"/>
    <row r="45649" ht="15.75" hidden="1" x14ac:dyDescent="0.25"/>
    <row r="45650" ht="15.75" hidden="1" x14ac:dyDescent="0.25"/>
    <row r="45651" ht="15.75" hidden="1" x14ac:dyDescent="0.25"/>
    <row r="45652" ht="15.75" hidden="1" x14ac:dyDescent="0.25"/>
    <row r="45653" ht="15.75" hidden="1" x14ac:dyDescent="0.25"/>
    <row r="45654" ht="15.75" hidden="1" x14ac:dyDescent="0.25"/>
    <row r="45655" ht="15.75" hidden="1" x14ac:dyDescent="0.25"/>
    <row r="45656" ht="15.75" hidden="1" x14ac:dyDescent="0.25"/>
    <row r="45657" ht="15.75" hidden="1" x14ac:dyDescent="0.25"/>
    <row r="45658" ht="15.75" hidden="1" x14ac:dyDescent="0.25"/>
    <row r="45659" ht="15.75" hidden="1" x14ac:dyDescent="0.25"/>
    <row r="45660" ht="15.75" hidden="1" x14ac:dyDescent="0.25"/>
    <row r="45661" ht="15.75" hidden="1" x14ac:dyDescent="0.25"/>
    <row r="45662" ht="15.75" hidden="1" x14ac:dyDescent="0.25"/>
    <row r="45663" ht="15.75" hidden="1" x14ac:dyDescent="0.25"/>
    <row r="45664" ht="15.75" hidden="1" x14ac:dyDescent="0.25"/>
    <row r="45665" ht="15.75" hidden="1" x14ac:dyDescent="0.25"/>
    <row r="45666" ht="15.75" hidden="1" x14ac:dyDescent="0.25"/>
    <row r="45667" ht="15.75" hidden="1" x14ac:dyDescent="0.25"/>
    <row r="45668" ht="15.75" hidden="1" x14ac:dyDescent="0.25"/>
    <row r="45669" ht="15.75" hidden="1" x14ac:dyDescent="0.25"/>
    <row r="45670" ht="15.75" hidden="1" x14ac:dyDescent="0.25"/>
    <row r="45671" ht="15.75" hidden="1" x14ac:dyDescent="0.25"/>
    <row r="45672" ht="15.75" hidden="1" x14ac:dyDescent="0.25"/>
    <row r="45673" ht="15.75" hidden="1" x14ac:dyDescent="0.25"/>
    <row r="45674" ht="15.75" hidden="1" x14ac:dyDescent="0.25"/>
    <row r="45675" ht="15.75" hidden="1" x14ac:dyDescent="0.25"/>
    <row r="45676" ht="15.75" hidden="1" x14ac:dyDescent="0.25"/>
    <row r="45677" ht="15.75" hidden="1" x14ac:dyDescent="0.25"/>
    <row r="45678" ht="15.75" hidden="1" x14ac:dyDescent="0.25"/>
    <row r="45679" ht="15.75" hidden="1" x14ac:dyDescent="0.25"/>
    <row r="45680" ht="15.75" hidden="1" x14ac:dyDescent="0.25"/>
    <row r="45681" ht="15.75" hidden="1" x14ac:dyDescent="0.25"/>
    <row r="45682" ht="15.75" hidden="1" x14ac:dyDescent="0.25"/>
    <row r="45683" ht="15.75" hidden="1" x14ac:dyDescent="0.25"/>
    <row r="45684" ht="15.75" hidden="1" x14ac:dyDescent="0.25"/>
    <row r="45685" ht="15.75" hidden="1" x14ac:dyDescent="0.25"/>
    <row r="45686" ht="15.75" hidden="1" x14ac:dyDescent="0.25"/>
    <row r="45687" ht="15.75" hidden="1" x14ac:dyDescent="0.25"/>
    <row r="45688" ht="15.75" hidden="1" x14ac:dyDescent="0.25"/>
    <row r="45689" ht="15.75" hidden="1" x14ac:dyDescent="0.25"/>
    <row r="45690" ht="15.75" hidden="1" x14ac:dyDescent="0.25"/>
    <row r="45691" ht="15.75" hidden="1" x14ac:dyDescent="0.25"/>
    <row r="45692" ht="15.75" hidden="1" x14ac:dyDescent="0.25"/>
    <row r="45693" ht="15.75" hidden="1" x14ac:dyDescent="0.25"/>
    <row r="45694" ht="15.75" hidden="1" x14ac:dyDescent="0.25"/>
    <row r="45695" ht="15.75" hidden="1" x14ac:dyDescent="0.25"/>
    <row r="45696" ht="15.75" hidden="1" x14ac:dyDescent="0.25"/>
    <row r="45697" ht="15.75" hidden="1" x14ac:dyDescent="0.25"/>
    <row r="45698" ht="15.75" hidden="1" x14ac:dyDescent="0.25"/>
    <row r="45699" ht="15.75" hidden="1" x14ac:dyDescent="0.25"/>
    <row r="45700" ht="15.75" hidden="1" x14ac:dyDescent="0.25"/>
    <row r="45701" ht="15.75" hidden="1" x14ac:dyDescent="0.25"/>
    <row r="45702" ht="15.75" hidden="1" x14ac:dyDescent="0.25"/>
    <row r="45703" ht="15.75" hidden="1" x14ac:dyDescent="0.25"/>
    <row r="45704" ht="15.75" hidden="1" x14ac:dyDescent="0.25"/>
    <row r="45705" ht="15.75" hidden="1" x14ac:dyDescent="0.25"/>
    <row r="45706" ht="15.75" hidden="1" x14ac:dyDescent="0.25"/>
    <row r="45707" ht="15.75" hidden="1" x14ac:dyDescent="0.25"/>
    <row r="45708" ht="15.75" hidden="1" x14ac:dyDescent="0.25"/>
    <row r="45709" ht="15.75" hidden="1" x14ac:dyDescent="0.25"/>
    <row r="45710" ht="15.75" hidden="1" x14ac:dyDescent="0.25"/>
    <row r="45711" ht="15.75" hidden="1" x14ac:dyDescent="0.25"/>
    <row r="45712" ht="15.75" hidden="1" x14ac:dyDescent="0.25"/>
    <row r="45713" ht="15.75" hidden="1" x14ac:dyDescent="0.25"/>
    <row r="45714" ht="15.75" hidden="1" x14ac:dyDescent="0.25"/>
    <row r="45715" ht="15.75" hidden="1" x14ac:dyDescent="0.25"/>
    <row r="45716" ht="15.75" hidden="1" x14ac:dyDescent="0.25"/>
    <row r="45717" ht="15.75" hidden="1" x14ac:dyDescent="0.25"/>
    <row r="45718" ht="15.75" hidden="1" x14ac:dyDescent="0.25"/>
    <row r="45719" ht="15.75" hidden="1" x14ac:dyDescent="0.25"/>
    <row r="45720" ht="15.75" hidden="1" x14ac:dyDescent="0.25"/>
    <row r="45721" ht="15.75" hidden="1" x14ac:dyDescent="0.25"/>
    <row r="45722" ht="15.75" hidden="1" x14ac:dyDescent="0.25"/>
    <row r="45723" ht="15.75" hidden="1" x14ac:dyDescent="0.25"/>
    <row r="45724" ht="15.75" hidden="1" x14ac:dyDescent="0.25"/>
    <row r="45725" ht="15.75" hidden="1" x14ac:dyDescent="0.25"/>
    <row r="45726" ht="15.75" hidden="1" x14ac:dyDescent="0.25"/>
    <row r="45727" ht="15.75" hidden="1" x14ac:dyDescent="0.25"/>
    <row r="45728" ht="15.75" hidden="1" x14ac:dyDescent="0.25"/>
    <row r="45729" ht="15.75" hidden="1" x14ac:dyDescent="0.25"/>
    <row r="45730" ht="15.75" hidden="1" x14ac:dyDescent="0.25"/>
    <row r="45731" ht="15.75" hidden="1" x14ac:dyDescent="0.25"/>
    <row r="45732" ht="15.75" hidden="1" x14ac:dyDescent="0.25"/>
    <row r="45733" ht="15.75" hidden="1" x14ac:dyDescent="0.25"/>
    <row r="45734" ht="15.75" hidden="1" x14ac:dyDescent="0.25"/>
    <row r="45735" ht="15.75" hidden="1" x14ac:dyDescent="0.25"/>
    <row r="45736" ht="15.75" hidden="1" x14ac:dyDescent="0.25"/>
    <row r="45737" ht="15.75" hidden="1" x14ac:dyDescent="0.25"/>
    <row r="45738" ht="15.75" hidden="1" x14ac:dyDescent="0.25"/>
    <row r="45739" ht="15.75" hidden="1" x14ac:dyDescent="0.25"/>
    <row r="45740" ht="15.75" hidden="1" x14ac:dyDescent="0.25"/>
    <row r="45741" ht="15.75" hidden="1" x14ac:dyDescent="0.25"/>
    <row r="45742" ht="15.75" hidden="1" x14ac:dyDescent="0.25"/>
    <row r="45743" ht="15.75" hidden="1" x14ac:dyDescent="0.25"/>
    <row r="45744" ht="15.75" hidden="1" x14ac:dyDescent="0.25"/>
    <row r="45745" ht="15.75" hidden="1" x14ac:dyDescent="0.25"/>
    <row r="45746" ht="15.75" hidden="1" x14ac:dyDescent="0.25"/>
    <row r="45747" ht="15.75" hidden="1" x14ac:dyDescent="0.25"/>
    <row r="45748" ht="15.75" hidden="1" x14ac:dyDescent="0.25"/>
    <row r="45749" ht="15.75" hidden="1" x14ac:dyDescent="0.25"/>
    <row r="45750" ht="15.75" hidden="1" x14ac:dyDescent="0.25"/>
    <row r="45751" ht="15.75" hidden="1" x14ac:dyDescent="0.25"/>
    <row r="45752" ht="15.75" hidden="1" x14ac:dyDescent="0.25"/>
    <row r="45753" ht="15.75" hidden="1" x14ac:dyDescent="0.25"/>
    <row r="45754" ht="15.75" hidden="1" x14ac:dyDescent="0.25"/>
    <row r="45755" ht="15.75" hidden="1" x14ac:dyDescent="0.25"/>
    <row r="45756" ht="15.75" hidden="1" x14ac:dyDescent="0.25"/>
    <row r="45757" ht="15.75" hidden="1" x14ac:dyDescent="0.25"/>
    <row r="45758" ht="15.75" hidden="1" x14ac:dyDescent="0.25"/>
    <row r="45759" ht="15.75" hidden="1" x14ac:dyDescent="0.25"/>
    <row r="45760" ht="15.75" hidden="1" x14ac:dyDescent="0.25"/>
    <row r="45761" ht="15.75" hidden="1" x14ac:dyDescent="0.25"/>
    <row r="45762" ht="15.75" hidden="1" x14ac:dyDescent="0.25"/>
    <row r="45763" ht="15.75" hidden="1" x14ac:dyDescent="0.25"/>
    <row r="45764" ht="15.75" hidden="1" x14ac:dyDescent="0.25"/>
    <row r="45765" ht="15.75" hidden="1" x14ac:dyDescent="0.25"/>
    <row r="45766" ht="15.75" hidden="1" x14ac:dyDescent="0.25"/>
    <row r="45767" ht="15.75" hidden="1" x14ac:dyDescent="0.25"/>
    <row r="45768" ht="15.75" hidden="1" x14ac:dyDescent="0.25"/>
    <row r="45769" ht="15.75" hidden="1" x14ac:dyDescent="0.25"/>
    <row r="45770" ht="15.75" hidden="1" x14ac:dyDescent="0.25"/>
    <row r="45771" ht="15.75" hidden="1" x14ac:dyDescent="0.25"/>
    <row r="45772" ht="15.75" hidden="1" x14ac:dyDescent="0.25"/>
    <row r="45773" ht="15.75" hidden="1" x14ac:dyDescent="0.25"/>
    <row r="45774" ht="15.75" hidden="1" x14ac:dyDescent="0.25"/>
    <row r="45775" ht="15.75" hidden="1" x14ac:dyDescent="0.25"/>
    <row r="45776" ht="15.75" hidden="1" x14ac:dyDescent="0.25"/>
    <row r="45777" ht="15.75" hidden="1" x14ac:dyDescent="0.25"/>
    <row r="45778" ht="15.75" hidden="1" x14ac:dyDescent="0.25"/>
    <row r="45779" ht="15.75" hidden="1" x14ac:dyDescent="0.25"/>
    <row r="45780" ht="15.75" hidden="1" x14ac:dyDescent="0.25"/>
    <row r="45781" ht="15.75" hidden="1" x14ac:dyDescent="0.25"/>
    <row r="45782" ht="15.75" hidden="1" x14ac:dyDescent="0.25"/>
    <row r="45783" ht="15.75" hidden="1" x14ac:dyDescent="0.25"/>
    <row r="45784" ht="15.75" hidden="1" x14ac:dyDescent="0.25"/>
    <row r="45785" ht="15.75" hidden="1" x14ac:dyDescent="0.25"/>
    <row r="45786" ht="15.75" hidden="1" x14ac:dyDescent="0.25"/>
    <row r="45787" ht="15.75" hidden="1" x14ac:dyDescent="0.25"/>
    <row r="45788" ht="15.75" hidden="1" x14ac:dyDescent="0.25"/>
    <row r="45789" ht="15.75" hidden="1" x14ac:dyDescent="0.25"/>
    <row r="45790" ht="15.75" hidden="1" x14ac:dyDescent="0.25"/>
    <row r="45791" ht="15.75" hidden="1" x14ac:dyDescent="0.25"/>
    <row r="45792" ht="15.75" hidden="1" x14ac:dyDescent="0.25"/>
    <row r="45793" ht="15.75" hidden="1" x14ac:dyDescent="0.25"/>
    <row r="45794" ht="15.75" hidden="1" x14ac:dyDescent="0.25"/>
    <row r="45795" ht="15.75" hidden="1" x14ac:dyDescent="0.25"/>
    <row r="45796" ht="15.75" hidden="1" x14ac:dyDescent="0.25"/>
    <row r="45797" ht="15.75" hidden="1" x14ac:dyDescent="0.25"/>
    <row r="45798" ht="15.75" hidden="1" x14ac:dyDescent="0.25"/>
    <row r="45799" ht="15.75" hidden="1" x14ac:dyDescent="0.25"/>
    <row r="45800" ht="15.75" hidden="1" x14ac:dyDescent="0.25"/>
    <row r="45801" ht="15.75" hidden="1" x14ac:dyDescent="0.25"/>
    <row r="45802" ht="15.75" hidden="1" x14ac:dyDescent="0.25"/>
    <row r="45803" ht="15.75" hidden="1" x14ac:dyDescent="0.25"/>
    <row r="45804" ht="15.75" hidden="1" x14ac:dyDescent="0.25"/>
    <row r="45805" ht="15.75" hidden="1" x14ac:dyDescent="0.25"/>
    <row r="45806" ht="15.75" hidden="1" x14ac:dyDescent="0.25"/>
    <row r="45807" ht="15.75" hidden="1" x14ac:dyDescent="0.25"/>
    <row r="45808" ht="15.75" hidden="1" x14ac:dyDescent="0.25"/>
    <row r="45809" ht="15.75" hidden="1" x14ac:dyDescent="0.25"/>
    <row r="45810" ht="15.75" hidden="1" x14ac:dyDescent="0.25"/>
    <row r="45811" ht="15.75" hidden="1" x14ac:dyDescent="0.25"/>
    <row r="45812" ht="15.75" hidden="1" x14ac:dyDescent="0.25"/>
    <row r="45813" ht="15.75" hidden="1" x14ac:dyDescent="0.25"/>
    <row r="45814" ht="15.75" hidden="1" x14ac:dyDescent="0.25"/>
    <row r="45815" ht="15.75" hidden="1" x14ac:dyDescent="0.25"/>
    <row r="45816" ht="15.75" hidden="1" x14ac:dyDescent="0.25"/>
    <row r="45817" ht="15.75" hidden="1" x14ac:dyDescent="0.25"/>
    <row r="45818" ht="15.75" hidden="1" x14ac:dyDescent="0.25"/>
    <row r="45819" ht="15.75" hidden="1" x14ac:dyDescent="0.25"/>
    <row r="45820" ht="15.75" hidden="1" x14ac:dyDescent="0.25"/>
    <row r="45821" ht="15.75" hidden="1" x14ac:dyDescent="0.25"/>
    <row r="45822" ht="15.75" hidden="1" x14ac:dyDescent="0.25"/>
    <row r="45823" ht="15.75" hidden="1" x14ac:dyDescent="0.25"/>
    <row r="45824" ht="15.75" hidden="1" x14ac:dyDescent="0.25"/>
    <row r="45825" ht="15.75" hidden="1" x14ac:dyDescent="0.25"/>
    <row r="45826" ht="15.75" hidden="1" x14ac:dyDescent="0.25"/>
    <row r="45827" ht="15.75" hidden="1" x14ac:dyDescent="0.25"/>
    <row r="45828" ht="15.75" hidden="1" x14ac:dyDescent="0.25"/>
    <row r="45829" ht="15.75" hidden="1" x14ac:dyDescent="0.25"/>
    <row r="45830" ht="15.75" hidden="1" x14ac:dyDescent="0.25"/>
    <row r="45831" ht="15.75" hidden="1" x14ac:dyDescent="0.25"/>
    <row r="45832" ht="15.75" hidden="1" x14ac:dyDescent="0.25"/>
    <row r="45833" ht="15.75" hidden="1" x14ac:dyDescent="0.25"/>
    <row r="45834" ht="15.75" hidden="1" x14ac:dyDescent="0.25"/>
    <row r="45835" ht="15.75" hidden="1" x14ac:dyDescent="0.25"/>
    <row r="45836" ht="15.75" hidden="1" x14ac:dyDescent="0.25"/>
    <row r="45837" ht="15.75" hidden="1" x14ac:dyDescent="0.25"/>
    <row r="45838" ht="15.75" hidden="1" x14ac:dyDescent="0.25"/>
    <row r="45839" ht="15.75" hidden="1" x14ac:dyDescent="0.25"/>
    <row r="45840" ht="15.75" hidden="1" x14ac:dyDescent="0.25"/>
    <row r="45841" ht="15.75" hidden="1" x14ac:dyDescent="0.25"/>
    <row r="45842" ht="15.75" hidden="1" x14ac:dyDescent="0.25"/>
    <row r="45843" ht="15.75" hidden="1" x14ac:dyDescent="0.25"/>
    <row r="45844" ht="15.75" hidden="1" x14ac:dyDescent="0.25"/>
    <row r="45845" ht="15.75" hidden="1" x14ac:dyDescent="0.25"/>
    <row r="45846" ht="15.75" hidden="1" x14ac:dyDescent="0.25"/>
    <row r="45847" ht="15.75" hidden="1" x14ac:dyDescent="0.25"/>
    <row r="45848" ht="15.75" hidden="1" x14ac:dyDescent="0.25"/>
    <row r="45849" ht="15.75" hidden="1" x14ac:dyDescent="0.25"/>
    <row r="45850" ht="15.75" hidden="1" x14ac:dyDescent="0.25"/>
    <row r="45851" ht="15.75" hidden="1" x14ac:dyDescent="0.25"/>
    <row r="45852" ht="15.75" hidden="1" x14ac:dyDescent="0.25"/>
    <row r="45853" ht="15.75" hidden="1" x14ac:dyDescent="0.25"/>
    <row r="45854" ht="15.75" hidden="1" x14ac:dyDescent="0.25"/>
    <row r="45855" ht="15.75" hidden="1" x14ac:dyDescent="0.25"/>
    <row r="45856" ht="15.75" hidden="1" x14ac:dyDescent="0.25"/>
    <row r="45857" ht="15.75" hidden="1" x14ac:dyDescent="0.25"/>
    <row r="45858" ht="15.75" hidden="1" x14ac:dyDescent="0.25"/>
    <row r="45859" ht="15.75" hidden="1" x14ac:dyDescent="0.25"/>
    <row r="45860" ht="15.75" hidden="1" x14ac:dyDescent="0.25"/>
    <row r="45861" ht="15.75" hidden="1" x14ac:dyDescent="0.25"/>
    <row r="45862" ht="15.75" hidden="1" x14ac:dyDescent="0.25"/>
    <row r="45863" ht="15.75" hidden="1" x14ac:dyDescent="0.25"/>
    <row r="45864" ht="15.75" hidden="1" x14ac:dyDescent="0.25"/>
    <row r="45865" ht="15.75" hidden="1" x14ac:dyDescent="0.25"/>
    <row r="45866" ht="15.75" hidden="1" x14ac:dyDescent="0.25"/>
    <row r="45867" ht="15.75" hidden="1" x14ac:dyDescent="0.25"/>
    <row r="45868" ht="15.75" hidden="1" x14ac:dyDescent="0.25"/>
    <row r="45869" ht="15.75" hidden="1" x14ac:dyDescent="0.25"/>
    <row r="45870" ht="15.75" hidden="1" x14ac:dyDescent="0.25"/>
    <row r="45871" ht="15.75" hidden="1" x14ac:dyDescent="0.25"/>
    <row r="45872" ht="15.75" hidden="1" x14ac:dyDescent="0.25"/>
    <row r="45873" ht="15.75" hidden="1" x14ac:dyDescent="0.25"/>
    <row r="45874" ht="15.75" hidden="1" x14ac:dyDescent="0.25"/>
    <row r="45875" ht="15.75" hidden="1" x14ac:dyDescent="0.25"/>
    <row r="45876" ht="15.75" hidden="1" x14ac:dyDescent="0.25"/>
    <row r="45877" ht="15.75" hidden="1" x14ac:dyDescent="0.25"/>
    <row r="45878" ht="15.75" hidden="1" x14ac:dyDescent="0.25"/>
    <row r="45879" ht="15.75" hidden="1" x14ac:dyDescent="0.25"/>
    <row r="45880" ht="15.75" hidden="1" x14ac:dyDescent="0.25"/>
    <row r="45881" ht="15.75" hidden="1" x14ac:dyDescent="0.25"/>
    <row r="45882" ht="15.75" hidden="1" x14ac:dyDescent="0.25"/>
    <row r="45883" ht="15.75" hidden="1" x14ac:dyDescent="0.25"/>
    <row r="45884" ht="15.75" hidden="1" x14ac:dyDescent="0.25"/>
    <row r="45885" ht="15.75" hidden="1" x14ac:dyDescent="0.25"/>
    <row r="45886" ht="15.75" hidden="1" x14ac:dyDescent="0.25"/>
    <row r="45887" ht="15.75" hidden="1" x14ac:dyDescent="0.25"/>
    <row r="45888" ht="15.75" hidden="1" x14ac:dyDescent="0.25"/>
    <row r="45889" ht="15.75" hidden="1" x14ac:dyDescent="0.25"/>
    <row r="45890" ht="15.75" hidden="1" x14ac:dyDescent="0.25"/>
    <row r="45891" ht="15.75" hidden="1" x14ac:dyDescent="0.25"/>
    <row r="45892" ht="15.75" hidden="1" x14ac:dyDescent="0.25"/>
    <row r="45893" ht="15.75" hidden="1" x14ac:dyDescent="0.25"/>
    <row r="45894" ht="15.75" hidden="1" x14ac:dyDescent="0.25"/>
    <row r="45895" ht="15.75" hidden="1" x14ac:dyDescent="0.25"/>
    <row r="45896" ht="15.75" hidden="1" x14ac:dyDescent="0.25"/>
    <row r="45897" ht="15.75" hidden="1" x14ac:dyDescent="0.25"/>
    <row r="45898" ht="15.75" hidden="1" x14ac:dyDescent="0.25"/>
    <row r="45899" ht="15.75" hidden="1" x14ac:dyDescent="0.25"/>
    <row r="45900" ht="15.75" hidden="1" x14ac:dyDescent="0.25"/>
    <row r="45901" ht="15.75" hidden="1" x14ac:dyDescent="0.25"/>
    <row r="45902" ht="15.75" hidden="1" x14ac:dyDescent="0.25"/>
    <row r="45903" ht="15.75" hidden="1" x14ac:dyDescent="0.25"/>
    <row r="45904" ht="15.75" hidden="1" x14ac:dyDescent="0.25"/>
    <row r="45905" ht="15.75" hidden="1" x14ac:dyDescent="0.25"/>
    <row r="45906" ht="15.75" hidden="1" x14ac:dyDescent="0.25"/>
    <row r="45907" ht="15.75" hidden="1" x14ac:dyDescent="0.25"/>
    <row r="45908" ht="15.75" hidden="1" x14ac:dyDescent="0.25"/>
    <row r="45909" ht="15.75" hidden="1" x14ac:dyDescent="0.25"/>
    <row r="45910" ht="15.75" hidden="1" x14ac:dyDescent="0.25"/>
    <row r="45911" ht="15.75" hidden="1" x14ac:dyDescent="0.25"/>
    <row r="45912" ht="15.75" hidden="1" x14ac:dyDescent="0.25"/>
    <row r="45913" ht="15.75" hidden="1" x14ac:dyDescent="0.25"/>
    <row r="45914" ht="15.75" hidden="1" x14ac:dyDescent="0.25"/>
    <row r="45915" ht="15.75" hidden="1" x14ac:dyDescent="0.25"/>
    <row r="45916" ht="15.75" hidden="1" x14ac:dyDescent="0.25"/>
    <row r="45917" ht="15.75" hidden="1" x14ac:dyDescent="0.25"/>
    <row r="45918" ht="15.75" hidden="1" x14ac:dyDescent="0.25"/>
    <row r="45919" ht="15.75" hidden="1" x14ac:dyDescent="0.25"/>
    <row r="45920" ht="15.75" hidden="1" x14ac:dyDescent="0.25"/>
    <row r="45921" ht="15.75" hidden="1" x14ac:dyDescent="0.25"/>
    <row r="45922" ht="15.75" hidden="1" x14ac:dyDescent="0.25"/>
    <row r="45923" ht="15.75" hidden="1" x14ac:dyDescent="0.25"/>
    <row r="45924" ht="15.75" hidden="1" x14ac:dyDescent="0.25"/>
    <row r="45925" ht="15.75" hidden="1" x14ac:dyDescent="0.25"/>
    <row r="45926" ht="15.75" hidden="1" x14ac:dyDescent="0.25"/>
    <row r="45927" ht="15.75" hidden="1" x14ac:dyDescent="0.25"/>
    <row r="45928" ht="15.75" hidden="1" x14ac:dyDescent="0.25"/>
    <row r="45929" ht="15.75" hidden="1" x14ac:dyDescent="0.25"/>
    <row r="45930" ht="15.75" hidden="1" x14ac:dyDescent="0.25"/>
    <row r="45931" ht="15.75" hidden="1" x14ac:dyDescent="0.25"/>
    <row r="45932" ht="15.75" hidden="1" x14ac:dyDescent="0.25"/>
    <row r="45933" ht="15.75" hidden="1" x14ac:dyDescent="0.25"/>
    <row r="45934" ht="15.75" hidden="1" x14ac:dyDescent="0.25"/>
    <row r="45935" ht="15.75" hidden="1" x14ac:dyDescent="0.25"/>
    <row r="45936" ht="15.75" hidden="1" x14ac:dyDescent="0.25"/>
    <row r="45937" ht="15.75" hidden="1" x14ac:dyDescent="0.25"/>
    <row r="45938" ht="15.75" hidden="1" x14ac:dyDescent="0.25"/>
    <row r="45939" ht="15.75" hidden="1" x14ac:dyDescent="0.25"/>
    <row r="45940" ht="15.75" hidden="1" x14ac:dyDescent="0.25"/>
    <row r="45941" ht="15.75" hidden="1" x14ac:dyDescent="0.25"/>
    <row r="45942" ht="15.75" hidden="1" x14ac:dyDescent="0.25"/>
    <row r="45943" ht="15.75" hidden="1" x14ac:dyDescent="0.25"/>
    <row r="45944" ht="15.75" hidden="1" x14ac:dyDescent="0.25"/>
    <row r="45945" ht="15.75" hidden="1" x14ac:dyDescent="0.25"/>
    <row r="45946" ht="15.75" hidden="1" x14ac:dyDescent="0.25"/>
    <row r="45947" ht="15.75" hidden="1" x14ac:dyDescent="0.25"/>
    <row r="45948" ht="15.75" hidden="1" x14ac:dyDescent="0.25"/>
    <row r="45949" ht="15.75" hidden="1" x14ac:dyDescent="0.25"/>
    <row r="45950" ht="15.75" hidden="1" x14ac:dyDescent="0.25"/>
    <row r="45951" ht="15.75" hidden="1" x14ac:dyDescent="0.25"/>
    <row r="45952" ht="15.75" hidden="1" x14ac:dyDescent="0.25"/>
    <row r="45953" ht="15.75" hidden="1" x14ac:dyDescent="0.25"/>
    <row r="45954" ht="15.75" hidden="1" x14ac:dyDescent="0.25"/>
    <row r="45955" ht="15.75" hidden="1" x14ac:dyDescent="0.25"/>
    <row r="45956" ht="15.75" hidden="1" x14ac:dyDescent="0.25"/>
    <row r="45957" ht="15.75" hidden="1" x14ac:dyDescent="0.25"/>
    <row r="45958" ht="15.75" hidden="1" x14ac:dyDescent="0.25"/>
    <row r="45959" ht="15.75" hidden="1" x14ac:dyDescent="0.25"/>
    <row r="45960" ht="15.75" hidden="1" x14ac:dyDescent="0.25"/>
    <row r="45961" ht="15.75" hidden="1" x14ac:dyDescent="0.25"/>
    <row r="45962" ht="15.75" hidden="1" x14ac:dyDescent="0.25"/>
    <row r="45963" ht="15.75" hidden="1" x14ac:dyDescent="0.25"/>
    <row r="45964" ht="15.75" hidden="1" x14ac:dyDescent="0.25"/>
    <row r="45965" ht="15.75" hidden="1" x14ac:dyDescent="0.25"/>
    <row r="45966" ht="15.75" hidden="1" x14ac:dyDescent="0.25"/>
    <row r="45967" ht="15.75" hidden="1" x14ac:dyDescent="0.25"/>
    <row r="45968" ht="15.75" hidden="1" x14ac:dyDescent="0.25"/>
    <row r="45969" ht="15.75" hidden="1" x14ac:dyDescent="0.25"/>
    <row r="45970" ht="15.75" hidden="1" x14ac:dyDescent="0.25"/>
    <row r="45971" ht="15.75" hidden="1" x14ac:dyDescent="0.25"/>
    <row r="45972" ht="15.75" hidden="1" x14ac:dyDescent="0.25"/>
    <row r="45973" ht="15.75" hidden="1" x14ac:dyDescent="0.25"/>
    <row r="45974" ht="15.75" hidden="1" x14ac:dyDescent="0.25"/>
    <row r="45975" ht="15.75" hidden="1" x14ac:dyDescent="0.25"/>
    <row r="45976" ht="15.75" hidden="1" x14ac:dyDescent="0.25"/>
    <row r="45977" ht="15.75" hidden="1" x14ac:dyDescent="0.25"/>
    <row r="45978" ht="15.75" hidden="1" x14ac:dyDescent="0.25"/>
    <row r="45979" ht="15.75" hidden="1" x14ac:dyDescent="0.25"/>
    <row r="45980" ht="15.75" hidden="1" x14ac:dyDescent="0.25"/>
    <row r="45981" ht="15.75" hidden="1" x14ac:dyDescent="0.25"/>
    <row r="45982" ht="15.75" hidden="1" x14ac:dyDescent="0.25"/>
    <row r="45983" ht="15.75" hidden="1" x14ac:dyDescent="0.25"/>
    <row r="45984" ht="15.75" hidden="1" x14ac:dyDescent="0.25"/>
    <row r="45985" ht="15.75" hidden="1" x14ac:dyDescent="0.25"/>
    <row r="45986" ht="15.75" hidden="1" x14ac:dyDescent="0.25"/>
    <row r="45987" ht="15.75" hidden="1" x14ac:dyDescent="0.25"/>
    <row r="45988" ht="15.75" hidden="1" x14ac:dyDescent="0.25"/>
    <row r="45989" ht="15.75" hidden="1" x14ac:dyDescent="0.25"/>
    <row r="45990" ht="15.75" hidden="1" x14ac:dyDescent="0.25"/>
    <row r="45991" ht="15.75" hidden="1" x14ac:dyDescent="0.25"/>
    <row r="45992" ht="15.75" hidden="1" x14ac:dyDescent="0.25"/>
    <row r="45993" ht="15.75" hidden="1" x14ac:dyDescent="0.25"/>
    <row r="45994" ht="15.75" hidden="1" x14ac:dyDescent="0.25"/>
    <row r="45995" ht="15.75" hidden="1" x14ac:dyDescent="0.25"/>
    <row r="45996" ht="15.75" hidden="1" x14ac:dyDescent="0.25"/>
    <row r="45997" ht="15.75" hidden="1" x14ac:dyDescent="0.25"/>
    <row r="45998" ht="15.75" hidden="1" x14ac:dyDescent="0.25"/>
    <row r="45999" ht="15.75" hidden="1" x14ac:dyDescent="0.25"/>
    <row r="46000" ht="15.75" hidden="1" x14ac:dyDescent="0.25"/>
    <row r="46001" ht="15.75" hidden="1" x14ac:dyDescent="0.25"/>
    <row r="46002" ht="15.75" hidden="1" x14ac:dyDescent="0.25"/>
    <row r="46003" ht="15.75" hidden="1" x14ac:dyDescent="0.25"/>
    <row r="46004" ht="15.75" hidden="1" x14ac:dyDescent="0.25"/>
    <row r="46005" ht="15.75" hidden="1" x14ac:dyDescent="0.25"/>
    <row r="46006" ht="15.75" hidden="1" x14ac:dyDescent="0.25"/>
    <row r="46007" ht="15.75" hidden="1" x14ac:dyDescent="0.25"/>
    <row r="46008" ht="15.75" hidden="1" x14ac:dyDescent="0.25"/>
    <row r="46009" ht="15.75" hidden="1" x14ac:dyDescent="0.25"/>
    <row r="46010" ht="15.75" hidden="1" x14ac:dyDescent="0.25"/>
    <row r="46011" ht="15.75" hidden="1" x14ac:dyDescent="0.25"/>
    <row r="46012" ht="15.75" hidden="1" x14ac:dyDescent="0.25"/>
    <row r="46013" ht="15.75" hidden="1" x14ac:dyDescent="0.25"/>
    <row r="46014" ht="15.75" hidden="1" x14ac:dyDescent="0.25"/>
    <row r="46015" ht="15.75" hidden="1" x14ac:dyDescent="0.25"/>
    <row r="46016" ht="15.75" hidden="1" x14ac:dyDescent="0.25"/>
    <row r="46017" ht="15.75" hidden="1" x14ac:dyDescent="0.25"/>
    <row r="46018" ht="15.75" hidden="1" x14ac:dyDescent="0.25"/>
    <row r="46019" ht="15.75" hidden="1" x14ac:dyDescent="0.25"/>
    <row r="46020" ht="15.75" hidden="1" x14ac:dyDescent="0.25"/>
    <row r="46021" ht="15.75" hidden="1" x14ac:dyDescent="0.25"/>
    <row r="46022" ht="15.75" hidden="1" x14ac:dyDescent="0.25"/>
    <row r="46023" ht="15.75" hidden="1" x14ac:dyDescent="0.25"/>
    <row r="46024" ht="15.75" hidden="1" x14ac:dyDescent="0.25"/>
    <row r="46025" ht="15.75" hidden="1" x14ac:dyDescent="0.25"/>
    <row r="46026" ht="15.75" hidden="1" x14ac:dyDescent="0.25"/>
    <row r="46027" ht="15.75" hidden="1" x14ac:dyDescent="0.25"/>
    <row r="46028" ht="15.75" hidden="1" x14ac:dyDescent="0.25"/>
    <row r="46029" ht="15.75" hidden="1" x14ac:dyDescent="0.25"/>
    <row r="46030" ht="15.75" hidden="1" x14ac:dyDescent="0.25"/>
    <row r="46031" ht="15.75" hidden="1" x14ac:dyDescent="0.25"/>
    <row r="46032" ht="15.75" hidden="1" x14ac:dyDescent="0.25"/>
    <row r="46033" ht="15.75" hidden="1" x14ac:dyDescent="0.25"/>
    <row r="46034" ht="15.75" hidden="1" x14ac:dyDescent="0.25"/>
    <row r="46035" ht="15.75" hidden="1" x14ac:dyDescent="0.25"/>
    <row r="46036" ht="15.75" hidden="1" x14ac:dyDescent="0.25"/>
    <row r="46037" ht="15.75" hidden="1" x14ac:dyDescent="0.25"/>
    <row r="46038" ht="15.75" hidden="1" x14ac:dyDescent="0.25"/>
    <row r="46039" ht="15.75" hidden="1" x14ac:dyDescent="0.25"/>
    <row r="46040" ht="15.75" hidden="1" x14ac:dyDescent="0.25"/>
    <row r="46041" ht="15.75" hidden="1" x14ac:dyDescent="0.25"/>
    <row r="46042" ht="15.75" hidden="1" x14ac:dyDescent="0.25"/>
    <row r="46043" ht="15.75" hidden="1" x14ac:dyDescent="0.25"/>
    <row r="46044" ht="15.75" hidden="1" x14ac:dyDescent="0.25"/>
    <row r="46045" ht="15.75" hidden="1" x14ac:dyDescent="0.25"/>
    <row r="46046" ht="15.75" hidden="1" x14ac:dyDescent="0.25"/>
    <row r="46047" ht="15.75" hidden="1" x14ac:dyDescent="0.25"/>
    <row r="46048" ht="15.75" hidden="1" x14ac:dyDescent="0.25"/>
    <row r="46049" ht="15.75" hidden="1" x14ac:dyDescent="0.25"/>
    <row r="46050" ht="15.75" hidden="1" x14ac:dyDescent="0.25"/>
    <row r="46051" ht="15.75" hidden="1" x14ac:dyDescent="0.25"/>
    <row r="46052" ht="15.75" hidden="1" x14ac:dyDescent="0.25"/>
    <row r="46053" ht="15.75" hidden="1" x14ac:dyDescent="0.25"/>
    <row r="46054" ht="15.75" hidden="1" x14ac:dyDescent="0.25"/>
    <row r="46055" ht="15.75" hidden="1" x14ac:dyDescent="0.25"/>
    <row r="46056" ht="15.75" hidden="1" x14ac:dyDescent="0.25"/>
    <row r="46057" ht="15.75" hidden="1" x14ac:dyDescent="0.25"/>
    <row r="46058" ht="15.75" hidden="1" x14ac:dyDescent="0.25"/>
    <row r="46059" ht="15.75" hidden="1" x14ac:dyDescent="0.25"/>
    <row r="46060" ht="15.75" hidden="1" x14ac:dyDescent="0.25"/>
    <row r="46061" ht="15.75" hidden="1" x14ac:dyDescent="0.25"/>
    <row r="46062" ht="15.75" hidden="1" x14ac:dyDescent="0.25"/>
    <row r="46063" ht="15.75" hidden="1" x14ac:dyDescent="0.25"/>
    <row r="46064" ht="15.75" hidden="1" x14ac:dyDescent="0.25"/>
    <row r="46065" ht="15.75" hidden="1" x14ac:dyDescent="0.25"/>
    <row r="46066" ht="15.75" hidden="1" x14ac:dyDescent="0.25"/>
    <row r="46067" ht="15.75" hidden="1" x14ac:dyDescent="0.25"/>
    <row r="46068" ht="15.75" hidden="1" x14ac:dyDescent="0.25"/>
    <row r="46069" ht="15.75" hidden="1" x14ac:dyDescent="0.25"/>
    <row r="46070" ht="15.75" hidden="1" x14ac:dyDescent="0.25"/>
    <row r="46071" ht="15.75" hidden="1" x14ac:dyDescent="0.25"/>
    <row r="46072" ht="15.75" hidden="1" x14ac:dyDescent="0.25"/>
    <row r="46073" ht="15.75" hidden="1" x14ac:dyDescent="0.25"/>
    <row r="46074" ht="15.75" hidden="1" x14ac:dyDescent="0.25"/>
    <row r="46075" ht="15.75" hidden="1" x14ac:dyDescent="0.25"/>
    <row r="46076" ht="15.75" hidden="1" x14ac:dyDescent="0.25"/>
    <row r="46077" ht="15.75" hidden="1" x14ac:dyDescent="0.25"/>
    <row r="46078" ht="15.75" hidden="1" x14ac:dyDescent="0.25"/>
    <row r="46079" ht="15.75" hidden="1" x14ac:dyDescent="0.25"/>
    <row r="46080" ht="15.75" hidden="1" x14ac:dyDescent="0.25"/>
    <row r="46081" ht="15.75" hidden="1" x14ac:dyDescent="0.25"/>
    <row r="46082" ht="15.75" hidden="1" x14ac:dyDescent="0.25"/>
    <row r="46083" ht="15.75" hidden="1" x14ac:dyDescent="0.25"/>
    <row r="46084" ht="15.75" hidden="1" x14ac:dyDescent="0.25"/>
    <row r="46085" ht="15.75" hidden="1" x14ac:dyDescent="0.25"/>
    <row r="46086" ht="15.75" hidden="1" x14ac:dyDescent="0.25"/>
    <row r="46087" ht="15.75" hidden="1" x14ac:dyDescent="0.25"/>
    <row r="46088" ht="15.75" hidden="1" x14ac:dyDescent="0.25"/>
    <row r="46089" ht="15.75" hidden="1" x14ac:dyDescent="0.25"/>
    <row r="46090" ht="15.75" hidden="1" x14ac:dyDescent="0.25"/>
    <row r="46091" ht="15.75" hidden="1" x14ac:dyDescent="0.25"/>
    <row r="46092" ht="15.75" hidden="1" x14ac:dyDescent="0.25"/>
    <row r="46093" ht="15.75" hidden="1" x14ac:dyDescent="0.25"/>
    <row r="46094" ht="15.75" hidden="1" x14ac:dyDescent="0.25"/>
    <row r="46095" ht="15.75" hidden="1" x14ac:dyDescent="0.25"/>
    <row r="46096" ht="15.75" hidden="1" x14ac:dyDescent="0.25"/>
    <row r="46097" ht="15.75" hidden="1" x14ac:dyDescent="0.25"/>
    <row r="46098" ht="15.75" hidden="1" x14ac:dyDescent="0.25"/>
    <row r="46099" ht="15.75" hidden="1" x14ac:dyDescent="0.25"/>
    <row r="46100" ht="15.75" hidden="1" x14ac:dyDescent="0.25"/>
    <row r="46101" ht="15.75" hidden="1" x14ac:dyDescent="0.25"/>
    <row r="46102" ht="15.75" hidden="1" x14ac:dyDescent="0.25"/>
    <row r="46103" ht="15.75" hidden="1" x14ac:dyDescent="0.25"/>
    <row r="46104" ht="15.75" hidden="1" x14ac:dyDescent="0.25"/>
    <row r="46105" ht="15.75" hidden="1" x14ac:dyDescent="0.25"/>
    <row r="46106" ht="15.75" hidden="1" x14ac:dyDescent="0.25"/>
    <row r="46107" ht="15.75" hidden="1" x14ac:dyDescent="0.25"/>
    <row r="46108" ht="15.75" hidden="1" x14ac:dyDescent="0.25"/>
    <row r="46109" ht="15.75" hidden="1" x14ac:dyDescent="0.25"/>
    <row r="46110" ht="15.75" hidden="1" x14ac:dyDescent="0.25"/>
    <row r="46111" ht="15.75" hidden="1" x14ac:dyDescent="0.25"/>
    <row r="46112" ht="15.75" hidden="1" x14ac:dyDescent="0.25"/>
    <row r="46113" ht="15.75" hidden="1" x14ac:dyDescent="0.25"/>
    <row r="46114" ht="15.75" hidden="1" x14ac:dyDescent="0.25"/>
    <row r="46115" ht="15.75" hidden="1" x14ac:dyDescent="0.25"/>
    <row r="46116" ht="15.75" hidden="1" x14ac:dyDescent="0.25"/>
    <row r="46117" ht="15.75" hidden="1" x14ac:dyDescent="0.25"/>
    <row r="46118" ht="15.75" hidden="1" x14ac:dyDescent="0.25"/>
    <row r="46119" ht="15.75" hidden="1" x14ac:dyDescent="0.25"/>
    <row r="46120" ht="15.75" hidden="1" x14ac:dyDescent="0.25"/>
    <row r="46121" ht="15.75" hidden="1" x14ac:dyDescent="0.25"/>
    <row r="46122" ht="15.75" hidden="1" x14ac:dyDescent="0.25"/>
    <row r="46123" ht="15.75" hidden="1" x14ac:dyDescent="0.25"/>
    <row r="46124" ht="15.75" hidden="1" x14ac:dyDescent="0.25"/>
    <row r="46125" ht="15.75" hidden="1" x14ac:dyDescent="0.25"/>
    <row r="46126" ht="15.75" hidden="1" x14ac:dyDescent="0.25"/>
    <row r="46127" ht="15.75" hidden="1" x14ac:dyDescent="0.25"/>
    <row r="46128" ht="15.75" hidden="1" x14ac:dyDescent="0.25"/>
    <row r="46129" ht="15.75" hidden="1" x14ac:dyDescent="0.25"/>
    <row r="46130" ht="15.75" hidden="1" x14ac:dyDescent="0.25"/>
    <row r="46131" ht="15.75" hidden="1" x14ac:dyDescent="0.25"/>
    <row r="46132" ht="15.75" hidden="1" x14ac:dyDescent="0.25"/>
    <row r="46133" ht="15.75" hidden="1" x14ac:dyDescent="0.25"/>
    <row r="46134" ht="15.75" hidden="1" x14ac:dyDescent="0.25"/>
    <row r="46135" ht="15.75" hidden="1" x14ac:dyDescent="0.25"/>
    <row r="46136" ht="15.75" hidden="1" x14ac:dyDescent="0.25"/>
    <row r="46137" ht="15.75" hidden="1" x14ac:dyDescent="0.25"/>
    <row r="46138" ht="15.75" hidden="1" x14ac:dyDescent="0.25"/>
    <row r="46139" ht="15.75" hidden="1" x14ac:dyDescent="0.25"/>
    <row r="46140" ht="15.75" hidden="1" x14ac:dyDescent="0.25"/>
    <row r="46141" ht="15.75" hidden="1" x14ac:dyDescent="0.25"/>
    <row r="46142" ht="15.75" hidden="1" x14ac:dyDescent="0.25"/>
    <row r="46143" ht="15.75" hidden="1" x14ac:dyDescent="0.25"/>
    <row r="46144" ht="15.75" hidden="1" x14ac:dyDescent="0.25"/>
    <row r="46145" ht="15.75" hidden="1" x14ac:dyDescent="0.25"/>
    <row r="46146" ht="15.75" hidden="1" x14ac:dyDescent="0.25"/>
    <row r="46147" ht="15.75" hidden="1" x14ac:dyDescent="0.25"/>
    <row r="46148" ht="15.75" hidden="1" x14ac:dyDescent="0.25"/>
    <row r="46149" ht="15.75" hidden="1" x14ac:dyDescent="0.25"/>
    <row r="46150" ht="15.75" hidden="1" x14ac:dyDescent="0.25"/>
    <row r="46151" ht="15.75" hidden="1" x14ac:dyDescent="0.25"/>
    <row r="46152" ht="15.75" hidden="1" x14ac:dyDescent="0.25"/>
    <row r="46153" ht="15.75" hidden="1" x14ac:dyDescent="0.25"/>
    <row r="46154" ht="15.75" hidden="1" x14ac:dyDescent="0.25"/>
    <row r="46155" ht="15.75" hidden="1" x14ac:dyDescent="0.25"/>
    <row r="46156" ht="15.75" hidden="1" x14ac:dyDescent="0.25"/>
    <row r="46157" ht="15.75" hidden="1" x14ac:dyDescent="0.25"/>
    <row r="46158" ht="15.75" hidden="1" x14ac:dyDescent="0.25"/>
    <row r="46159" ht="15.75" hidden="1" x14ac:dyDescent="0.25"/>
    <row r="46160" ht="15.75" hidden="1" x14ac:dyDescent="0.25"/>
    <row r="46161" ht="15.75" hidden="1" x14ac:dyDescent="0.25"/>
    <row r="46162" ht="15.75" hidden="1" x14ac:dyDescent="0.25"/>
    <row r="46163" ht="15.75" hidden="1" x14ac:dyDescent="0.25"/>
    <row r="46164" ht="15.75" hidden="1" x14ac:dyDescent="0.25"/>
    <row r="46165" ht="15.75" hidden="1" x14ac:dyDescent="0.25"/>
    <row r="46166" ht="15.75" hidden="1" x14ac:dyDescent="0.25"/>
    <row r="46167" ht="15.75" hidden="1" x14ac:dyDescent="0.25"/>
    <row r="46168" ht="15.75" hidden="1" x14ac:dyDescent="0.25"/>
    <row r="46169" ht="15.75" hidden="1" x14ac:dyDescent="0.25"/>
    <row r="46170" ht="15.75" hidden="1" x14ac:dyDescent="0.25"/>
    <row r="46171" ht="15.75" hidden="1" x14ac:dyDescent="0.25"/>
    <row r="46172" ht="15.75" hidden="1" x14ac:dyDescent="0.25"/>
    <row r="46173" ht="15.75" hidden="1" x14ac:dyDescent="0.25"/>
    <row r="46174" ht="15.75" hidden="1" x14ac:dyDescent="0.25"/>
    <row r="46175" ht="15.75" hidden="1" x14ac:dyDescent="0.25"/>
    <row r="46176" ht="15.75" hidden="1" x14ac:dyDescent="0.25"/>
    <row r="46177" ht="15.75" hidden="1" x14ac:dyDescent="0.25"/>
    <row r="46178" ht="15.75" hidden="1" x14ac:dyDescent="0.25"/>
    <row r="46179" ht="15.75" hidden="1" x14ac:dyDescent="0.25"/>
    <row r="46180" ht="15.75" hidden="1" x14ac:dyDescent="0.25"/>
    <row r="46181" ht="15.75" hidden="1" x14ac:dyDescent="0.25"/>
    <row r="46182" ht="15.75" hidden="1" x14ac:dyDescent="0.25"/>
    <row r="46183" ht="15.75" hidden="1" x14ac:dyDescent="0.25"/>
    <row r="46184" ht="15.75" hidden="1" x14ac:dyDescent="0.25"/>
    <row r="46185" ht="15.75" hidden="1" x14ac:dyDescent="0.25"/>
    <row r="46186" ht="15.75" hidden="1" x14ac:dyDescent="0.25"/>
    <row r="46187" ht="15.75" hidden="1" x14ac:dyDescent="0.25"/>
    <row r="46188" ht="15.75" hidden="1" x14ac:dyDescent="0.25"/>
    <row r="46189" ht="15.75" hidden="1" x14ac:dyDescent="0.25"/>
    <row r="46190" ht="15.75" hidden="1" x14ac:dyDescent="0.25"/>
    <row r="46191" ht="15.75" hidden="1" x14ac:dyDescent="0.25"/>
    <row r="46192" ht="15.75" hidden="1" x14ac:dyDescent="0.25"/>
    <row r="46193" ht="15.75" hidden="1" x14ac:dyDescent="0.25"/>
    <row r="46194" ht="15.75" hidden="1" x14ac:dyDescent="0.25"/>
    <row r="46195" ht="15.75" hidden="1" x14ac:dyDescent="0.25"/>
    <row r="46196" ht="15.75" hidden="1" x14ac:dyDescent="0.25"/>
    <row r="46197" ht="15.75" hidden="1" x14ac:dyDescent="0.25"/>
    <row r="46198" ht="15.75" hidden="1" x14ac:dyDescent="0.25"/>
    <row r="46199" ht="15.75" hidden="1" x14ac:dyDescent="0.25"/>
    <row r="46200" ht="15.75" hidden="1" x14ac:dyDescent="0.25"/>
    <row r="46201" ht="15.75" hidden="1" x14ac:dyDescent="0.25"/>
    <row r="46202" ht="15.75" hidden="1" x14ac:dyDescent="0.25"/>
    <row r="46203" ht="15.75" hidden="1" x14ac:dyDescent="0.25"/>
    <row r="46204" ht="15.75" hidden="1" x14ac:dyDescent="0.25"/>
    <row r="46205" ht="15.75" hidden="1" x14ac:dyDescent="0.25"/>
    <row r="46206" ht="15.75" hidden="1" x14ac:dyDescent="0.25"/>
    <row r="46207" ht="15.75" hidden="1" x14ac:dyDescent="0.25"/>
    <row r="46208" ht="15.75" hidden="1" x14ac:dyDescent="0.25"/>
    <row r="46209" ht="15.75" hidden="1" x14ac:dyDescent="0.25"/>
    <row r="46210" ht="15.75" hidden="1" x14ac:dyDescent="0.25"/>
    <row r="46211" ht="15.75" hidden="1" x14ac:dyDescent="0.25"/>
    <row r="46212" ht="15.75" hidden="1" x14ac:dyDescent="0.25"/>
    <row r="46213" ht="15.75" hidden="1" x14ac:dyDescent="0.25"/>
    <row r="46214" ht="15.75" hidden="1" x14ac:dyDescent="0.25"/>
    <row r="46215" ht="15.75" hidden="1" x14ac:dyDescent="0.25"/>
    <row r="46216" ht="15.75" hidden="1" x14ac:dyDescent="0.25"/>
    <row r="46217" ht="15.75" hidden="1" x14ac:dyDescent="0.25"/>
    <row r="46218" ht="15.75" hidden="1" x14ac:dyDescent="0.25"/>
    <row r="46219" ht="15.75" hidden="1" x14ac:dyDescent="0.25"/>
    <row r="46220" ht="15.75" hidden="1" x14ac:dyDescent="0.25"/>
    <row r="46221" ht="15.75" hidden="1" x14ac:dyDescent="0.25"/>
    <row r="46222" ht="15.75" hidden="1" x14ac:dyDescent="0.25"/>
    <row r="46223" ht="15.75" hidden="1" x14ac:dyDescent="0.25"/>
    <row r="46224" ht="15.75" hidden="1" x14ac:dyDescent="0.25"/>
    <row r="46225" ht="15.75" hidden="1" x14ac:dyDescent="0.25"/>
    <row r="46226" ht="15.75" hidden="1" x14ac:dyDescent="0.25"/>
    <row r="46227" ht="15.75" hidden="1" x14ac:dyDescent="0.25"/>
    <row r="46228" ht="15.75" hidden="1" x14ac:dyDescent="0.25"/>
    <row r="46229" ht="15.75" hidden="1" x14ac:dyDescent="0.25"/>
    <row r="46230" ht="15.75" hidden="1" x14ac:dyDescent="0.25"/>
    <row r="46231" ht="15.75" hidden="1" x14ac:dyDescent="0.25"/>
    <row r="46232" ht="15.75" hidden="1" x14ac:dyDescent="0.25"/>
    <row r="46233" ht="15.75" hidden="1" x14ac:dyDescent="0.25"/>
    <row r="46234" ht="15.75" hidden="1" x14ac:dyDescent="0.25"/>
    <row r="46235" ht="15.75" hidden="1" x14ac:dyDescent="0.25"/>
    <row r="46236" ht="15.75" hidden="1" x14ac:dyDescent="0.25"/>
    <row r="46237" ht="15.75" hidden="1" x14ac:dyDescent="0.25"/>
    <row r="46238" ht="15.75" hidden="1" x14ac:dyDescent="0.25"/>
    <row r="46239" ht="15.75" hidden="1" x14ac:dyDescent="0.25"/>
    <row r="46240" ht="15.75" hidden="1" x14ac:dyDescent="0.25"/>
    <row r="46241" ht="15.75" hidden="1" x14ac:dyDescent="0.25"/>
    <row r="46242" ht="15.75" hidden="1" x14ac:dyDescent="0.25"/>
    <row r="46243" ht="15.75" hidden="1" x14ac:dyDescent="0.25"/>
    <row r="46244" ht="15.75" hidden="1" x14ac:dyDescent="0.25"/>
    <row r="46245" ht="15.75" hidden="1" x14ac:dyDescent="0.25"/>
    <row r="46246" ht="15.75" hidden="1" x14ac:dyDescent="0.25"/>
    <row r="46247" ht="15.75" hidden="1" x14ac:dyDescent="0.25"/>
    <row r="46248" ht="15.75" hidden="1" x14ac:dyDescent="0.25"/>
    <row r="46249" ht="15.75" hidden="1" x14ac:dyDescent="0.25"/>
    <row r="46250" ht="15.75" hidden="1" x14ac:dyDescent="0.25"/>
    <row r="46251" ht="15.75" hidden="1" x14ac:dyDescent="0.25"/>
    <row r="46252" ht="15.75" hidden="1" x14ac:dyDescent="0.25"/>
    <row r="46253" ht="15.75" hidden="1" x14ac:dyDescent="0.25"/>
    <row r="46254" ht="15.75" hidden="1" x14ac:dyDescent="0.25"/>
    <row r="46255" ht="15.75" hidden="1" x14ac:dyDescent="0.25"/>
    <row r="46256" ht="15.75" hidden="1" x14ac:dyDescent="0.25"/>
    <row r="46257" ht="15.75" hidden="1" x14ac:dyDescent="0.25"/>
    <row r="46258" ht="15.75" hidden="1" x14ac:dyDescent="0.25"/>
    <row r="46259" ht="15.75" hidden="1" x14ac:dyDescent="0.25"/>
    <row r="46260" ht="15.75" hidden="1" x14ac:dyDescent="0.25"/>
    <row r="46261" ht="15.75" hidden="1" x14ac:dyDescent="0.25"/>
    <row r="46262" ht="15.75" hidden="1" x14ac:dyDescent="0.25"/>
    <row r="46263" ht="15.75" hidden="1" x14ac:dyDescent="0.25"/>
    <row r="46264" ht="15.75" hidden="1" x14ac:dyDescent="0.25"/>
    <row r="46265" ht="15.75" hidden="1" x14ac:dyDescent="0.25"/>
    <row r="46266" ht="15.75" hidden="1" x14ac:dyDescent="0.25"/>
    <row r="46267" ht="15.75" hidden="1" x14ac:dyDescent="0.25"/>
    <row r="46268" ht="15.75" hidden="1" x14ac:dyDescent="0.25"/>
    <row r="46269" ht="15.75" hidden="1" x14ac:dyDescent="0.25"/>
    <row r="46270" ht="15.75" hidden="1" x14ac:dyDescent="0.25"/>
    <row r="46271" ht="15.75" hidden="1" x14ac:dyDescent="0.25"/>
    <row r="46272" ht="15.75" hidden="1" x14ac:dyDescent="0.25"/>
    <row r="46273" ht="15.75" hidden="1" x14ac:dyDescent="0.25"/>
    <row r="46274" ht="15.75" hidden="1" x14ac:dyDescent="0.25"/>
    <row r="46275" ht="15.75" hidden="1" x14ac:dyDescent="0.25"/>
    <row r="46276" ht="15.75" hidden="1" x14ac:dyDescent="0.25"/>
    <row r="46277" ht="15.75" hidden="1" x14ac:dyDescent="0.25"/>
    <row r="46278" ht="15.75" hidden="1" x14ac:dyDescent="0.25"/>
    <row r="46279" ht="15.75" hidden="1" x14ac:dyDescent="0.25"/>
    <row r="46280" ht="15.75" hidden="1" x14ac:dyDescent="0.25"/>
    <row r="46281" ht="15.75" hidden="1" x14ac:dyDescent="0.25"/>
    <row r="46282" ht="15.75" hidden="1" x14ac:dyDescent="0.25"/>
    <row r="46283" ht="15.75" hidden="1" x14ac:dyDescent="0.25"/>
    <row r="46284" ht="15.75" hidden="1" x14ac:dyDescent="0.25"/>
    <row r="46285" ht="15.75" hidden="1" x14ac:dyDescent="0.25"/>
    <row r="46286" ht="15.75" hidden="1" x14ac:dyDescent="0.25"/>
    <row r="46287" ht="15.75" hidden="1" x14ac:dyDescent="0.25"/>
    <row r="46288" ht="15.75" hidden="1" x14ac:dyDescent="0.25"/>
    <row r="46289" ht="15.75" hidden="1" x14ac:dyDescent="0.25"/>
    <row r="46290" ht="15.75" hidden="1" x14ac:dyDescent="0.25"/>
    <row r="46291" ht="15.75" hidden="1" x14ac:dyDescent="0.25"/>
    <row r="46292" ht="15.75" hidden="1" x14ac:dyDescent="0.25"/>
    <row r="46293" ht="15.75" hidden="1" x14ac:dyDescent="0.25"/>
    <row r="46294" ht="15.75" hidden="1" x14ac:dyDescent="0.25"/>
    <row r="46295" ht="15.75" hidden="1" x14ac:dyDescent="0.25"/>
    <row r="46296" ht="15.75" hidden="1" x14ac:dyDescent="0.25"/>
    <row r="46297" ht="15.75" hidden="1" x14ac:dyDescent="0.25"/>
    <row r="46298" ht="15.75" hidden="1" x14ac:dyDescent="0.25"/>
    <row r="46299" ht="15.75" hidden="1" x14ac:dyDescent="0.25"/>
    <row r="46300" ht="15.75" hidden="1" x14ac:dyDescent="0.25"/>
    <row r="46301" ht="15.75" hidden="1" x14ac:dyDescent="0.25"/>
    <row r="46302" ht="15.75" hidden="1" x14ac:dyDescent="0.25"/>
    <row r="46303" ht="15.75" hidden="1" x14ac:dyDescent="0.25"/>
    <row r="46304" ht="15.75" hidden="1" x14ac:dyDescent="0.25"/>
    <row r="46305" ht="15.75" hidden="1" x14ac:dyDescent="0.25"/>
    <row r="46306" ht="15.75" hidden="1" x14ac:dyDescent="0.25"/>
    <row r="46307" ht="15.75" hidden="1" x14ac:dyDescent="0.25"/>
    <row r="46308" ht="15.75" hidden="1" x14ac:dyDescent="0.25"/>
    <row r="46309" ht="15.75" hidden="1" x14ac:dyDescent="0.25"/>
    <row r="46310" ht="15.75" hidden="1" x14ac:dyDescent="0.25"/>
    <row r="46311" ht="15.75" hidden="1" x14ac:dyDescent="0.25"/>
    <row r="46312" ht="15.75" hidden="1" x14ac:dyDescent="0.25"/>
    <row r="46313" ht="15.75" hidden="1" x14ac:dyDescent="0.25"/>
    <row r="46314" ht="15.75" hidden="1" x14ac:dyDescent="0.25"/>
    <row r="46315" ht="15.75" hidden="1" x14ac:dyDescent="0.25"/>
    <row r="46316" ht="15.75" hidden="1" x14ac:dyDescent="0.25"/>
    <row r="46317" ht="15.75" hidden="1" x14ac:dyDescent="0.25"/>
    <row r="46318" ht="15.75" hidden="1" x14ac:dyDescent="0.25"/>
    <row r="46319" ht="15.75" hidden="1" x14ac:dyDescent="0.25"/>
    <row r="46320" ht="15.75" hidden="1" x14ac:dyDescent="0.25"/>
    <row r="46321" ht="15.75" hidden="1" x14ac:dyDescent="0.25"/>
    <row r="46322" ht="15.75" hidden="1" x14ac:dyDescent="0.25"/>
    <row r="46323" ht="15.75" hidden="1" x14ac:dyDescent="0.25"/>
    <row r="46324" ht="15.75" hidden="1" x14ac:dyDescent="0.25"/>
    <row r="46325" ht="15.75" hidden="1" x14ac:dyDescent="0.25"/>
    <row r="46326" ht="15.75" hidden="1" x14ac:dyDescent="0.25"/>
    <row r="46327" ht="15.75" hidden="1" x14ac:dyDescent="0.25"/>
    <row r="46328" ht="15.75" hidden="1" x14ac:dyDescent="0.25"/>
    <row r="46329" ht="15.75" hidden="1" x14ac:dyDescent="0.25"/>
    <row r="46330" ht="15.75" hidden="1" x14ac:dyDescent="0.25"/>
    <row r="46331" ht="15.75" hidden="1" x14ac:dyDescent="0.25"/>
    <row r="46332" ht="15.75" hidden="1" x14ac:dyDescent="0.25"/>
    <row r="46333" ht="15.75" hidden="1" x14ac:dyDescent="0.25"/>
    <row r="46334" ht="15.75" hidden="1" x14ac:dyDescent="0.25"/>
    <row r="46335" ht="15.75" hidden="1" x14ac:dyDescent="0.25"/>
    <row r="46336" ht="15.75" hidden="1" x14ac:dyDescent="0.25"/>
    <row r="46337" ht="15.75" hidden="1" x14ac:dyDescent="0.25"/>
    <row r="46338" ht="15.75" hidden="1" x14ac:dyDescent="0.25"/>
    <row r="46339" ht="15.75" hidden="1" x14ac:dyDescent="0.25"/>
    <row r="46340" ht="15.75" hidden="1" x14ac:dyDescent="0.25"/>
    <row r="46341" ht="15.75" hidden="1" x14ac:dyDescent="0.25"/>
    <row r="46342" ht="15.75" hidden="1" x14ac:dyDescent="0.25"/>
    <row r="46343" ht="15.75" hidden="1" x14ac:dyDescent="0.25"/>
    <row r="46344" ht="15.75" hidden="1" x14ac:dyDescent="0.25"/>
    <row r="46345" ht="15.75" hidden="1" x14ac:dyDescent="0.25"/>
    <row r="46346" ht="15.75" hidden="1" x14ac:dyDescent="0.25"/>
    <row r="46347" ht="15.75" hidden="1" x14ac:dyDescent="0.25"/>
    <row r="46348" ht="15.75" hidden="1" x14ac:dyDescent="0.25"/>
    <row r="46349" ht="15.75" hidden="1" x14ac:dyDescent="0.25"/>
    <row r="46350" ht="15.75" hidden="1" x14ac:dyDescent="0.25"/>
    <row r="46351" ht="15.75" hidden="1" x14ac:dyDescent="0.25"/>
    <row r="46352" ht="15.75" hidden="1" x14ac:dyDescent="0.25"/>
    <row r="46353" ht="15.75" hidden="1" x14ac:dyDescent="0.25"/>
    <row r="46354" ht="15.75" hidden="1" x14ac:dyDescent="0.25"/>
    <row r="46355" ht="15.75" hidden="1" x14ac:dyDescent="0.25"/>
    <row r="46356" ht="15.75" hidden="1" x14ac:dyDescent="0.25"/>
    <row r="46357" ht="15.75" hidden="1" x14ac:dyDescent="0.25"/>
    <row r="46358" ht="15.75" hidden="1" x14ac:dyDescent="0.25"/>
    <row r="46359" ht="15.75" hidden="1" x14ac:dyDescent="0.25"/>
    <row r="46360" ht="15.75" hidden="1" x14ac:dyDescent="0.25"/>
    <row r="46361" ht="15.75" hidden="1" x14ac:dyDescent="0.25"/>
    <row r="46362" ht="15.75" hidden="1" x14ac:dyDescent="0.25"/>
    <row r="46363" ht="15.75" hidden="1" x14ac:dyDescent="0.25"/>
    <row r="46364" ht="15.75" hidden="1" x14ac:dyDescent="0.25"/>
    <row r="46365" ht="15.75" hidden="1" x14ac:dyDescent="0.25"/>
    <row r="46366" ht="15.75" hidden="1" x14ac:dyDescent="0.25"/>
    <row r="46367" ht="15.75" hidden="1" x14ac:dyDescent="0.25"/>
    <row r="46368" ht="15.75" hidden="1" x14ac:dyDescent="0.25"/>
    <row r="46369" ht="15.75" hidden="1" x14ac:dyDescent="0.25"/>
    <row r="46370" ht="15.75" hidden="1" x14ac:dyDescent="0.25"/>
    <row r="46371" ht="15.75" hidden="1" x14ac:dyDescent="0.25"/>
    <row r="46372" ht="15.75" hidden="1" x14ac:dyDescent="0.25"/>
    <row r="46373" ht="15.75" hidden="1" x14ac:dyDescent="0.25"/>
    <row r="46374" ht="15.75" hidden="1" x14ac:dyDescent="0.25"/>
    <row r="46375" ht="15.75" hidden="1" x14ac:dyDescent="0.25"/>
    <row r="46376" ht="15.75" hidden="1" x14ac:dyDescent="0.25"/>
    <row r="46377" ht="15.75" hidden="1" x14ac:dyDescent="0.25"/>
    <row r="46378" ht="15.75" hidden="1" x14ac:dyDescent="0.25"/>
    <row r="46379" ht="15.75" hidden="1" x14ac:dyDescent="0.25"/>
    <row r="46380" ht="15.75" hidden="1" x14ac:dyDescent="0.25"/>
    <row r="46381" ht="15.75" hidden="1" x14ac:dyDescent="0.25"/>
    <row r="46382" ht="15.75" hidden="1" x14ac:dyDescent="0.25"/>
    <row r="46383" ht="15.75" hidden="1" x14ac:dyDescent="0.25"/>
    <row r="46384" ht="15.75" hidden="1" x14ac:dyDescent="0.25"/>
    <row r="46385" ht="15.75" hidden="1" x14ac:dyDescent="0.25"/>
    <row r="46386" ht="15.75" hidden="1" x14ac:dyDescent="0.25"/>
    <row r="46387" ht="15.75" hidden="1" x14ac:dyDescent="0.25"/>
    <row r="46388" ht="15.75" hidden="1" x14ac:dyDescent="0.25"/>
    <row r="46389" ht="15.75" hidden="1" x14ac:dyDescent="0.25"/>
    <row r="46390" ht="15.75" hidden="1" x14ac:dyDescent="0.25"/>
    <row r="46391" ht="15.75" hidden="1" x14ac:dyDescent="0.25"/>
    <row r="46392" ht="15.75" hidden="1" x14ac:dyDescent="0.25"/>
    <row r="46393" ht="15.75" hidden="1" x14ac:dyDescent="0.25"/>
    <row r="46394" ht="15.75" hidden="1" x14ac:dyDescent="0.25"/>
    <row r="46395" ht="15.75" hidden="1" x14ac:dyDescent="0.25"/>
    <row r="46396" ht="15.75" hidden="1" x14ac:dyDescent="0.25"/>
    <row r="46397" ht="15.75" hidden="1" x14ac:dyDescent="0.25"/>
    <row r="46398" ht="15.75" hidden="1" x14ac:dyDescent="0.25"/>
    <row r="46399" ht="15.75" hidden="1" x14ac:dyDescent="0.25"/>
    <row r="46400" ht="15.75" hidden="1" x14ac:dyDescent="0.25"/>
    <row r="46401" ht="15.75" hidden="1" x14ac:dyDescent="0.25"/>
    <row r="46402" ht="15.75" hidden="1" x14ac:dyDescent="0.25"/>
    <row r="46403" ht="15.75" hidden="1" x14ac:dyDescent="0.25"/>
    <row r="46404" ht="15.75" hidden="1" x14ac:dyDescent="0.25"/>
    <row r="46405" ht="15.75" hidden="1" x14ac:dyDescent="0.25"/>
    <row r="46406" ht="15.75" hidden="1" x14ac:dyDescent="0.25"/>
    <row r="46407" ht="15.75" hidden="1" x14ac:dyDescent="0.25"/>
    <row r="46408" ht="15.75" hidden="1" x14ac:dyDescent="0.25"/>
    <row r="46409" ht="15.75" hidden="1" x14ac:dyDescent="0.25"/>
    <row r="46410" ht="15.75" hidden="1" x14ac:dyDescent="0.25"/>
    <row r="46411" ht="15.75" hidden="1" x14ac:dyDescent="0.25"/>
    <row r="46412" ht="15.75" hidden="1" x14ac:dyDescent="0.25"/>
    <row r="46413" ht="15.75" hidden="1" x14ac:dyDescent="0.25"/>
    <row r="46414" ht="15.75" hidden="1" x14ac:dyDescent="0.25"/>
    <row r="46415" ht="15.75" hidden="1" x14ac:dyDescent="0.25"/>
    <row r="46416" ht="15.75" hidden="1" x14ac:dyDescent="0.25"/>
    <row r="46417" ht="15.75" hidden="1" x14ac:dyDescent="0.25"/>
    <row r="46418" ht="15.75" hidden="1" x14ac:dyDescent="0.25"/>
    <row r="46419" ht="15.75" hidden="1" x14ac:dyDescent="0.25"/>
    <row r="46420" ht="15.75" hidden="1" x14ac:dyDescent="0.25"/>
    <row r="46421" ht="15.75" hidden="1" x14ac:dyDescent="0.25"/>
    <row r="46422" ht="15.75" hidden="1" x14ac:dyDescent="0.25"/>
    <row r="46423" ht="15.75" hidden="1" x14ac:dyDescent="0.25"/>
    <row r="46424" ht="15.75" hidden="1" x14ac:dyDescent="0.25"/>
    <row r="46425" ht="15.75" hidden="1" x14ac:dyDescent="0.25"/>
    <row r="46426" ht="15.75" hidden="1" x14ac:dyDescent="0.25"/>
    <row r="46427" ht="15.75" hidden="1" x14ac:dyDescent="0.25"/>
    <row r="46428" ht="15.75" hidden="1" x14ac:dyDescent="0.25"/>
    <row r="46429" ht="15.75" hidden="1" x14ac:dyDescent="0.25"/>
    <row r="46430" ht="15.75" hidden="1" x14ac:dyDescent="0.25"/>
    <row r="46431" ht="15.75" hidden="1" x14ac:dyDescent="0.25"/>
    <row r="46432" ht="15.75" hidden="1" x14ac:dyDescent="0.25"/>
    <row r="46433" ht="15.75" hidden="1" x14ac:dyDescent="0.25"/>
    <row r="46434" ht="15.75" hidden="1" x14ac:dyDescent="0.25"/>
    <row r="46435" ht="15.75" hidden="1" x14ac:dyDescent="0.25"/>
    <row r="46436" ht="15.75" hidden="1" x14ac:dyDescent="0.25"/>
    <row r="46437" ht="15.75" hidden="1" x14ac:dyDescent="0.25"/>
    <row r="46438" ht="15.75" hidden="1" x14ac:dyDescent="0.25"/>
    <row r="46439" ht="15.75" hidden="1" x14ac:dyDescent="0.25"/>
    <row r="46440" ht="15.75" hidden="1" x14ac:dyDescent="0.25"/>
    <row r="46441" ht="15.75" hidden="1" x14ac:dyDescent="0.25"/>
    <row r="46442" ht="15.75" hidden="1" x14ac:dyDescent="0.25"/>
    <row r="46443" ht="15.75" hidden="1" x14ac:dyDescent="0.25"/>
    <row r="46444" ht="15.75" hidden="1" x14ac:dyDescent="0.25"/>
    <row r="46445" ht="15.75" hidden="1" x14ac:dyDescent="0.25"/>
    <row r="46446" ht="15.75" hidden="1" x14ac:dyDescent="0.25"/>
    <row r="46447" ht="15.75" hidden="1" x14ac:dyDescent="0.25"/>
    <row r="46448" ht="15.75" hidden="1" x14ac:dyDescent="0.25"/>
    <row r="46449" ht="15.75" hidden="1" x14ac:dyDescent="0.25"/>
    <row r="46450" ht="15.75" hidden="1" x14ac:dyDescent="0.25"/>
    <row r="46451" ht="15.75" hidden="1" x14ac:dyDescent="0.25"/>
    <row r="46452" ht="15.75" hidden="1" x14ac:dyDescent="0.25"/>
    <row r="46453" ht="15.75" hidden="1" x14ac:dyDescent="0.25"/>
    <row r="46454" ht="15.75" hidden="1" x14ac:dyDescent="0.25"/>
    <row r="46455" ht="15.75" hidden="1" x14ac:dyDescent="0.25"/>
    <row r="46456" ht="15.75" hidden="1" x14ac:dyDescent="0.25"/>
    <row r="46457" ht="15.75" hidden="1" x14ac:dyDescent="0.25"/>
    <row r="46458" ht="15.75" hidden="1" x14ac:dyDescent="0.25"/>
    <row r="46459" ht="15.75" hidden="1" x14ac:dyDescent="0.25"/>
    <row r="46460" ht="15.75" hidden="1" x14ac:dyDescent="0.25"/>
    <row r="46461" ht="15.75" hidden="1" x14ac:dyDescent="0.25"/>
    <row r="46462" ht="15.75" hidden="1" x14ac:dyDescent="0.25"/>
    <row r="46463" ht="15.75" hidden="1" x14ac:dyDescent="0.25"/>
    <row r="46464" ht="15.75" hidden="1" x14ac:dyDescent="0.25"/>
    <row r="46465" ht="15.75" hidden="1" x14ac:dyDescent="0.25"/>
    <row r="46466" ht="15.75" hidden="1" x14ac:dyDescent="0.25"/>
    <row r="46467" ht="15.75" hidden="1" x14ac:dyDescent="0.25"/>
    <row r="46468" ht="15.75" hidden="1" x14ac:dyDescent="0.25"/>
    <row r="46469" ht="15.75" hidden="1" x14ac:dyDescent="0.25"/>
    <row r="46470" ht="15.75" hidden="1" x14ac:dyDescent="0.25"/>
    <row r="46471" ht="15.75" hidden="1" x14ac:dyDescent="0.25"/>
    <row r="46472" ht="15.75" hidden="1" x14ac:dyDescent="0.25"/>
    <row r="46473" ht="15.75" hidden="1" x14ac:dyDescent="0.25"/>
    <row r="46474" ht="15.75" hidden="1" x14ac:dyDescent="0.25"/>
    <row r="46475" ht="15.75" hidden="1" x14ac:dyDescent="0.25"/>
    <row r="46476" ht="15.75" hidden="1" x14ac:dyDescent="0.25"/>
    <row r="46477" ht="15.75" hidden="1" x14ac:dyDescent="0.25"/>
    <row r="46478" ht="15.75" hidden="1" x14ac:dyDescent="0.25"/>
    <row r="46479" ht="15.75" hidden="1" x14ac:dyDescent="0.25"/>
    <row r="46480" ht="15.75" hidden="1" x14ac:dyDescent="0.25"/>
    <row r="46481" ht="15.75" hidden="1" x14ac:dyDescent="0.25"/>
    <row r="46482" ht="15.75" hidden="1" x14ac:dyDescent="0.25"/>
    <row r="46483" ht="15.75" hidden="1" x14ac:dyDescent="0.25"/>
    <row r="46484" ht="15.75" hidden="1" x14ac:dyDescent="0.25"/>
    <row r="46485" ht="15.75" hidden="1" x14ac:dyDescent="0.25"/>
    <row r="46486" ht="15.75" hidden="1" x14ac:dyDescent="0.25"/>
    <row r="46487" ht="15.75" hidden="1" x14ac:dyDescent="0.25"/>
    <row r="46488" ht="15.75" hidden="1" x14ac:dyDescent="0.25"/>
    <row r="46489" ht="15.75" hidden="1" x14ac:dyDescent="0.25"/>
    <row r="46490" ht="15.75" hidden="1" x14ac:dyDescent="0.25"/>
    <row r="46491" ht="15.75" hidden="1" x14ac:dyDescent="0.25"/>
    <row r="46492" ht="15.75" hidden="1" x14ac:dyDescent="0.25"/>
    <row r="46493" ht="15.75" hidden="1" x14ac:dyDescent="0.25"/>
    <row r="46494" ht="15.75" hidden="1" x14ac:dyDescent="0.25"/>
    <row r="46495" ht="15.75" hidden="1" x14ac:dyDescent="0.25"/>
    <row r="46496" ht="15.75" hidden="1" x14ac:dyDescent="0.25"/>
    <row r="46497" ht="15.75" hidden="1" x14ac:dyDescent="0.25"/>
    <row r="46498" ht="15.75" hidden="1" x14ac:dyDescent="0.25"/>
    <row r="46499" ht="15.75" hidden="1" x14ac:dyDescent="0.25"/>
    <row r="46500" ht="15.75" hidden="1" x14ac:dyDescent="0.25"/>
    <row r="46501" ht="15.75" hidden="1" x14ac:dyDescent="0.25"/>
    <row r="46502" ht="15.75" hidden="1" x14ac:dyDescent="0.25"/>
    <row r="46503" ht="15.75" hidden="1" x14ac:dyDescent="0.25"/>
    <row r="46504" ht="15.75" hidden="1" x14ac:dyDescent="0.25"/>
    <row r="46505" ht="15.75" hidden="1" x14ac:dyDescent="0.25"/>
    <row r="46506" ht="15.75" hidden="1" x14ac:dyDescent="0.25"/>
    <row r="46507" ht="15.75" hidden="1" x14ac:dyDescent="0.25"/>
    <row r="46508" ht="15.75" hidden="1" x14ac:dyDescent="0.25"/>
    <row r="46509" ht="15.75" hidden="1" x14ac:dyDescent="0.25"/>
    <row r="46510" ht="15.75" hidden="1" x14ac:dyDescent="0.25"/>
    <row r="46511" ht="15.75" hidden="1" x14ac:dyDescent="0.25"/>
    <row r="46512" ht="15.75" hidden="1" x14ac:dyDescent="0.25"/>
    <row r="46513" ht="15.75" hidden="1" x14ac:dyDescent="0.25"/>
    <row r="46514" ht="15.75" hidden="1" x14ac:dyDescent="0.25"/>
    <row r="46515" ht="15.75" hidden="1" x14ac:dyDescent="0.25"/>
    <row r="46516" ht="15.75" hidden="1" x14ac:dyDescent="0.25"/>
    <row r="46517" ht="15.75" hidden="1" x14ac:dyDescent="0.25"/>
    <row r="46518" ht="15.75" hidden="1" x14ac:dyDescent="0.25"/>
    <row r="46519" ht="15.75" hidden="1" x14ac:dyDescent="0.25"/>
    <row r="46520" ht="15.75" hidden="1" x14ac:dyDescent="0.25"/>
    <row r="46521" ht="15.75" hidden="1" x14ac:dyDescent="0.25"/>
    <row r="46522" ht="15.75" hidden="1" x14ac:dyDescent="0.25"/>
    <row r="46523" ht="15.75" hidden="1" x14ac:dyDescent="0.25"/>
    <row r="46524" ht="15.75" hidden="1" x14ac:dyDescent="0.25"/>
    <row r="46525" ht="15.75" hidden="1" x14ac:dyDescent="0.25"/>
    <row r="46526" ht="15.75" hidden="1" x14ac:dyDescent="0.25"/>
    <row r="46527" ht="15.75" hidden="1" x14ac:dyDescent="0.25"/>
    <row r="46528" ht="15.75" hidden="1" x14ac:dyDescent="0.25"/>
    <row r="46529" ht="15.75" hidden="1" x14ac:dyDescent="0.25"/>
    <row r="46530" ht="15.75" hidden="1" x14ac:dyDescent="0.25"/>
    <row r="46531" ht="15.75" hidden="1" x14ac:dyDescent="0.25"/>
    <row r="46532" ht="15.75" hidden="1" x14ac:dyDescent="0.25"/>
    <row r="46533" ht="15.75" hidden="1" x14ac:dyDescent="0.25"/>
    <row r="46534" ht="15.75" hidden="1" x14ac:dyDescent="0.25"/>
    <row r="46535" ht="15.75" hidden="1" x14ac:dyDescent="0.25"/>
    <row r="46536" ht="15.75" hidden="1" x14ac:dyDescent="0.25"/>
    <row r="46537" ht="15.75" hidden="1" x14ac:dyDescent="0.25"/>
    <row r="46538" ht="15.75" hidden="1" x14ac:dyDescent="0.25"/>
    <row r="46539" ht="15.75" hidden="1" x14ac:dyDescent="0.25"/>
    <row r="46540" ht="15.75" hidden="1" x14ac:dyDescent="0.25"/>
    <row r="46541" ht="15.75" hidden="1" x14ac:dyDescent="0.25"/>
    <row r="46542" ht="15.75" hidden="1" x14ac:dyDescent="0.25"/>
    <row r="46543" ht="15.75" hidden="1" x14ac:dyDescent="0.25"/>
    <row r="46544" ht="15.75" hidden="1" x14ac:dyDescent="0.25"/>
    <row r="46545" ht="15.75" hidden="1" x14ac:dyDescent="0.25"/>
    <row r="46546" ht="15.75" hidden="1" x14ac:dyDescent="0.25"/>
    <row r="46547" ht="15.75" hidden="1" x14ac:dyDescent="0.25"/>
    <row r="46548" ht="15.75" hidden="1" x14ac:dyDescent="0.25"/>
    <row r="46549" ht="15.75" hidden="1" x14ac:dyDescent="0.25"/>
    <row r="46550" ht="15.75" hidden="1" x14ac:dyDescent="0.25"/>
    <row r="46551" ht="15.75" hidden="1" x14ac:dyDescent="0.25"/>
    <row r="46552" ht="15.75" hidden="1" x14ac:dyDescent="0.25"/>
    <row r="46553" ht="15.75" hidden="1" x14ac:dyDescent="0.25"/>
    <row r="46554" ht="15.75" hidden="1" x14ac:dyDescent="0.25"/>
    <row r="46555" ht="15.75" hidden="1" x14ac:dyDescent="0.25"/>
    <row r="46556" ht="15.75" hidden="1" x14ac:dyDescent="0.25"/>
    <row r="46557" ht="15.75" hidden="1" x14ac:dyDescent="0.25"/>
    <row r="46558" ht="15.75" hidden="1" x14ac:dyDescent="0.25"/>
    <row r="46559" ht="15.75" hidden="1" x14ac:dyDescent="0.25"/>
    <row r="46560" ht="15.75" hidden="1" x14ac:dyDescent="0.25"/>
    <row r="46561" ht="15.75" hidden="1" x14ac:dyDescent="0.25"/>
    <row r="46562" ht="15.75" hidden="1" x14ac:dyDescent="0.25"/>
    <row r="46563" ht="15.75" hidden="1" x14ac:dyDescent="0.25"/>
    <row r="46564" ht="15.75" hidden="1" x14ac:dyDescent="0.25"/>
    <row r="46565" ht="15.75" hidden="1" x14ac:dyDescent="0.25"/>
    <row r="46566" ht="15.75" hidden="1" x14ac:dyDescent="0.25"/>
    <row r="46567" ht="15.75" hidden="1" x14ac:dyDescent="0.25"/>
    <row r="46568" ht="15.75" hidden="1" x14ac:dyDescent="0.25"/>
    <row r="46569" ht="15.75" hidden="1" x14ac:dyDescent="0.25"/>
    <row r="46570" ht="15.75" hidden="1" x14ac:dyDescent="0.25"/>
    <row r="46571" ht="15.75" hidden="1" x14ac:dyDescent="0.25"/>
    <row r="46572" ht="15.75" hidden="1" x14ac:dyDescent="0.25"/>
    <row r="46573" ht="15.75" hidden="1" x14ac:dyDescent="0.25"/>
    <row r="46574" ht="15.75" hidden="1" x14ac:dyDescent="0.25"/>
    <row r="46575" ht="15.75" hidden="1" x14ac:dyDescent="0.25"/>
    <row r="46576" ht="15.75" hidden="1" x14ac:dyDescent="0.25"/>
    <row r="46577" ht="15.75" hidden="1" x14ac:dyDescent="0.25"/>
    <row r="46578" ht="15.75" hidden="1" x14ac:dyDescent="0.25"/>
    <row r="46579" ht="15.75" hidden="1" x14ac:dyDescent="0.25"/>
    <row r="46580" ht="15.75" hidden="1" x14ac:dyDescent="0.25"/>
    <row r="46581" ht="15.75" hidden="1" x14ac:dyDescent="0.25"/>
    <row r="46582" ht="15.75" hidden="1" x14ac:dyDescent="0.25"/>
    <row r="46583" ht="15.75" hidden="1" x14ac:dyDescent="0.25"/>
    <row r="46584" ht="15.75" hidden="1" x14ac:dyDescent="0.25"/>
    <row r="46585" ht="15.75" hidden="1" x14ac:dyDescent="0.25"/>
    <row r="46586" ht="15.75" hidden="1" x14ac:dyDescent="0.25"/>
    <row r="46587" ht="15.75" hidden="1" x14ac:dyDescent="0.25"/>
    <row r="46588" ht="15.75" hidden="1" x14ac:dyDescent="0.25"/>
    <row r="46589" ht="15.75" hidden="1" x14ac:dyDescent="0.25"/>
    <row r="46590" ht="15.75" hidden="1" x14ac:dyDescent="0.25"/>
    <row r="46591" ht="15.75" hidden="1" x14ac:dyDescent="0.25"/>
    <row r="46592" ht="15.75" hidden="1" x14ac:dyDescent="0.25"/>
    <row r="46593" ht="15.75" hidden="1" x14ac:dyDescent="0.25"/>
    <row r="46594" ht="15.75" hidden="1" x14ac:dyDescent="0.25"/>
    <row r="46595" ht="15.75" hidden="1" x14ac:dyDescent="0.25"/>
    <row r="46596" ht="15.75" hidden="1" x14ac:dyDescent="0.25"/>
    <row r="46597" ht="15.75" hidden="1" x14ac:dyDescent="0.25"/>
    <row r="46598" ht="15.75" hidden="1" x14ac:dyDescent="0.25"/>
    <row r="46599" ht="15.75" hidden="1" x14ac:dyDescent="0.25"/>
    <row r="46600" ht="15.75" hidden="1" x14ac:dyDescent="0.25"/>
    <row r="46601" ht="15.75" hidden="1" x14ac:dyDescent="0.25"/>
    <row r="46602" ht="15.75" hidden="1" x14ac:dyDescent="0.25"/>
    <row r="46603" ht="15.75" hidden="1" x14ac:dyDescent="0.25"/>
    <row r="46604" ht="15.75" hidden="1" x14ac:dyDescent="0.25"/>
    <row r="46605" ht="15.75" hidden="1" x14ac:dyDescent="0.25"/>
    <row r="46606" ht="15.75" hidden="1" x14ac:dyDescent="0.25"/>
    <row r="46607" ht="15.75" hidden="1" x14ac:dyDescent="0.25"/>
    <row r="46608" ht="15.75" hidden="1" x14ac:dyDescent="0.25"/>
    <row r="46609" ht="15.75" hidden="1" x14ac:dyDescent="0.25"/>
    <row r="46610" ht="15.75" hidden="1" x14ac:dyDescent="0.25"/>
    <row r="46611" ht="15.75" hidden="1" x14ac:dyDescent="0.25"/>
    <row r="46612" ht="15.75" hidden="1" x14ac:dyDescent="0.25"/>
    <row r="46613" ht="15.75" hidden="1" x14ac:dyDescent="0.25"/>
    <row r="46614" ht="15.75" hidden="1" x14ac:dyDescent="0.25"/>
    <row r="46615" ht="15.75" hidden="1" x14ac:dyDescent="0.25"/>
    <row r="46616" ht="15.75" hidden="1" x14ac:dyDescent="0.25"/>
    <row r="46617" ht="15.75" hidden="1" x14ac:dyDescent="0.25"/>
    <row r="46618" ht="15.75" hidden="1" x14ac:dyDescent="0.25"/>
    <row r="46619" ht="15.75" hidden="1" x14ac:dyDescent="0.25"/>
    <row r="46620" ht="15.75" hidden="1" x14ac:dyDescent="0.25"/>
    <row r="46621" ht="15.75" hidden="1" x14ac:dyDescent="0.25"/>
    <row r="46622" ht="15.75" hidden="1" x14ac:dyDescent="0.25"/>
    <row r="46623" ht="15.75" hidden="1" x14ac:dyDescent="0.25"/>
    <row r="46624" ht="15.75" hidden="1" x14ac:dyDescent="0.25"/>
    <row r="46625" ht="15.75" hidden="1" x14ac:dyDescent="0.25"/>
    <row r="46626" ht="15.75" hidden="1" x14ac:dyDescent="0.25"/>
    <row r="46627" ht="15.75" hidden="1" x14ac:dyDescent="0.25"/>
    <row r="46628" ht="15.75" hidden="1" x14ac:dyDescent="0.25"/>
    <row r="46629" ht="15.75" hidden="1" x14ac:dyDescent="0.25"/>
    <row r="46630" ht="15.75" hidden="1" x14ac:dyDescent="0.25"/>
    <row r="46631" ht="15.75" hidden="1" x14ac:dyDescent="0.25"/>
    <row r="46632" ht="15.75" hidden="1" x14ac:dyDescent="0.25"/>
    <row r="46633" ht="15.75" hidden="1" x14ac:dyDescent="0.25"/>
    <row r="46634" ht="15.75" hidden="1" x14ac:dyDescent="0.25"/>
    <row r="46635" ht="15.75" hidden="1" x14ac:dyDescent="0.25"/>
    <row r="46636" ht="15.75" hidden="1" x14ac:dyDescent="0.25"/>
    <row r="46637" ht="15.75" hidden="1" x14ac:dyDescent="0.25"/>
    <row r="46638" ht="15.75" hidden="1" x14ac:dyDescent="0.25"/>
    <row r="46639" ht="15.75" hidden="1" x14ac:dyDescent="0.25"/>
    <row r="46640" ht="15.75" hidden="1" x14ac:dyDescent="0.25"/>
    <row r="46641" ht="15.75" hidden="1" x14ac:dyDescent="0.25"/>
    <row r="46642" ht="15.75" hidden="1" x14ac:dyDescent="0.25"/>
    <row r="46643" ht="15.75" hidden="1" x14ac:dyDescent="0.25"/>
    <row r="46644" ht="15.75" hidden="1" x14ac:dyDescent="0.25"/>
    <row r="46645" ht="15.75" hidden="1" x14ac:dyDescent="0.25"/>
    <row r="46646" ht="15.75" hidden="1" x14ac:dyDescent="0.25"/>
    <row r="46647" ht="15.75" hidden="1" x14ac:dyDescent="0.25"/>
    <row r="46648" ht="15.75" hidden="1" x14ac:dyDescent="0.25"/>
    <row r="46649" ht="15.75" hidden="1" x14ac:dyDescent="0.25"/>
    <row r="46650" ht="15.75" hidden="1" x14ac:dyDescent="0.25"/>
    <row r="46651" ht="15.75" hidden="1" x14ac:dyDescent="0.25"/>
    <row r="46652" ht="15.75" hidden="1" x14ac:dyDescent="0.25"/>
    <row r="46653" ht="15.75" hidden="1" x14ac:dyDescent="0.25"/>
    <row r="46654" ht="15.75" hidden="1" x14ac:dyDescent="0.25"/>
    <row r="46655" ht="15.75" hidden="1" x14ac:dyDescent="0.25"/>
    <row r="46656" ht="15.75" hidden="1" x14ac:dyDescent="0.25"/>
    <row r="46657" ht="15.75" hidden="1" x14ac:dyDescent="0.25"/>
    <row r="46658" ht="15.75" hidden="1" x14ac:dyDescent="0.25"/>
    <row r="46659" ht="15.75" hidden="1" x14ac:dyDescent="0.25"/>
    <row r="46660" ht="15.75" hidden="1" x14ac:dyDescent="0.25"/>
    <row r="46661" ht="15.75" hidden="1" x14ac:dyDescent="0.25"/>
    <row r="46662" ht="15.75" hidden="1" x14ac:dyDescent="0.25"/>
    <row r="46663" ht="15.75" hidden="1" x14ac:dyDescent="0.25"/>
    <row r="46664" ht="15.75" hidden="1" x14ac:dyDescent="0.25"/>
    <row r="46665" ht="15.75" hidden="1" x14ac:dyDescent="0.25"/>
    <row r="46666" ht="15.75" hidden="1" x14ac:dyDescent="0.25"/>
    <row r="46667" ht="15.75" hidden="1" x14ac:dyDescent="0.25"/>
    <row r="46668" ht="15.75" hidden="1" x14ac:dyDescent="0.25"/>
    <row r="46669" ht="15.75" hidden="1" x14ac:dyDescent="0.25"/>
    <row r="46670" ht="15.75" hidden="1" x14ac:dyDescent="0.25"/>
    <row r="46671" ht="15.75" hidden="1" x14ac:dyDescent="0.25"/>
    <row r="46672" ht="15.75" hidden="1" x14ac:dyDescent="0.25"/>
    <row r="46673" ht="15.75" hidden="1" x14ac:dyDescent="0.25"/>
    <row r="46674" ht="15.75" hidden="1" x14ac:dyDescent="0.25"/>
    <row r="46675" ht="15.75" hidden="1" x14ac:dyDescent="0.25"/>
    <row r="46676" ht="15.75" hidden="1" x14ac:dyDescent="0.25"/>
    <row r="46677" ht="15.75" hidden="1" x14ac:dyDescent="0.25"/>
    <row r="46678" ht="15.75" hidden="1" x14ac:dyDescent="0.25"/>
    <row r="46679" ht="15.75" hidden="1" x14ac:dyDescent="0.25"/>
    <row r="46680" ht="15.75" hidden="1" x14ac:dyDescent="0.25"/>
    <row r="46681" ht="15.75" hidden="1" x14ac:dyDescent="0.25"/>
    <row r="46682" ht="15.75" hidden="1" x14ac:dyDescent="0.25"/>
    <row r="46683" ht="15.75" hidden="1" x14ac:dyDescent="0.25"/>
    <row r="46684" ht="15.75" hidden="1" x14ac:dyDescent="0.25"/>
    <row r="46685" ht="15.75" hidden="1" x14ac:dyDescent="0.25"/>
    <row r="46686" ht="15.75" hidden="1" x14ac:dyDescent="0.25"/>
    <row r="46687" ht="15.75" hidden="1" x14ac:dyDescent="0.25"/>
    <row r="46688" ht="15.75" hidden="1" x14ac:dyDescent="0.25"/>
    <row r="46689" ht="15.75" hidden="1" x14ac:dyDescent="0.25"/>
    <row r="46690" ht="15.75" hidden="1" x14ac:dyDescent="0.25"/>
    <row r="46691" ht="15.75" hidden="1" x14ac:dyDescent="0.25"/>
    <row r="46692" ht="15.75" hidden="1" x14ac:dyDescent="0.25"/>
    <row r="46693" ht="15.75" hidden="1" x14ac:dyDescent="0.25"/>
    <row r="46694" ht="15.75" hidden="1" x14ac:dyDescent="0.25"/>
    <row r="46695" ht="15.75" hidden="1" x14ac:dyDescent="0.25"/>
    <row r="46696" ht="15.75" hidden="1" x14ac:dyDescent="0.25"/>
    <row r="46697" ht="15.75" hidden="1" x14ac:dyDescent="0.25"/>
    <row r="46698" ht="15.75" hidden="1" x14ac:dyDescent="0.25"/>
    <row r="46699" ht="15.75" hidden="1" x14ac:dyDescent="0.25"/>
    <row r="46700" ht="15.75" hidden="1" x14ac:dyDescent="0.25"/>
    <row r="46701" ht="15.75" hidden="1" x14ac:dyDescent="0.25"/>
    <row r="46702" ht="15.75" hidden="1" x14ac:dyDescent="0.25"/>
    <row r="46703" ht="15.75" hidden="1" x14ac:dyDescent="0.25"/>
    <row r="46704" ht="15.75" hidden="1" x14ac:dyDescent="0.25"/>
    <row r="46705" ht="15.75" hidden="1" x14ac:dyDescent="0.25"/>
    <row r="46706" ht="15.75" hidden="1" x14ac:dyDescent="0.25"/>
    <row r="46707" ht="15.75" hidden="1" x14ac:dyDescent="0.25"/>
    <row r="46708" ht="15.75" hidden="1" x14ac:dyDescent="0.25"/>
    <row r="46709" ht="15.75" hidden="1" x14ac:dyDescent="0.25"/>
    <row r="46710" ht="15.75" hidden="1" x14ac:dyDescent="0.25"/>
    <row r="46711" ht="15.75" hidden="1" x14ac:dyDescent="0.25"/>
    <row r="46712" ht="15.75" hidden="1" x14ac:dyDescent="0.25"/>
    <row r="46713" ht="15.75" hidden="1" x14ac:dyDescent="0.25"/>
    <row r="46714" ht="15.75" hidden="1" x14ac:dyDescent="0.25"/>
    <row r="46715" ht="15.75" hidden="1" x14ac:dyDescent="0.25"/>
    <row r="46716" ht="15.75" hidden="1" x14ac:dyDescent="0.25"/>
    <row r="46717" ht="15.75" hidden="1" x14ac:dyDescent="0.25"/>
    <row r="46718" ht="15.75" hidden="1" x14ac:dyDescent="0.25"/>
    <row r="46719" ht="15.75" hidden="1" x14ac:dyDescent="0.25"/>
    <row r="46720" ht="15.75" hidden="1" x14ac:dyDescent="0.25"/>
    <row r="46721" ht="15.75" hidden="1" x14ac:dyDescent="0.25"/>
    <row r="46722" ht="15.75" hidden="1" x14ac:dyDescent="0.25"/>
    <row r="46723" ht="15.75" hidden="1" x14ac:dyDescent="0.25"/>
    <row r="46724" ht="15.75" hidden="1" x14ac:dyDescent="0.25"/>
    <row r="46725" ht="15.75" hidden="1" x14ac:dyDescent="0.25"/>
    <row r="46726" ht="15.75" hidden="1" x14ac:dyDescent="0.25"/>
    <row r="46727" ht="15.75" hidden="1" x14ac:dyDescent="0.25"/>
    <row r="46728" ht="15.75" hidden="1" x14ac:dyDescent="0.25"/>
    <row r="46729" ht="15.75" hidden="1" x14ac:dyDescent="0.25"/>
    <row r="46730" ht="15.75" hidden="1" x14ac:dyDescent="0.25"/>
    <row r="46731" ht="15.75" hidden="1" x14ac:dyDescent="0.25"/>
    <row r="46732" ht="15.75" hidden="1" x14ac:dyDescent="0.25"/>
    <row r="46733" ht="15.75" hidden="1" x14ac:dyDescent="0.25"/>
    <row r="46734" ht="15.75" hidden="1" x14ac:dyDescent="0.25"/>
    <row r="46735" ht="15.75" hidden="1" x14ac:dyDescent="0.25"/>
    <row r="46736" ht="15.75" hidden="1" x14ac:dyDescent="0.25"/>
    <row r="46737" ht="15.75" hidden="1" x14ac:dyDescent="0.25"/>
    <row r="46738" ht="15.75" hidden="1" x14ac:dyDescent="0.25"/>
    <row r="46739" ht="15.75" hidden="1" x14ac:dyDescent="0.25"/>
    <row r="46740" ht="15.75" hidden="1" x14ac:dyDescent="0.25"/>
    <row r="46741" ht="15.75" hidden="1" x14ac:dyDescent="0.25"/>
    <row r="46742" ht="15.75" hidden="1" x14ac:dyDescent="0.25"/>
    <row r="46743" ht="15.75" hidden="1" x14ac:dyDescent="0.25"/>
    <row r="46744" ht="15.75" hidden="1" x14ac:dyDescent="0.25"/>
    <row r="46745" ht="15.75" hidden="1" x14ac:dyDescent="0.25"/>
    <row r="46746" ht="15.75" hidden="1" x14ac:dyDescent="0.25"/>
    <row r="46747" ht="15.75" hidden="1" x14ac:dyDescent="0.25"/>
    <row r="46748" ht="15.75" hidden="1" x14ac:dyDescent="0.25"/>
    <row r="46749" ht="15.75" hidden="1" x14ac:dyDescent="0.25"/>
    <row r="46750" ht="15.75" hidden="1" x14ac:dyDescent="0.25"/>
    <row r="46751" ht="15.75" hidden="1" x14ac:dyDescent="0.25"/>
    <row r="46752" ht="15.75" hidden="1" x14ac:dyDescent="0.25"/>
    <row r="46753" ht="15.75" hidden="1" x14ac:dyDescent="0.25"/>
    <row r="46754" ht="15.75" hidden="1" x14ac:dyDescent="0.25"/>
    <row r="46755" ht="15.75" hidden="1" x14ac:dyDescent="0.25"/>
    <row r="46756" ht="15.75" hidden="1" x14ac:dyDescent="0.25"/>
    <row r="46757" ht="15.75" hidden="1" x14ac:dyDescent="0.25"/>
    <row r="46758" ht="15.75" hidden="1" x14ac:dyDescent="0.25"/>
    <row r="46759" ht="15.75" hidden="1" x14ac:dyDescent="0.25"/>
    <row r="46760" ht="15.75" hidden="1" x14ac:dyDescent="0.25"/>
    <row r="46761" ht="15.75" hidden="1" x14ac:dyDescent="0.25"/>
    <row r="46762" ht="15.75" hidden="1" x14ac:dyDescent="0.25"/>
    <row r="46763" ht="15.75" hidden="1" x14ac:dyDescent="0.25"/>
    <row r="46764" ht="15.75" hidden="1" x14ac:dyDescent="0.25"/>
    <row r="46765" ht="15.75" hidden="1" x14ac:dyDescent="0.25"/>
    <row r="46766" ht="15.75" hidden="1" x14ac:dyDescent="0.25"/>
    <row r="46767" ht="15.75" hidden="1" x14ac:dyDescent="0.25"/>
    <row r="46768" ht="15.75" hidden="1" x14ac:dyDescent="0.25"/>
    <row r="46769" ht="15.75" hidden="1" x14ac:dyDescent="0.25"/>
    <row r="46770" ht="15.75" hidden="1" x14ac:dyDescent="0.25"/>
    <row r="46771" ht="15.75" hidden="1" x14ac:dyDescent="0.25"/>
    <row r="46772" ht="15.75" hidden="1" x14ac:dyDescent="0.25"/>
    <row r="46773" ht="15.75" hidden="1" x14ac:dyDescent="0.25"/>
    <row r="46774" ht="15.75" hidden="1" x14ac:dyDescent="0.25"/>
    <row r="46775" ht="15.75" hidden="1" x14ac:dyDescent="0.25"/>
    <row r="46776" ht="15.75" hidden="1" x14ac:dyDescent="0.25"/>
    <row r="46777" ht="15.75" hidden="1" x14ac:dyDescent="0.25"/>
    <row r="46778" ht="15.75" hidden="1" x14ac:dyDescent="0.25"/>
    <row r="46779" ht="15.75" hidden="1" x14ac:dyDescent="0.25"/>
    <row r="46780" ht="15.75" hidden="1" x14ac:dyDescent="0.25"/>
    <row r="46781" ht="15.75" hidden="1" x14ac:dyDescent="0.25"/>
    <row r="46782" ht="15.75" hidden="1" x14ac:dyDescent="0.25"/>
    <row r="46783" ht="15.75" hidden="1" x14ac:dyDescent="0.25"/>
    <row r="46784" ht="15.75" hidden="1" x14ac:dyDescent="0.25"/>
    <row r="46785" ht="15.75" hidden="1" x14ac:dyDescent="0.25"/>
    <row r="46786" ht="15.75" hidden="1" x14ac:dyDescent="0.25"/>
    <row r="46787" ht="15.75" hidden="1" x14ac:dyDescent="0.25"/>
    <row r="46788" ht="15.75" hidden="1" x14ac:dyDescent="0.25"/>
    <row r="46789" ht="15.75" hidden="1" x14ac:dyDescent="0.25"/>
    <row r="46790" ht="15.75" hidden="1" x14ac:dyDescent="0.25"/>
    <row r="46791" ht="15.75" hidden="1" x14ac:dyDescent="0.25"/>
    <row r="46792" ht="15.75" hidden="1" x14ac:dyDescent="0.25"/>
    <row r="46793" ht="15.75" hidden="1" x14ac:dyDescent="0.25"/>
    <row r="46794" ht="15.75" hidden="1" x14ac:dyDescent="0.25"/>
    <row r="46795" ht="15.75" hidden="1" x14ac:dyDescent="0.25"/>
    <row r="46796" ht="15.75" hidden="1" x14ac:dyDescent="0.25"/>
    <row r="46797" ht="15.75" hidden="1" x14ac:dyDescent="0.25"/>
    <row r="46798" ht="15.75" hidden="1" x14ac:dyDescent="0.25"/>
    <row r="46799" ht="15.75" hidden="1" x14ac:dyDescent="0.25"/>
    <row r="46800" ht="15.75" hidden="1" x14ac:dyDescent="0.25"/>
    <row r="46801" ht="15.75" hidden="1" x14ac:dyDescent="0.25"/>
    <row r="46802" ht="15.75" hidden="1" x14ac:dyDescent="0.25"/>
    <row r="46803" ht="15.75" hidden="1" x14ac:dyDescent="0.25"/>
    <row r="46804" ht="15.75" hidden="1" x14ac:dyDescent="0.25"/>
    <row r="46805" ht="15.75" hidden="1" x14ac:dyDescent="0.25"/>
    <row r="46806" ht="15.75" hidden="1" x14ac:dyDescent="0.25"/>
    <row r="46807" ht="15.75" hidden="1" x14ac:dyDescent="0.25"/>
    <row r="46808" ht="15.75" hidden="1" x14ac:dyDescent="0.25"/>
    <row r="46809" ht="15.75" hidden="1" x14ac:dyDescent="0.25"/>
    <row r="46810" ht="15.75" hidden="1" x14ac:dyDescent="0.25"/>
    <row r="46811" ht="15.75" hidden="1" x14ac:dyDescent="0.25"/>
    <row r="46812" ht="15.75" hidden="1" x14ac:dyDescent="0.25"/>
    <row r="46813" ht="15.75" hidden="1" x14ac:dyDescent="0.25"/>
    <row r="46814" ht="15.75" hidden="1" x14ac:dyDescent="0.25"/>
    <row r="46815" ht="15.75" hidden="1" x14ac:dyDescent="0.25"/>
    <row r="46816" ht="15.75" hidden="1" x14ac:dyDescent="0.25"/>
    <row r="46817" ht="15.75" hidden="1" x14ac:dyDescent="0.25"/>
    <row r="46818" ht="15.75" hidden="1" x14ac:dyDescent="0.25"/>
    <row r="46819" ht="15.75" hidden="1" x14ac:dyDescent="0.25"/>
    <row r="46820" ht="15.75" hidden="1" x14ac:dyDescent="0.25"/>
    <row r="46821" ht="15.75" hidden="1" x14ac:dyDescent="0.25"/>
    <row r="46822" ht="15.75" hidden="1" x14ac:dyDescent="0.25"/>
    <row r="46823" ht="15.75" hidden="1" x14ac:dyDescent="0.25"/>
    <row r="46824" ht="15.75" hidden="1" x14ac:dyDescent="0.25"/>
    <row r="46825" ht="15.75" hidden="1" x14ac:dyDescent="0.25"/>
    <row r="46826" ht="15.75" hidden="1" x14ac:dyDescent="0.25"/>
    <row r="46827" ht="15.75" hidden="1" x14ac:dyDescent="0.25"/>
    <row r="46828" ht="15.75" hidden="1" x14ac:dyDescent="0.25"/>
    <row r="46829" ht="15.75" hidden="1" x14ac:dyDescent="0.25"/>
    <row r="46830" ht="15.75" hidden="1" x14ac:dyDescent="0.25"/>
    <row r="46831" ht="15.75" hidden="1" x14ac:dyDescent="0.25"/>
    <row r="46832" ht="15.75" hidden="1" x14ac:dyDescent="0.25"/>
    <row r="46833" ht="15.75" hidden="1" x14ac:dyDescent="0.25"/>
    <row r="46834" ht="15.75" hidden="1" x14ac:dyDescent="0.25"/>
    <row r="46835" ht="15.75" hidden="1" x14ac:dyDescent="0.25"/>
    <row r="46836" ht="15.75" hidden="1" x14ac:dyDescent="0.25"/>
    <row r="46837" ht="15.75" hidden="1" x14ac:dyDescent="0.25"/>
    <row r="46838" ht="15.75" hidden="1" x14ac:dyDescent="0.25"/>
    <row r="46839" ht="15.75" hidden="1" x14ac:dyDescent="0.25"/>
    <row r="46840" ht="15.75" hidden="1" x14ac:dyDescent="0.25"/>
    <row r="46841" ht="15.75" hidden="1" x14ac:dyDescent="0.25"/>
    <row r="46842" ht="15.75" hidden="1" x14ac:dyDescent="0.25"/>
    <row r="46843" ht="15.75" hidden="1" x14ac:dyDescent="0.25"/>
    <row r="46844" ht="15.75" hidden="1" x14ac:dyDescent="0.25"/>
    <row r="46845" ht="15.75" hidden="1" x14ac:dyDescent="0.25"/>
    <row r="46846" ht="15.75" hidden="1" x14ac:dyDescent="0.25"/>
    <row r="46847" ht="15.75" hidden="1" x14ac:dyDescent="0.25"/>
    <row r="46848" ht="15.75" hidden="1" x14ac:dyDescent="0.25"/>
    <row r="46849" ht="15.75" hidden="1" x14ac:dyDescent="0.25"/>
    <row r="46850" ht="15.75" hidden="1" x14ac:dyDescent="0.25"/>
    <row r="46851" ht="15.75" hidden="1" x14ac:dyDescent="0.25"/>
    <row r="46852" ht="15.75" hidden="1" x14ac:dyDescent="0.25"/>
    <row r="46853" ht="15.75" hidden="1" x14ac:dyDescent="0.25"/>
    <row r="46854" ht="15.75" hidden="1" x14ac:dyDescent="0.25"/>
    <row r="46855" ht="15.75" hidden="1" x14ac:dyDescent="0.25"/>
    <row r="46856" ht="15.75" hidden="1" x14ac:dyDescent="0.25"/>
    <row r="46857" ht="15.75" hidden="1" x14ac:dyDescent="0.25"/>
    <row r="46858" ht="15.75" hidden="1" x14ac:dyDescent="0.25"/>
    <row r="46859" ht="15.75" hidden="1" x14ac:dyDescent="0.25"/>
    <row r="46860" ht="15.75" hidden="1" x14ac:dyDescent="0.25"/>
    <row r="46861" ht="15.75" hidden="1" x14ac:dyDescent="0.25"/>
    <row r="46862" ht="15.75" hidden="1" x14ac:dyDescent="0.25"/>
    <row r="46863" ht="15.75" hidden="1" x14ac:dyDescent="0.25"/>
    <row r="46864" ht="15.75" hidden="1" x14ac:dyDescent="0.25"/>
    <row r="46865" ht="15.75" hidden="1" x14ac:dyDescent="0.25"/>
    <row r="46866" ht="15.75" hidden="1" x14ac:dyDescent="0.25"/>
    <row r="46867" ht="15.75" hidden="1" x14ac:dyDescent="0.25"/>
    <row r="46868" ht="15.75" hidden="1" x14ac:dyDescent="0.25"/>
    <row r="46869" ht="15.75" hidden="1" x14ac:dyDescent="0.25"/>
    <row r="46870" ht="15.75" hidden="1" x14ac:dyDescent="0.25"/>
    <row r="46871" ht="15.75" hidden="1" x14ac:dyDescent="0.25"/>
    <row r="46872" ht="15.75" hidden="1" x14ac:dyDescent="0.25"/>
    <row r="46873" ht="15.75" hidden="1" x14ac:dyDescent="0.25"/>
    <row r="46874" ht="15.75" hidden="1" x14ac:dyDescent="0.25"/>
    <row r="46875" ht="15.75" hidden="1" x14ac:dyDescent="0.25"/>
    <row r="46876" ht="15.75" hidden="1" x14ac:dyDescent="0.25"/>
    <row r="46877" ht="15.75" hidden="1" x14ac:dyDescent="0.25"/>
    <row r="46878" ht="15.75" hidden="1" x14ac:dyDescent="0.25"/>
    <row r="46879" ht="15.75" hidden="1" x14ac:dyDescent="0.25"/>
    <row r="46880" ht="15.75" hidden="1" x14ac:dyDescent="0.25"/>
    <row r="46881" ht="15.75" hidden="1" x14ac:dyDescent="0.25"/>
    <row r="46882" ht="15.75" hidden="1" x14ac:dyDescent="0.25"/>
    <row r="46883" ht="15.75" hidden="1" x14ac:dyDescent="0.25"/>
    <row r="46884" ht="15.75" hidden="1" x14ac:dyDescent="0.25"/>
    <row r="46885" ht="15.75" hidden="1" x14ac:dyDescent="0.25"/>
    <row r="46886" ht="15.75" hidden="1" x14ac:dyDescent="0.25"/>
    <row r="46887" ht="15.75" hidden="1" x14ac:dyDescent="0.25"/>
    <row r="46888" ht="15.75" hidden="1" x14ac:dyDescent="0.25"/>
    <row r="46889" ht="15.75" hidden="1" x14ac:dyDescent="0.25"/>
    <row r="46890" ht="15.75" hidden="1" x14ac:dyDescent="0.25"/>
    <row r="46891" ht="15.75" hidden="1" x14ac:dyDescent="0.25"/>
    <row r="46892" ht="15.75" hidden="1" x14ac:dyDescent="0.25"/>
    <row r="46893" ht="15.75" hidden="1" x14ac:dyDescent="0.25"/>
    <row r="46894" ht="15.75" hidden="1" x14ac:dyDescent="0.25"/>
    <row r="46895" ht="15.75" hidden="1" x14ac:dyDescent="0.25"/>
    <row r="46896" ht="15.75" hidden="1" x14ac:dyDescent="0.25"/>
    <row r="46897" ht="15.75" hidden="1" x14ac:dyDescent="0.25"/>
    <row r="46898" ht="15.75" hidden="1" x14ac:dyDescent="0.25"/>
    <row r="46899" ht="15.75" hidden="1" x14ac:dyDescent="0.25"/>
    <row r="46900" ht="15.75" hidden="1" x14ac:dyDescent="0.25"/>
    <row r="46901" ht="15.75" hidden="1" x14ac:dyDescent="0.25"/>
    <row r="46902" ht="15.75" hidden="1" x14ac:dyDescent="0.25"/>
    <row r="46903" ht="15.75" hidden="1" x14ac:dyDescent="0.25"/>
    <row r="46904" ht="15.75" hidden="1" x14ac:dyDescent="0.25"/>
    <row r="46905" ht="15.75" hidden="1" x14ac:dyDescent="0.25"/>
    <row r="46906" ht="15.75" hidden="1" x14ac:dyDescent="0.25"/>
    <row r="46907" ht="15.75" hidden="1" x14ac:dyDescent="0.25"/>
    <row r="46908" ht="15.75" hidden="1" x14ac:dyDescent="0.25"/>
    <row r="46909" ht="15.75" hidden="1" x14ac:dyDescent="0.25"/>
    <row r="46910" ht="15.75" hidden="1" x14ac:dyDescent="0.25"/>
    <row r="46911" ht="15.75" hidden="1" x14ac:dyDescent="0.25"/>
    <row r="46912" ht="15.75" hidden="1" x14ac:dyDescent="0.25"/>
    <row r="46913" ht="15.75" hidden="1" x14ac:dyDescent="0.25"/>
    <row r="46914" ht="15.75" hidden="1" x14ac:dyDescent="0.25"/>
    <row r="46915" ht="15.75" hidden="1" x14ac:dyDescent="0.25"/>
    <row r="46916" ht="15.75" hidden="1" x14ac:dyDescent="0.25"/>
    <row r="46917" ht="15.75" hidden="1" x14ac:dyDescent="0.25"/>
    <row r="46918" ht="15.75" hidden="1" x14ac:dyDescent="0.25"/>
    <row r="46919" ht="15.75" hidden="1" x14ac:dyDescent="0.25"/>
    <row r="46920" ht="15.75" hidden="1" x14ac:dyDescent="0.25"/>
    <row r="46921" ht="15.75" hidden="1" x14ac:dyDescent="0.25"/>
    <row r="46922" ht="15.75" hidden="1" x14ac:dyDescent="0.25"/>
    <row r="46923" ht="15.75" hidden="1" x14ac:dyDescent="0.25"/>
    <row r="46924" ht="15.75" hidden="1" x14ac:dyDescent="0.25"/>
    <row r="46925" ht="15.75" hidden="1" x14ac:dyDescent="0.25"/>
    <row r="46926" ht="15.75" hidden="1" x14ac:dyDescent="0.25"/>
    <row r="46927" ht="15.75" hidden="1" x14ac:dyDescent="0.25"/>
    <row r="46928" ht="15.75" hidden="1" x14ac:dyDescent="0.25"/>
    <row r="46929" ht="15.75" hidden="1" x14ac:dyDescent="0.25"/>
    <row r="46930" ht="15.75" hidden="1" x14ac:dyDescent="0.25"/>
    <row r="46931" ht="15.75" hidden="1" x14ac:dyDescent="0.25"/>
    <row r="46932" ht="15.75" hidden="1" x14ac:dyDescent="0.25"/>
    <row r="46933" ht="15.75" hidden="1" x14ac:dyDescent="0.25"/>
    <row r="46934" ht="15.75" hidden="1" x14ac:dyDescent="0.25"/>
    <row r="46935" ht="15.75" hidden="1" x14ac:dyDescent="0.25"/>
    <row r="46936" ht="15.75" hidden="1" x14ac:dyDescent="0.25"/>
    <row r="46937" ht="15.75" hidden="1" x14ac:dyDescent="0.25"/>
    <row r="46938" ht="15.75" hidden="1" x14ac:dyDescent="0.25"/>
    <row r="46939" ht="15.75" hidden="1" x14ac:dyDescent="0.25"/>
    <row r="46940" ht="15.75" hidden="1" x14ac:dyDescent="0.25"/>
    <row r="46941" ht="15.75" hidden="1" x14ac:dyDescent="0.25"/>
    <row r="46942" ht="15.75" hidden="1" x14ac:dyDescent="0.25"/>
    <row r="46943" ht="15.75" hidden="1" x14ac:dyDescent="0.25"/>
    <row r="46944" ht="15.75" hidden="1" x14ac:dyDescent="0.25"/>
    <row r="46945" ht="15.75" hidden="1" x14ac:dyDescent="0.25"/>
    <row r="46946" ht="15.75" hidden="1" x14ac:dyDescent="0.25"/>
    <row r="46947" ht="15.75" hidden="1" x14ac:dyDescent="0.25"/>
    <row r="46948" ht="15.75" hidden="1" x14ac:dyDescent="0.25"/>
    <row r="46949" ht="15.75" hidden="1" x14ac:dyDescent="0.25"/>
    <row r="46950" ht="15.75" hidden="1" x14ac:dyDescent="0.25"/>
    <row r="46951" ht="15.75" hidden="1" x14ac:dyDescent="0.25"/>
    <row r="46952" ht="15.75" hidden="1" x14ac:dyDescent="0.25"/>
    <row r="46953" ht="15.75" hidden="1" x14ac:dyDescent="0.25"/>
    <row r="46954" ht="15.75" hidden="1" x14ac:dyDescent="0.25"/>
    <row r="46955" ht="15.75" hidden="1" x14ac:dyDescent="0.25"/>
    <row r="46956" ht="15.75" hidden="1" x14ac:dyDescent="0.25"/>
    <row r="46957" ht="15.75" hidden="1" x14ac:dyDescent="0.25"/>
    <row r="46958" ht="15.75" hidden="1" x14ac:dyDescent="0.25"/>
    <row r="46959" ht="15.75" hidden="1" x14ac:dyDescent="0.25"/>
    <row r="46960" ht="15.75" hidden="1" x14ac:dyDescent="0.25"/>
    <row r="46961" ht="15.75" hidden="1" x14ac:dyDescent="0.25"/>
    <row r="46962" ht="15.75" hidden="1" x14ac:dyDescent="0.25"/>
    <row r="46963" ht="15.75" hidden="1" x14ac:dyDescent="0.25"/>
    <row r="46964" ht="15.75" hidden="1" x14ac:dyDescent="0.25"/>
    <row r="46965" ht="15.75" hidden="1" x14ac:dyDescent="0.25"/>
    <row r="46966" ht="15.75" hidden="1" x14ac:dyDescent="0.25"/>
    <row r="46967" ht="15.75" hidden="1" x14ac:dyDescent="0.25"/>
    <row r="46968" ht="15.75" hidden="1" x14ac:dyDescent="0.25"/>
    <row r="46969" ht="15.75" hidden="1" x14ac:dyDescent="0.25"/>
    <row r="46970" ht="15.75" hidden="1" x14ac:dyDescent="0.25"/>
    <row r="46971" ht="15.75" hidden="1" x14ac:dyDescent="0.25"/>
    <row r="46972" ht="15.75" hidden="1" x14ac:dyDescent="0.25"/>
    <row r="46973" ht="15.75" hidden="1" x14ac:dyDescent="0.25"/>
    <row r="46974" ht="15.75" hidden="1" x14ac:dyDescent="0.25"/>
    <row r="46975" ht="15.75" hidden="1" x14ac:dyDescent="0.25"/>
    <row r="46976" ht="15.75" hidden="1" x14ac:dyDescent="0.25"/>
    <row r="46977" ht="15.75" hidden="1" x14ac:dyDescent="0.25"/>
    <row r="46978" ht="15.75" hidden="1" x14ac:dyDescent="0.25"/>
    <row r="46979" ht="15.75" hidden="1" x14ac:dyDescent="0.25"/>
    <row r="46980" ht="15.75" hidden="1" x14ac:dyDescent="0.25"/>
    <row r="46981" ht="15.75" hidden="1" x14ac:dyDescent="0.25"/>
    <row r="46982" ht="15.75" hidden="1" x14ac:dyDescent="0.25"/>
    <row r="46983" ht="15.75" hidden="1" x14ac:dyDescent="0.25"/>
    <row r="46984" ht="15.75" hidden="1" x14ac:dyDescent="0.25"/>
    <row r="46985" ht="15.75" hidden="1" x14ac:dyDescent="0.25"/>
    <row r="46986" ht="15.75" hidden="1" x14ac:dyDescent="0.25"/>
    <row r="46987" ht="15.75" hidden="1" x14ac:dyDescent="0.25"/>
    <row r="46988" ht="15.75" hidden="1" x14ac:dyDescent="0.25"/>
    <row r="46989" ht="15.75" hidden="1" x14ac:dyDescent="0.25"/>
    <row r="46990" ht="15.75" hidden="1" x14ac:dyDescent="0.25"/>
    <row r="46991" ht="15.75" hidden="1" x14ac:dyDescent="0.25"/>
    <row r="46992" ht="15.75" hidden="1" x14ac:dyDescent="0.25"/>
    <row r="46993" ht="15.75" hidden="1" x14ac:dyDescent="0.25"/>
    <row r="46994" ht="15.75" hidden="1" x14ac:dyDescent="0.25"/>
    <row r="46995" ht="15.75" hidden="1" x14ac:dyDescent="0.25"/>
    <row r="46996" ht="15.75" hidden="1" x14ac:dyDescent="0.25"/>
    <row r="46997" ht="15.75" hidden="1" x14ac:dyDescent="0.25"/>
    <row r="46998" ht="15.75" hidden="1" x14ac:dyDescent="0.25"/>
    <row r="46999" ht="15.75" hidden="1" x14ac:dyDescent="0.25"/>
    <row r="47000" ht="15.75" hidden="1" x14ac:dyDescent="0.25"/>
    <row r="47001" ht="15.75" hidden="1" x14ac:dyDescent="0.25"/>
    <row r="47002" ht="15.75" hidden="1" x14ac:dyDescent="0.25"/>
    <row r="47003" ht="15.75" hidden="1" x14ac:dyDescent="0.25"/>
    <row r="47004" ht="15.75" hidden="1" x14ac:dyDescent="0.25"/>
    <row r="47005" ht="15.75" hidden="1" x14ac:dyDescent="0.25"/>
    <row r="47006" ht="15.75" hidden="1" x14ac:dyDescent="0.25"/>
    <row r="47007" ht="15.75" hidden="1" x14ac:dyDescent="0.25"/>
    <row r="47008" ht="15.75" hidden="1" x14ac:dyDescent="0.25"/>
    <row r="47009" ht="15.75" hidden="1" x14ac:dyDescent="0.25"/>
    <row r="47010" ht="15.75" hidden="1" x14ac:dyDescent="0.25"/>
    <row r="47011" ht="15.75" hidden="1" x14ac:dyDescent="0.25"/>
    <row r="47012" ht="15.75" hidden="1" x14ac:dyDescent="0.25"/>
    <row r="47013" ht="15.75" hidden="1" x14ac:dyDescent="0.25"/>
    <row r="47014" ht="15.75" hidden="1" x14ac:dyDescent="0.25"/>
    <row r="47015" ht="15.75" hidden="1" x14ac:dyDescent="0.25"/>
    <row r="47016" ht="15.75" hidden="1" x14ac:dyDescent="0.25"/>
    <row r="47017" ht="15.75" hidden="1" x14ac:dyDescent="0.25"/>
    <row r="47018" ht="15.75" hidden="1" x14ac:dyDescent="0.25"/>
    <row r="47019" ht="15.75" hidden="1" x14ac:dyDescent="0.25"/>
    <row r="47020" ht="15.75" hidden="1" x14ac:dyDescent="0.25"/>
    <row r="47021" ht="15.75" hidden="1" x14ac:dyDescent="0.25"/>
    <row r="47022" ht="15.75" hidden="1" x14ac:dyDescent="0.25"/>
    <row r="47023" ht="15.75" hidden="1" x14ac:dyDescent="0.25"/>
    <row r="47024" ht="15.75" hidden="1" x14ac:dyDescent="0.25"/>
    <row r="47025" ht="15.75" hidden="1" x14ac:dyDescent="0.25"/>
    <row r="47026" ht="15.75" hidden="1" x14ac:dyDescent="0.25"/>
    <row r="47027" ht="15.75" hidden="1" x14ac:dyDescent="0.25"/>
    <row r="47028" ht="15.75" hidden="1" x14ac:dyDescent="0.25"/>
    <row r="47029" ht="15.75" hidden="1" x14ac:dyDescent="0.25"/>
    <row r="47030" ht="15.75" hidden="1" x14ac:dyDescent="0.25"/>
    <row r="47031" ht="15.75" hidden="1" x14ac:dyDescent="0.25"/>
    <row r="47032" ht="15.75" hidden="1" x14ac:dyDescent="0.25"/>
    <row r="47033" ht="15.75" hidden="1" x14ac:dyDescent="0.25"/>
    <row r="47034" ht="15.75" hidden="1" x14ac:dyDescent="0.25"/>
    <row r="47035" ht="15.75" hidden="1" x14ac:dyDescent="0.25"/>
    <row r="47036" ht="15.75" hidden="1" x14ac:dyDescent="0.25"/>
    <row r="47037" ht="15.75" hidden="1" x14ac:dyDescent="0.25"/>
    <row r="47038" ht="15.75" hidden="1" x14ac:dyDescent="0.25"/>
    <row r="47039" ht="15.75" hidden="1" x14ac:dyDescent="0.25"/>
    <row r="47040" ht="15.75" hidden="1" x14ac:dyDescent="0.25"/>
    <row r="47041" ht="15.75" hidden="1" x14ac:dyDescent="0.25"/>
    <row r="47042" ht="15.75" hidden="1" x14ac:dyDescent="0.25"/>
    <row r="47043" ht="15.75" hidden="1" x14ac:dyDescent="0.25"/>
    <row r="47044" ht="15.75" hidden="1" x14ac:dyDescent="0.25"/>
    <row r="47045" ht="15.75" hidden="1" x14ac:dyDescent="0.25"/>
    <row r="47046" ht="15.75" hidden="1" x14ac:dyDescent="0.25"/>
    <row r="47047" ht="15.75" hidden="1" x14ac:dyDescent="0.25"/>
    <row r="47048" ht="15.75" hidden="1" x14ac:dyDescent="0.25"/>
    <row r="47049" ht="15.75" hidden="1" x14ac:dyDescent="0.25"/>
    <row r="47050" ht="15.75" hidden="1" x14ac:dyDescent="0.25"/>
    <row r="47051" ht="15.75" hidden="1" x14ac:dyDescent="0.25"/>
    <row r="47052" ht="15.75" hidden="1" x14ac:dyDescent="0.25"/>
    <row r="47053" ht="15.75" hidden="1" x14ac:dyDescent="0.25"/>
    <row r="47054" ht="15.75" hidden="1" x14ac:dyDescent="0.25"/>
    <row r="47055" ht="15.75" hidden="1" x14ac:dyDescent="0.25"/>
    <row r="47056" ht="15.75" hidden="1" x14ac:dyDescent="0.25"/>
    <row r="47057" ht="15.75" hidden="1" x14ac:dyDescent="0.25"/>
    <row r="47058" ht="15.75" hidden="1" x14ac:dyDescent="0.25"/>
    <row r="47059" ht="15.75" hidden="1" x14ac:dyDescent="0.25"/>
    <row r="47060" ht="15.75" hidden="1" x14ac:dyDescent="0.25"/>
    <row r="47061" ht="15.75" hidden="1" x14ac:dyDescent="0.25"/>
    <row r="47062" ht="15.75" hidden="1" x14ac:dyDescent="0.25"/>
    <row r="47063" ht="15.75" hidden="1" x14ac:dyDescent="0.25"/>
    <row r="47064" ht="15.75" hidden="1" x14ac:dyDescent="0.25"/>
    <row r="47065" ht="15.75" hidden="1" x14ac:dyDescent="0.25"/>
    <row r="47066" ht="15.75" hidden="1" x14ac:dyDescent="0.25"/>
    <row r="47067" ht="15.75" hidden="1" x14ac:dyDescent="0.25"/>
    <row r="47068" ht="15.75" hidden="1" x14ac:dyDescent="0.25"/>
    <row r="47069" ht="15.75" hidden="1" x14ac:dyDescent="0.25"/>
    <row r="47070" ht="15.75" hidden="1" x14ac:dyDescent="0.25"/>
    <row r="47071" ht="15.75" hidden="1" x14ac:dyDescent="0.25"/>
    <row r="47072" ht="15.75" hidden="1" x14ac:dyDescent="0.25"/>
    <row r="47073" ht="15.75" hidden="1" x14ac:dyDescent="0.25"/>
    <row r="47074" ht="15.75" hidden="1" x14ac:dyDescent="0.25"/>
    <row r="47075" ht="15.75" hidden="1" x14ac:dyDescent="0.25"/>
    <row r="47076" ht="15.75" hidden="1" x14ac:dyDescent="0.25"/>
    <row r="47077" ht="15.75" hidden="1" x14ac:dyDescent="0.25"/>
    <row r="47078" ht="15.75" hidden="1" x14ac:dyDescent="0.25"/>
    <row r="47079" ht="15.75" hidden="1" x14ac:dyDescent="0.25"/>
    <row r="47080" ht="15.75" hidden="1" x14ac:dyDescent="0.25"/>
    <row r="47081" ht="15.75" hidden="1" x14ac:dyDescent="0.25"/>
    <row r="47082" ht="15.75" hidden="1" x14ac:dyDescent="0.25"/>
    <row r="47083" ht="15.75" hidden="1" x14ac:dyDescent="0.25"/>
    <row r="47084" ht="15.75" hidden="1" x14ac:dyDescent="0.25"/>
    <row r="47085" ht="15.75" hidden="1" x14ac:dyDescent="0.25"/>
    <row r="47086" ht="15.75" hidden="1" x14ac:dyDescent="0.25"/>
    <row r="47087" ht="15.75" hidden="1" x14ac:dyDescent="0.25"/>
    <row r="47088" ht="15.75" hidden="1" x14ac:dyDescent="0.25"/>
    <row r="47089" ht="15.75" hidden="1" x14ac:dyDescent="0.25"/>
    <row r="47090" ht="15.75" hidden="1" x14ac:dyDescent="0.25"/>
    <row r="47091" ht="15.75" hidden="1" x14ac:dyDescent="0.25"/>
    <row r="47092" ht="15.75" hidden="1" x14ac:dyDescent="0.25"/>
    <row r="47093" ht="15.75" hidden="1" x14ac:dyDescent="0.25"/>
    <row r="47094" ht="15.75" hidden="1" x14ac:dyDescent="0.25"/>
    <row r="47095" ht="15.75" hidden="1" x14ac:dyDescent="0.25"/>
    <row r="47096" ht="15.75" hidden="1" x14ac:dyDescent="0.25"/>
    <row r="47097" ht="15.75" hidden="1" x14ac:dyDescent="0.25"/>
    <row r="47098" ht="15.75" hidden="1" x14ac:dyDescent="0.25"/>
    <row r="47099" ht="15.75" hidden="1" x14ac:dyDescent="0.25"/>
    <row r="47100" ht="15.75" hidden="1" x14ac:dyDescent="0.25"/>
    <row r="47101" ht="15.75" hidden="1" x14ac:dyDescent="0.25"/>
    <row r="47102" ht="15.75" hidden="1" x14ac:dyDescent="0.25"/>
    <row r="47103" ht="15.75" hidden="1" x14ac:dyDescent="0.25"/>
    <row r="47104" ht="15.75" hidden="1" x14ac:dyDescent="0.25"/>
    <row r="47105" ht="15.75" hidden="1" x14ac:dyDescent="0.25"/>
    <row r="47106" ht="15.75" hidden="1" x14ac:dyDescent="0.25"/>
    <row r="47107" ht="15.75" hidden="1" x14ac:dyDescent="0.25"/>
    <row r="47108" ht="15.75" hidden="1" x14ac:dyDescent="0.25"/>
    <row r="47109" ht="15.75" hidden="1" x14ac:dyDescent="0.25"/>
    <row r="47110" ht="15.75" hidden="1" x14ac:dyDescent="0.25"/>
    <row r="47111" ht="15.75" hidden="1" x14ac:dyDescent="0.25"/>
    <row r="47112" ht="15.75" hidden="1" x14ac:dyDescent="0.25"/>
    <row r="47113" ht="15.75" hidden="1" x14ac:dyDescent="0.25"/>
    <row r="47114" ht="15.75" hidden="1" x14ac:dyDescent="0.25"/>
    <row r="47115" ht="15.75" hidden="1" x14ac:dyDescent="0.25"/>
    <row r="47116" ht="15.75" hidden="1" x14ac:dyDescent="0.25"/>
    <row r="47117" ht="15.75" hidden="1" x14ac:dyDescent="0.25"/>
    <row r="47118" ht="15.75" hidden="1" x14ac:dyDescent="0.25"/>
    <row r="47119" ht="15.75" hidden="1" x14ac:dyDescent="0.25"/>
    <row r="47120" ht="15.75" hidden="1" x14ac:dyDescent="0.25"/>
    <row r="47121" ht="15.75" hidden="1" x14ac:dyDescent="0.25"/>
    <row r="47122" ht="15.75" hidden="1" x14ac:dyDescent="0.25"/>
    <row r="47123" ht="15.75" hidden="1" x14ac:dyDescent="0.25"/>
    <row r="47124" ht="15.75" hidden="1" x14ac:dyDescent="0.25"/>
    <row r="47125" ht="15.75" hidden="1" x14ac:dyDescent="0.25"/>
    <row r="47126" ht="15.75" hidden="1" x14ac:dyDescent="0.25"/>
    <row r="47127" ht="15.75" hidden="1" x14ac:dyDescent="0.25"/>
    <row r="47128" ht="15.75" hidden="1" x14ac:dyDescent="0.25"/>
    <row r="47129" ht="15.75" hidden="1" x14ac:dyDescent="0.25"/>
    <row r="47130" ht="15.75" hidden="1" x14ac:dyDescent="0.25"/>
    <row r="47131" ht="15.75" hidden="1" x14ac:dyDescent="0.25"/>
    <row r="47132" ht="15.75" hidden="1" x14ac:dyDescent="0.25"/>
    <row r="47133" ht="15.75" hidden="1" x14ac:dyDescent="0.25"/>
    <row r="47134" ht="15.75" hidden="1" x14ac:dyDescent="0.25"/>
    <row r="47135" ht="15.75" hidden="1" x14ac:dyDescent="0.25"/>
    <row r="47136" ht="15.75" hidden="1" x14ac:dyDescent="0.25"/>
    <row r="47137" ht="15.75" hidden="1" x14ac:dyDescent="0.25"/>
    <row r="47138" ht="15.75" hidden="1" x14ac:dyDescent="0.25"/>
    <row r="47139" ht="15.75" hidden="1" x14ac:dyDescent="0.25"/>
    <row r="47140" ht="15.75" hidden="1" x14ac:dyDescent="0.25"/>
    <row r="47141" ht="15.75" hidden="1" x14ac:dyDescent="0.25"/>
    <row r="47142" ht="15.75" hidden="1" x14ac:dyDescent="0.25"/>
    <row r="47143" ht="15.75" hidden="1" x14ac:dyDescent="0.25"/>
    <row r="47144" ht="15.75" hidden="1" x14ac:dyDescent="0.25"/>
    <row r="47145" ht="15.75" hidden="1" x14ac:dyDescent="0.25"/>
    <row r="47146" ht="15.75" hidden="1" x14ac:dyDescent="0.25"/>
    <row r="47147" ht="15.75" hidden="1" x14ac:dyDescent="0.25"/>
    <row r="47148" ht="15.75" hidden="1" x14ac:dyDescent="0.25"/>
    <row r="47149" ht="15.75" hidden="1" x14ac:dyDescent="0.25"/>
    <row r="47150" ht="15.75" hidden="1" x14ac:dyDescent="0.25"/>
    <row r="47151" ht="15.75" hidden="1" x14ac:dyDescent="0.25"/>
    <row r="47152" ht="15.75" hidden="1" x14ac:dyDescent="0.25"/>
    <row r="47153" ht="15.75" hidden="1" x14ac:dyDescent="0.25"/>
    <row r="47154" ht="15.75" hidden="1" x14ac:dyDescent="0.25"/>
    <row r="47155" ht="15.75" hidden="1" x14ac:dyDescent="0.25"/>
    <row r="47156" ht="15.75" hidden="1" x14ac:dyDescent="0.25"/>
    <row r="47157" ht="15.75" hidden="1" x14ac:dyDescent="0.25"/>
    <row r="47158" ht="15.75" hidden="1" x14ac:dyDescent="0.25"/>
    <row r="47159" ht="15.75" hidden="1" x14ac:dyDescent="0.25"/>
    <row r="47160" ht="15.75" hidden="1" x14ac:dyDescent="0.25"/>
    <row r="47161" ht="15.75" hidden="1" x14ac:dyDescent="0.25"/>
    <row r="47162" ht="15.75" hidden="1" x14ac:dyDescent="0.25"/>
    <row r="47163" ht="15.75" hidden="1" x14ac:dyDescent="0.25"/>
    <row r="47164" ht="15.75" hidden="1" x14ac:dyDescent="0.25"/>
    <row r="47165" ht="15.75" hidden="1" x14ac:dyDescent="0.25"/>
    <row r="47166" ht="15.75" hidden="1" x14ac:dyDescent="0.25"/>
    <row r="47167" ht="15.75" hidden="1" x14ac:dyDescent="0.25"/>
    <row r="47168" ht="15.75" hidden="1" x14ac:dyDescent="0.25"/>
    <row r="47169" ht="15.75" hidden="1" x14ac:dyDescent="0.25"/>
    <row r="47170" ht="15.75" hidden="1" x14ac:dyDescent="0.25"/>
    <row r="47171" ht="15.75" hidden="1" x14ac:dyDescent="0.25"/>
    <row r="47172" ht="15.75" hidden="1" x14ac:dyDescent="0.25"/>
    <row r="47173" ht="15.75" hidden="1" x14ac:dyDescent="0.25"/>
    <row r="47174" ht="15.75" hidden="1" x14ac:dyDescent="0.25"/>
    <row r="47175" ht="15.75" hidden="1" x14ac:dyDescent="0.25"/>
    <row r="47176" ht="15.75" hidden="1" x14ac:dyDescent="0.25"/>
    <row r="47177" ht="15.75" hidden="1" x14ac:dyDescent="0.25"/>
    <row r="47178" ht="15.75" hidden="1" x14ac:dyDescent="0.25"/>
    <row r="47179" ht="15.75" hidden="1" x14ac:dyDescent="0.25"/>
    <row r="47180" ht="15.75" hidden="1" x14ac:dyDescent="0.25"/>
    <row r="47181" ht="15.75" hidden="1" x14ac:dyDescent="0.25"/>
    <row r="47182" ht="15.75" hidden="1" x14ac:dyDescent="0.25"/>
    <row r="47183" ht="15.75" hidden="1" x14ac:dyDescent="0.25"/>
    <row r="47184" ht="15.75" hidden="1" x14ac:dyDescent="0.25"/>
    <row r="47185" ht="15.75" hidden="1" x14ac:dyDescent="0.25"/>
    <row r="47186" ht="15.75" hidden="1" x14ac:dyDescent="0.25"/>
    <row r="47187" ht="15.75" hidden="1" x14ac:dyDescent="0.25"/>
    <row r="47188" ht="15.75" hidden="1" x14ac:dyDescent="0.25"/>
    <row r="47189" ht="15.75" hidden="1" x14ac:dyDescent="0.25"/>
    <row r="47190" ht="15.75" hidden="1" x14ac:dyDescent="0.25"/>
    <row r="47191" ht="15.75" hidden="1" x14ac:dyDescent="0.25"/>
    <row r="47192" ht="15.75" hidden="1" x14ac:dyDescent="0.25"/>
    <row r="47193" ht="15.75" hidden="1" x14ac:dyDescent="0.25"/>
    <row r="47194" ht="15.75" hidden="1" x14ac:dyDescent="0.25"/>
    <row r="47195" ht="15.75" hidden="1" x14ac:dyDescent="0.25"/>
    <row r="47196" ht="15.75" hidden="1" x14ac:dyDescent="0.25"/>
    <row r="47197" ht="15.75" hidden="1" x14ac:dyDescent="0.25"/>
    <row r="47198" ht="15.75" hidden="1" x14ac:dyDescent="0.25"/>
    <row r="47199" ht="15.75" hidden="1" x14ac:dyDescent="0.25"/>
    <row r="47200" ht="15.75" hidden="1" x14ac:dyDescent="0.25"/>
    <row r="47201" ht="15.75" hidden="1" x14ac:dyDescent="0.25"/>
    <row r="47202" ht="15.75" hidden="1" x14ac:dyDescent="0.25"/>
    <row r="47203" ht="15.75" hidden="1" x14ac:dyDescent="0.25"/>
    <row r="47204" ht="15.75" hidden="1" x14ac:dyDescent="0.25"/>
    <row r="47205" ht="15.75" hidden="1" x14ac:dyDescent="0.25"/>
    <row r="47206" ht="15.75" hidden="1" x14ac:dyDescent="0.25"/>
    <row r="47207" ht="15.75" hidden="1" x14ac:dyDescent="0.25"/>
    <row r="47208" ht="15.75" hidden="1" x14ac:dyDescent="0.25"/>
    <row r="47209" ht="15.75" hidden="1" x14ac:dyDescent="0.25"/>
    <row r="47210" ht="15.75" hidden="1" x14ac:dyDescent="0.25"/>
    <row r="47211" ht="15.75" hidden="1" x14ac:dyDescent="0.25"/>
    <row r="47212" ht="15.75" hidden="1" x14ac:dyDescent="0.25"/>
    <row r="47213" ht="15.75" hidden="1" x14ac:dyDescent="0.25"/>
    <row r="47214" ht="15.75" hidden="1" x14ac:dyDescent="0.25"/>
    <row r="47215" ht="15.75" hidden="1" x14ac:dyDescent="0.25"/>
    <row r="47216" ht="15.75" hidden="1" x14ac:dyDescent="0.25"/>
    <row r="47217" ht="15.75" hidden="1" x14ac:dyDescent="0.25"/>
    <row r="47218" ht="15.75" hidden="1" x14ac:dyDescent="0.25"/>
    <row r="47219" ht="15.75" hidden="1" x14ac:dyDescent="0.25"/>
    <row r="47220" ht="15.75" hidden="1" x14ac:dyDescent="0.25"/>
    <row r="47221" ht="15.75" hidden="1" x14ac:dyDescent="0.25"/>
    <row r="47222" ht="15.75" hidden="1" x14ac:dyDescent="0.25"/>
    <row r="47223" ht="15.75" hidden="1" x14ac:dyDescent="0.25"/>
    <row r="47224" ht="15.75" hidden="1" x14ac:dyDescent="0.25"/>
    <row r="47225" ht="15.75" hidden="1" x14ac:dyDescent="0.25"/>
    <row r="47226" ht="15.75" hidden="1" x14ac:dyDescent="0.25"/>
    <row r="47227" ht="15.75" hidden="1" x14ac:dyDescent="0.25"/>
    <row r="47228" ht="15.75" hidden="1" x14ac:dyDescent="0.25"/>
    <row r="47229" ht="15.75" hidden="1" x14ac:dyDescent="0.25"/>
    <row r="47230" ht="15.75" hidden="1" x14ac:dyDescent="0.25"/>
    <row r="47231" ht="15.75" hidden="1" x14ac:dyDescent="0.25"/>
    <row r="47232" ht="15.75" hidden="1" x14ac:dyDescent="0.25"/>
    <row r="47233" ht="15.75" hidden="1" x14ac:dyDescent="0.25"/>
    <row r="47234" ht="15.75" hidden="1" x14ac:dyDescent="0.25"/>
    <row r="47235" ht="15.75" hidden="1" x14ac:dyDescent="0.25"/>
    <row r="47236" ht="15.75" hidden="1" x14ac:dyDescent="0.25"/>
    <row r="47237" ht="15.75" hidden="1" x14ac:dyDescent="0.25"/>
    <row r="47238" ht="15.75" hidden="1" x14ac:dyDescent="0.25"/>
    <row r="47239" ht="15.75" hidden="1" x14ac:dyDescent="0.25"/>
    <row r="47240" ht="15.75" hidden="1" x14ac:dyDescent="0.25"/>
    <row r="47241" ht="15.75" hidden="1" x14ac:dyDescent="0.25"/>
    <row r="47242" ht="15.75" hidden="1" x14ac:dyDescent="0.25"/>
    <row r="47243" ht="15.75" hidden="1" x14ac:dyDescent="0.25"/>
    <row r="47244" ht="15.75" hidden="1" x14ac:dyDescent="0.25"/>
    <row r="47245" ht="15.75" hidden="1" x14ac:dyDescent="0.25"/>
    <row r="47246" ht="15.75" hidden="1" x14ac:dyDescent="0.25"/>
    <row r="47247" ht="15.75" hidden="1" x14ac:dyDescent="0.25"/>
    <row r="47248" ht="15.75" hidden="1" x14ac:dyDescent="0.25"/>
    <row r="47249" ht="15.75" hidden="1" x14ac:dyDescent="0.25"/>
    <row r="47250" ht="15.75" hidden="1" x14ac:dyDescent="0.25"/>
    <row r="47251" ht="15.75" hidden="1" x14ac:dyDescent="0.25"/>
    <row r="47252" ht="15.75" hidden="1" x14ac:dyDescent="0.25"/>
    <row r="47253" ht="15.75" hidden="1" x14ac:dyDescent="0.25"/>
    <row r="47254" ht="15.75" hidden="1" x14ac:dyDescent="0.25"/>
    <row r="47255" ht="15.75" hidden="1" x14ac:dyDescent="0.25"/>
    <row r="47256" ht="15.75" hidden="1" x14ac:dyDescent="0.25"/>
    <row r="47257" ht="15.75" hidden="1" x14ac:dyDescent="0.25"/>
    <row r="47258" ht="15.75" hidden="1" x14ac:dyDescent="0.25"/>
    <row r="47259" ht="15.75" hidden="1" x14ac:dyDescent="0.25"/>
    <row r="47260" ht="15.75" hidden="1" x14ac:dyDescent="0.25"/>
    <row r="47261" ht="15.75" hidden="1" x14ac:dyDescent="0.25"/>
    <row r="47262" ht="15.75" hidden="1" x14ac:dyDescent="0.25"/>
    <row r="47263" ht="15.75" hidden="1" x14ac:dyDescent="0.25"/>
    <row r="47264" ht="15.75" hidden="1" x14ac:dyDescent="0.25"/>
    <row r="47265" ht="15.75" hidden="1" x14ac:dyDescent="0.25"/>
    <row r="47266" ht="15.75" hidden="1" x14ac:dyDescent="0.25"/>
    <row r="47267" ht="15.75" hidden="1" x14ac:dyDescent="0.25"/>
    <row r="47268" ht="15.75" hidden="1" x14ac:dyDescent="0.25"/>
    <row r="47269" ht="15.75" hidden="1" x14ac:dyDescent="0.25"/>
    <row r="47270" ht="15.75" hidden="1" x14ac:dyDescent="0.25"/>
    <row r="47271" ht="15.75" hidden="1" x14ac:dyDescent="0.25"/>
    <row r="47272" ht="15.75" hidden="1" x14ac:dyDescent="0.25"/>
    <row r="47273" ht="15.75" hidden="1" x14ac:dyDescent="0.25"/>
    <row r="47274" ht="15.75" hidden="1" x14ac:dyDescent="0.25"/>
    <row r="47275" ht="15.75" hidden="1" x14ac:dyDescent="0.25"/>
    <row r="47276" ht="15.75" hidden="1" x14ac:dyDescent="0.25"/>
    <row r="47277" ht="15.75" hidden="1" x14ac:dyDescent="0.25"/>
    <row r="47278" ht="15.75" hidden="1" x14ac:dyDescent="0.25"/>
    <row r="47279" ht="15.75" hidden="1" x14ac:dyDescent="0.25"/>
    <row r="47280" ht="15.75" hidden="1" x14ac:dyDescent="0.25"/>
    <row r="47281" ht="15.75" hidden="1" x14ac:dyDescent="0.25"/>
    <row r="47282" ht="15.75" hidden="1" x14ac:dyDescent="0.25"/>
    <row r="47283" ht="15.75" hidden="1" x14ac:dyDescent="0.25"/>
    <row r="47284" ht="15.75" hidden="1" x14ac:dyDescent="0.25"/>
    <row r="47285" ht="15.75" hidden="1" x14ac:dyDescent="0.25"/>
    <row r="47286" ht="15.75" hidden="1" x14ac:dyDescent="0.25"/>
    <row r="47287" ht="15.75" hidden="1" x14ac:dyDescent="0.25"/>
    <row r="47288" ht="15.75" hidden="1" x14ac:dyDescent="0.25"/>
    <row r="47289" ht="15.75" hidden="1" x14ac:dyDescent="0.25"/>
    <row r="47290" ht="15.75" hidden="1" x14ac:dyDescent="0.25"/>
    <row r="47291" ht="15.75" hidden="1" x14ac:dyDescent="0.25"/>
    <row r="47292" ht="15.75" hidden="1" x14ac:dyDescent="0.25"/>
    <row r="47293" ht="15.75" hidden="1" x14ac:dyDescent="0.25"/>
    <row r="47294" ht="15.75" hidden="1" x14ac:dyDescent="0.25"/>
    <row r="47295" ht="15.75" hidden="1" x14ac:dyDescent="0.25"/>
    <row r="47296" ht="15.75" hidden="1" x14ac:dyDescent="0.25"/>
    <row r="47297" ht="15.75" hidden="1" x14ac:dyDescent="0.25"/>
    <row r="47298" ht="15.75" hidden="1" x14ac:dyDescent="0.25"/>
    <row r="47299" ht="15.75" hidden="1" x14ac:dyDescent="0.25"/>
    <row r="47300" ht="15.75" hidden="1" x14ac:dyDescent="0.25"/>
    <row r="47301" ht="15.75" hidden="1" x14ac:dyDescent="0.25"/>
    <row r="47302" ht="15.75" hidden="1" x14ac:dyDescent="0.25"/>
    <row r="47303" ht="15.75" hidden="1" x14ac:dyDescent="0.25"/>
    <row r="47304" ht="15.75" hidden="1" x14ac:dyDescent="0.25"/>
    <row r="47305" ht="15.75" hidden="1" x14ac:dyDescent="0.25"/>
    <row r="47306" ht="15.75" hidden="1" x14ac:dyDescent="0.25"/>
    <row r="47307" ht="15.75" hidden="1" x14ac:dyDescent="0.25"/>
    <row r="47308" ht="15.75" hidden="1" x14ac:dyDescent="0.25"/>
    <row r="47309" ht="15.75" hidden="1" x14ac:dyDescent="0.25"/>
    <row r="47310" ht="15.75" hidden="1" x14ac:dyDescent="0.25"/>
    <row r="47311" ht="15.75" hidden="1" x14ac:dyDescent="0.25"/>
    <row r="47312" ht="15.75" hidden="1" x14ac:dyDescent="0.25"/>
    <row r="47313" ht="15.75" hidden="1" x14ac:dyDescent="0.25"/>
    <row r="47314" ht="15.75" hidden="1" x14ac:dyDescent="0.25"/>
    <row r="47315" ht="15.75" hidden="1" x14ac:dyDescent="0.25"/>
    <row r="47316" ht="15.75" hidden="1" x14ac:dyDescent="0.25"/>
    <row r="47317" ht="15.75" hidden="1" x14ac:dyDescent="0.25"/>
    <row r="47318" ht="15.75" hidden="1" x14ac:dyDescent="0.25"/>
    <row r="47319" ht="15.75" hidden="1" x14ac:dyDescent="0.25"/>
    <row r="47320" ht="15.75" hidden="1" x14ac:dyDescent="0.25"/>
    <row r="47321" ht="15.75" hidden="1" x14ac:dyDescent="0.25"/>
    <row r="47322" ht="15.75" hidden="1" x14ac:dyDescent="0.25"/>
    <row r="47323" ht="15.75" hidden="1" x14ac:dyDescent="0.25"/>
    <row r="47324" ht="15.75" hidden="1" x14ac:dyDescent="0.25"/>
    <row r="47325" ht="15.75" hidden="1" x14ac:dyDescent="0.25"/>
    <row r="47326" ht="15.75" hidden="1" x14ac:dyDescent="0.25"/>
    <row r="47327" ht="15.75" hidden="1" x14ac:dyDescent="0.25"/>
    <row r="47328" ht="15.75" hidden="1" x14ac:dyDescent="0.25"/>
    <row r="47329" ht="15.75" hidden="1" x14ac:dyDescent="0.25"/>
    <row r="47330" ht="15.75" hidden="1" x14ac:dyDescent="0.25"/>
    <row r="47331" ht="15.75" hidden="1" x14ac:dyDescent="0.25"/>
    <row r="47332" ht="15.75" hidden="1" x14ac:dyDescent="0.25"/>
    <row r="47333" ht="15.75" hidden="1" x14ac:dyDescent="0.25"/>
    <row r="47334" ht="15.75" hidden="1" x14ac:dyDescent="0.25"/>
    <row r="47335" ht="15.75" hidden="1" x14ac:dyDescent="0.25"/>
    <row r="47336" ht="15.75" hidden="1" x14ac:dyDescent="0.25"/>
    <row r="47337" ht="15.75" hidden="1" x14ac:dyDescent="0.25"/>
    <row r="47338" ht="15.75" hidden="1" x14ac:dyDescent="0.25"/>
    <row r="47339" ht="15.75" hidden="1" x14ac:dyDescent="0.25"/>
    <row r="47340" ht="15.75" hidden="1" x14ac:dyDescent="0.25"/>
    <row r="47341" ht="15.75" hidden="1" x14ac:dyDescent="0.25"/>
    <row r="47342" ht="15.75" hidden="1" x14ac:dyDescent="0.25"/>
    <row r="47343" ht="15.75" hidden="1" x14ac:dyDescent="0.25"/>
    <row r="47344" ht="15.75" hidden="1" x14ac:dyDescent="0.25"/>
    <row r="47345" ht="15.75" hidden="1" x14ac:dyDescent="0.25"/>
    <row r="47346" ht="15.75" hidden="1" x14ac:dyDescent="0.25"/>
    <row r="47347" ht="15.75" hidden="1" x14ac:dyDescent="0.25"/>
    <row r="47348" ht="15.75" hidden="1" x14ac:dyDescent="0.25"/>
    <row r="47349" ht="15.75" hidden="1" x14ac:dyDescent="0.25"/>
    <row r="47350" ht="15.75" hidden="1" x14ac:dyDescent="0.25"/>
    <row r="47351" ht="15.75" hidden="1" x14ac:dyDescent="0.25"/>
    <row r="47352" ht="15.75" hidden="1" x14ac:dyDescent="0.25"/>
    <row r="47353" ht="15.75" hidden="1" x14ac:dyDescent="0.25"/>
    <row r="47354" ht="15.75" hidden="1" x14ac:dyDescent="0.25"/>
    <row r="47355" ht="15.75" hidden="1" x14ac:dyDescent="0.25"/>
    <row r="47356" ht="15.75" hidden="1" x14ac:dyDescent="0.25"/>
    <row r="47357" ht="15.75" hidden="1" x14ac:dyDescent="0.25"/>
    <row r="47358" ht="15.75" hidden="1" x14ac:dyDescent="0.25"/>
    <row r="47359" ht="15.75" hidden="1" x14ac:dyDescent="0.25"/>
    <row r="47360" ht="15.75" hidden="1" x14ac:dyDescent="0.25"/>
    <row r="47361" ht="15.75" hidden="1" x14ac:dyDescent="0.25"/>
    <row r="47362" ht="15.75" hidden="1" x14ac:dyDescent="0.25"/>
    <row r="47363" ht="15.75" hidden="1" x14ac:dyDescent="0.25"/>
    <row r="47364" ht="15.75" hidden="1" x14ac:dyDescent="0.25"/>
    <row r="47365" ht="15.75" hidden="1" x14ac:dyDescent="0.25"/>
    <row r="47366" ht="15.75" hidden="1" x14ac:dyDescent="0.25"/>
    <row r="47367" ht="15.75" hidden="1" x14ac:dyDescent="0.25"/>
    <row r="47368" ht="15.75" hidden="1" x14ac:dyDescent="0.25"/>
    <row r="47369" ht="15.75" hidden="1" x14ac:dyDescent="0.25"/>
    <row r="47370" ht="15.75" hidden="1" x14ac:dyDescent="0.25"/>
    <row r="47371" ht="15.75" hidden="1" x14ac:dyDescent="0.25"/>
    <row r="47372" ht="15.75" hidden="1" x14ac:dyDescent="0.25"/>
    <row r="47373" ht="15.75" hidden="1" x14ac:dyDescent="0.25"/>
    <row r="47374" ht="15.75" hidden="1" x14ac:dyDescent="0.25"/>
    <row r="47375" ht="15.75" hidden="1" x14ac:dyDescent="0.25"/>
    <row r="47376" ht="15.75" hidden="1" x14ac:dyDescent="0.25"/>
    <row r="47377" ht="15.75" hidden="1" x14ac:dyDescent="0.25"/>
    <row r="47378" ht="15.75" hidden="1" x14ac:dyDescent="0.25"/>
    <row r="47379" ht="15.75" hidden="1" x14ac:dyDescent="0.25"/>
    <row r="47380" ht="15.75" hidden="1" x14ac:dyDescent="0.25"/>
    <row r="47381" ht="15.75" hidden="1" x14ac:dyDescent="0.25"/>
    <row r="47382" ht="15.75" hidden="1" x14ac:dyDescent="0.25"/>
    <row r="47383" ht="15.75" hidden="1" x14ac:dyDescent="0.25"/>
    <row r="47384" ht="15.75" hidden="1" x14ac:dyDescent="0.25"/>
    <row r="47385" ht="15.75" hidden="1" x14ac:dyDescent="0.25"/>
    <row r="47386" ht="15.75" hidden="1" x14ac:dyDescent="0.25"/>
    <row r="47387" ht="15.75" hidden="1" x14ac:dyDescent="0.25"/>
    <row r="47388" ht="15.75" hidden="1" x14ac:dyDescent="0.25"/>
    <row r="47389" ht="15.75" hidden="1" x14ac:dyDescent="0.25"/>
    <row r="47390" ht="15.75" hidden="1" x14ac:dyDescent="0.25"/>
    <row r="47391" ht="15.75" hidden="1" x14ac:dyDescent="0.25"/>
    <row r="47392" ht="15.75" hidden="1" x14ac:dyDescent="0.25"/>
    <row r="47393" ht="15.75" hidden="1" x14ac:dyDescent="0.25"/>
    <row r="47394" ht="15.75" hidden="1" x14ac:dyDescent="0.25"/>
    <row r="47395" ht="15.75" hidden="1" x14ac:dyDescent="0.25"/>
    <row r="47396" ht="15.75" hidden="1" x14ac:dyDescent="0.25"/>
    <row r="47397" ht="15.75" hidden="1" x14ac:dyDescent="0.25"/>
    <row r="47398" ht="15.75" hidden="1" x14ac:dyDescent="0.25"/>
    <row r="47399" ht="15.75" hidden="1" x14ac:dyDescent="0.25"/>
    <row r="47400" ht="15.75" hidden="1" x14ac:dyDescent="0.25"/>
    <row r="47401" ht="15.75" hidden="1" x14ac:dyDescent="0.25"/>
    <row r="47402" ht="15.75" hidden="1" x14ac:dyDescent="0.25"/>
    <row r="47403" ht="15.75" hidden="1" x14ac:dyDescent="0.25"/>
    <row r="47404" ht="15.75" hidden="1" x14ac:dyDescent="0.25"/>
    <row r="47405" ht="15.75" hidden="1" x14ac:dyDescent="0.25"/>
    <row r="47406" ht="15.75" hidden="1" x14ac:dyDescent="0.25"/>
    <row r="47407" ht="15.75" hidden="1" x14ac:dyDescent="0.25"/>
    <row r="47408" ht="15.75" hidden="1" x14ac:dyDescent="0.25"/>
    <row r="47409" ht="15.75" hidden="1" x14ac:dyDescent="0.25"/>
    <row r="47410" ht="15.75" hidden="1" x14ac:dyDescent="0.25"/>
    <row r="47411" ht="15.75" hidden="1" x14ac:dyDescent="0.25"/>
    <row r="47412" ht="15.75" hidden="1" x14ac:dyDescent="0.25"/>
    <row r="47413" ht="15.75" hidden="1" x14ac:dyDescent="0.25"/>
    <row r="47414" ht="15.75" hidden="1" x14ac:dyDescent="0.25"/>
    <row r="47415" ht="15.75" hidden="1" x14ac:dyDescent="0.25"/>
    <row r="47416" ht="15.75" hidden="1" x14ac:dyDescent="0.25"/>
    <row r="47417" ht="15.75" hidden="1" x14ac:dyDescent="0.25"/>
    <row r="47418" ht="15.75" hidden="1" x14ac:dyDescent="0.25"/>
    <row r="47419" ht="15.75" hidden="1" x14ac:dyDescent="0.25"/>
    <row r="47420" ht="15.75" hidden="1" x14ac:dyDescent="0.25"/>
    <row r="47421" ht="15.75" hidden="1" x14ac:dyDescent="0.25"/>
    <row r="47422" ht="15.75" hidden="1" x14ac:dyDescent="0.25"/>
    <row r="47423" ht="15.75" hidden="1" x14ac:dyDescent="0.25"/>
    <row r="47424" ht="15.75" hidden="1" x14ac:dyDescent="0.25"/>
    <row r="47425" ht="15.75" hidden="1" x14ac:dyDescent="0.25"/>
    <row r="47426" ht="15.75" hidden="1" x14ac:dyDescent="0.25"/>
    <row r="47427" ht="15.75" hidden="1" x14ac:dyDescent="0.25"/>
    <row r="47428" ht="15.75" hidden="1" x14ac:dyDescent="0.25"/>
    <row r="47429" ht="15.75" hidden="1" x14ac:dyDescent="0.25"/>
    <row r="47430" ht="15.75" hidden="1" x14ac:dyDescent="0.25"/>
    <row r="47431" ht="15.75" hidden="1" x14ac:dyDescent="0.25"/>
    <row r="47432" ht="15.75" hidden="1" x14ac:dyDescent="0.25"/>
    <row r="47433" ht="15.75" hidden="1" x14ac:dyDescent="0.25"/>
    <row r="47434" ht="15.75" hidden="1" x14ac:dyDescent="0.25"/>
    <row r="47435" ht="15.75" hidden="1" x14ac:dyDescent="0.25"/>
    <row r="47436" ht="15.75" hidden="1" x14ac:dyDescent="0.25"/>
    <row r="47437" ht="15.75" hidden="1" x14ac:dyDescent="0.25"/>
    <row r="47438" ht="15.75" hidden="1" x14ac:dyDescent="0.25"/>
    <row r="47439" ht="15.75" hidden="1" x14ac:dyDescent="0.25"/>
    <row r="47440" ht="15.75" hidden="1" x14ac:dyDescent="0.25"/>
    <row r="47441" ht="15.75" hidden="1" x14ac:dyDescent="0.25"/>
    <row r="47442" ht="15.75" hidden="1" x14ac:dyDescent="0.25"/>
    <row r="47443" ht="15.75" hidden="1" x14ac:dyDescent="0.25"/>
    <row r="47444" ht="15.75" hidden="1" x14ac:dyDescent="0.25"/>
    <row r="47445" ht="15.75" hidden="1" x14ac:dyDescent="0.25"/>
    <row r="47446" ht="15.75" hidden="1" x14ac:dyDescent="0.25"/>
    <row r="47447" ht="15.75" hidden="1" x14ac:dyDescent="0.25"/>
    <row r="47448" ht="15.75" hidden="1" x14ac:dyDescent="0.25"/>
    <row r="47449" ht="15.75" hidden="1" x14ac:dyDescent="0.25"/>
    <row r="47450" ht="15.75" hidden="1" x14ac:dyDescent="0.25"/>
    <row r="47451" ht="15.75" hidden="1" x14ac:dyDescent="0.25"/>
    <row r="47452" ht="15.75" hidden="1" x14ac:dyDescent="0.25"/>
    <row r="47453" ht="15.75" hidden="1" x14ac:dyDescent="0.25"/>
    <row r="47454" ht="15.75" hidden="1" x14ac:dyDescent="0.25"/>
    <row r="47455" ht="15.75" hidden="1" x14ac:dyDescent="0.25"/>
    <row r="47456" ht="15.75" hidden="1" x14ac:dyDescent="0.25"/>
    <row r="47457" ht="15.75" hidden="1" x14ac:dyDescent="0.25"/>
    <row r="47458" ht="15.75" hidden="1" x14ac:dyDescent="0.25"/>
    <row r="47459" ht="15.75" hidden="1" x14ac:dyDescent="0.25"/>
    <row r="47460" ht="15.75" hidden="1" x14ac:dyDescent="0.25"/>
    <row r="47461" ht="15.75" hidden="1" x14ac:dyDescent="0.25"/>
    <row r="47462" ht="15.75" hidden="1" x14ac:dyDescent="0.25"/>
    <row r="47463" ht="15.75" hidden="1" x14ac:dyDescent="0.25"/>
    <row r="47464" ht="15.75" hidden="1" x14ac:dyDescent="0.25"/>
    <row r="47465" ht="15.75" hidden="1" x14ac:dyDescent="0.25"/>
    <row r="47466" ht="15.75" hidden="1" x14ac:dyDescent="0.25"/>
    <row r="47467" ht="15.75" hidden="1" x14ac:dyDescent="0.25"/>
    <row r="47468" ht="15.75" hidden="1" x14ac:dyDescent="0.25"/>
    <row r="47469" ht="15.75" hidden="1" x14ac:dyDescent="0.25"/>
    <row r="47470" ht="15.75" hidden="1" x14ac:dyDescent="0.25"/>
    <row r="47471" ht="15.75" hidden="1" x14ac:dyDescent="0.25"/>
    <row r="47472" ht="15.75" hidden="1" x14ac:dyDescent="0.25"/>
    <row r="47473" ht="15.75" hidden="1" x14ac:dyDescent="0.25"/>
    <row r="47474" ht="15.75" hidden="1" x14ac:dyDescent="0.25"/>
    <row r="47475" ht="15.75" hidden="1" x14ac:dyDescent="0.25"/>
    <row r="47476" ht="15.75" hidden="1" x14ac:dyDescent="0.25"/>
    <row r="47477" ht="15.75" hidden="1" x14ac:dyDescent="0.25"/>
    <row r="47478" ht="15.75" hidden="1" x14ac:dyDescent="0.25"/>
    <row r="47479" ht="15.75" hidden="1" x14ac:dyDescent="0.25"/>
    <row r="47480" ht="15.75" hidden="1" x14ac:dyDescent="0.25"/>
    <row r="47481" ht="15.75" hidden="1" x14ac:dyDescent="0.25"/>
    <row r="47482" ht="15.75" hidden="1" x14ac:dyDescent="0.25"/>
    <row r="47483" ht="15.75" hidden="1" x14ac:dyDescent="0.25"/>
    <row r="47484" ht="15.75" hidden="1" x14ac:dyDescent="0.25"/>
    <row r="47485" ht="15.75" hidden="1" x14ac:dyDescent="0.25"/>
    <row r="47486" ht="15.75" hidden="1" x14ac:dyDescent="0.25"/>
    <row r="47487" ht="15.75" hidden="1" x14ac:dyDescent="0.25"/>
    <row r="47488" ht="15.75" hidden="1" x14ac:dyDescent="0.25"/>
    <row r="47489" ht="15.75" hidden="1" x14ac:dyDescent="0.25"/>
    <row r="47490" ht="15.75" hidden="1" x14ac:dyDescent="0.25"/>
    <row r="47491" ht="15.75" hidden="1" x14ac:dyDescent="0.25"/>
    <row r="47492" ht="15.75" hidden="1" x14ac:dyDescent="0.25"/>
    <row r="47493" ht="15.75" hidden="1" x14ac:dyDescent="0.25"/>
    <row r="47494" ht="15.75" hidden="1" x14ac:dyDescent="0.25"/>
    <row r="47495" ht="15.75" hidden="1" x14ac:dyDescent="0.25"/>
    <row r="47496" ht="15.75" hidden="1" x14ac:dyDescent="0.25"/>
    <row r="47497" ht="15.75" hidden="1" x14ac:dyDescent="0.25"/>
    <row r="47498" ht="15.75" hidden="1" x14ac:dyDescent="0.25"/>
    <row r="47499" ht="15.75" hidden="1" x14ac:dyDescent="0.25"/>
    <row r="47500" ht="15.75" hidden="1" x14ac:dyDescent="0.25"/>
    <row r="47501" ht="15.75" hidden="1" x14ac:dyDescent="0.25"/>
    <row r="47502" ht="15.75" hidden="1" x14ac:dyDescent="0.25"/>
    <row r="47503" ht="15.75" hidden="1" x14ac:dyDescent="0.25"/>
    <row r="47504" ht="15.75" hidden="1" x14ac:dyDescent="0.25"/>
    <row r="47505" ht="15.75" hidden="1" x14ac:dyDescent="0.25"/>
    <row r="47506" ht="15.75" hidden="1" x14ac:dyDescent="0.25"/>
    <row r="47507" ht="15.75" hidden="1" x14ac:dyDescent="0.25"/>
    <row r="47508" ht="15.75" hidden="1" x14ac:dyDescent="0.25"/>
    <row r="47509" ht="15.75" hidden="1" x14ac:dyDescent="0.25"/>
    <row r="47510" ht="15.75" hidden="1" x14ac:dyDescent="0.25"/>
    <row r="47511" ht="15.75" hidden="1" x14ac:dyDescent="0.25"/>
    <row r="47512" ht="15.75" hidden="1" x14ac:dyDescent="0.25"/>
    <row r="47513" ht="15.75" hidden="1" x14ac:dyDescent="0.25"/>
    <row r="47514" ht="15.75" hidden="1" x14ac:dyDescent="0.25"/>
    <row r="47515" ht="15.75" hidden="1" x14ac:dyDescent="0.25"/>
    <row r="47516" ht="15.75" hidden="1" x14ac:dyDescent="0.25"/>
    <row r="47517" ht="15.75" hidden="1" x14ac:dyDescent="0.25"/>
    <row r="47518" ht="15.75" hidden="1" x14ac:dyDescent="0.25"/>
    <row r="47519" ht="15.75" hidden="1" x14ac:dyDescent="0.25"/>
    <row r="47520" ht="15.75" hidden="1" x14ac:dyDescent="0.25"/>
    <row r="47521" ht="15.75" hidden="1" x14ac:dyDescent="0.25"/>
    <row r="47522" ht="15.75" hidden="1" x14ac:dyDescent="0.25"/>
    <row r="47523" ht="15.75" hidden="1" x14ac:dyDescent="0.25"/>
    <row r="47524" ht="15.75" hidden="1" x14ac:dyDescent="0.25"/>
    <row r="47525" ht="15.75" hidden="1" x14ac:dyDescent="0.25"/>
    <row r="47526" ht="15.75" hidden="1" x14ac:dyDescent="0.25"/>
    <row r="47527" ht="15.75" hidden="1" x14ac:dyDescent="0.25"/>
    <row r="47528" ht="15.75" hidden="1" x14ac:dyDescent="0.25"/>
    <row r="47529" ht="15.75" hidden="1" x14ac:dyDescent="0.25"/>
    <row r="47530" ht="15.75" hidden="1" x14ac:dyDescent="0.25"/>
    <row r="47531" ht="15.75" hidden="1" x14ac:dyDescent="0.25"/>
    <row r="47532" ht="15.75" hidden="1" x14ac:dyDescent="0.25"/>
    <row r="47533" ht="15.75" hidden="1" x14ac:dyDescent="0.25"/>
    <row r="47534" ht="15.75" hidden="1" x14ac:dyDescent="0.25"/>
    <row r="47535" ht="15.75" hidden="1" x14ac:dyDescent="0.25"/>
    <row r="47536" ht="15.75" hidden="1" x14ac:dyDescent="0.25"/>
    <row r="47537" ht="15.75" hidden="1" x14ac:dyDescent="0.25"/>
    <row r="47538" ht="15.75" hidden="1" x14ac:dyDescent="0.25"/>
    <row r="47539" ht="15.75" hidden="1" x14ac:dyDescent="0.25"/>
    <row r="47540" ht="15.75" hidden="1" x14ac:dyDescent="0.25"/>
    <row r="47541" ht="15.75" hidden="1" x14ac:dyDescent="0.25"/>
    <row r="47542" ht="15.75" hidden="1" x14ac:dyDescent="0.25"/>
    <row r="47543" ht="15.75" hidden="1" x14ac:dyDescent="0.25"/>
    <row r="47544" ht="15.75" hidden="1" x14ac:dyDescent="0.25"/>
    <row r="47545" ht="15.75" hidden="1" x14ac:dyDescent="0.25"/>
    <row r="47546" ht="15.75" hidden="1" x14ac:dyDescent="0.25"/>
    <row r="47547" ht="15.75" hidden="1" x14ac:dyDescent="0.25"/>
    <row r="47548" ht="15.75" hidden="1" x14ac:dyDescent="0.25"/>
    <row r="47549" ht="15.75" hidden="1" x14ac:dyDescent="0.25"/>
    <row r="47550" ht="15.75" hidden="1" x14ac:dyDescent="0.25"/>
    <row r="47551" ht="15.75" hidden="1" x14ac:dyDescent="0.25"/>
    <row r="47552" ht="15.75" hidden="1" x14ac:dyDescent="0.25"/>
    <row r="47553" ht="15.75" hidden="1" x14ac:dyDescent="0.25"/>
    <row r="47554" ht="15.75" hidden="1" x14ac:dyDescent="0.25"/>
    <row r="47555" ht="15.75" hidden="1" x14ac:dyDescent="0.25"/>
    <row r="47556" ht="15.75" hidden="1" x14ac:dyDescent="0.25"/>
    <row r="47557" ht="15.75" hidden="1" x14ac:dyDescent="0.25"/>
    <row r="47558" ht="15.75" hidden="1" x14ac:dyDescent="0.25"/>
    <row r="47559" ht="15.75" hidden="1" x14ac:dyDescent="0.25"/>
    <row r="47560" ht="15.75" hidden="1" x14ac:dyDescent="0.25"/>
    <row r="47561" ht="15.75" hidden="1" x14ac:dyDescent="0.25"/>
    <row r="47562" ht="15.75" hidden="1" x14ac:dyDescent="0.25"/>
    <row r="47563" ht="15.75" hidden="1" x14ac:dyDescent="0.25"/>
    <row r="47564" ht="15.75" hidden="1" x14ac:dyDescent="0.25"/>
    <row r="47565" ht="15.75" hidden="1" x14ac:dyDescent="0.25"/>
    <row r="47566" ht="15.75" hidden="1" x14ac:dyDescent="0.25"/>
    <row r="47567" ht="15.75" hidden="1" x14ac:dyDescent="0.25"/>
    <row r="47568" ht="15.75" hidden="1" x14ac:dyDescent="0.25"/>
    <row r="47569" ht="15.75" hidden="1" x14ac:dyDescent="0.25"/>
    <row r="47570" ht="15.75" hidden="1" x14ac:dyDescent="0.25"/>
    <row r="47571" ht="15.75" hidden="1" x14ac:dyDescent="0.25"/>
    <row r="47572" ht="15.75" hidden="1" x14ac:dyDescent="0.25"/>
    <row r="47573" ht="15.75" hidden="1" x14ac:dyDescent="0.25"/>
    <row r="47574" ht="15.75" hidden="1" x14ac:dyDescent="0.25"/>
    <row r="47575" ht="15.75" hidden="1" x14ac:dyDescent="0.25"/>
    <row r="47576" ht="15.75" hidden="1" x14ac:dyDescent="0.25"/>
    <row r="47577" ht="15.75" hidden="1" x14ac:dyDescent="0.25"/>
    <row r="47578" ht="15.75" hidden="1" x14ac:dyDescent="0.25"/>
    <row r="47579" ht="15.75" hidden="1" x14ac:dyDescent="0.25"/>
    <row r="47580" ht="15.75" hidden="1" x14ac:dyDescent="0.25"/>
    <row r="47581" ht="15.75" hidden="1" x14ac:dyDescent="0.25"/>
    <row r="47582" ht="15.75" hidden="1" x14ac:dyDescent="0.25"/>
    <row r="47583" ht="15.75" hidden="1" x14ac:dyDescent="0.25"/>
    <row r="47584" ht="15.75" hidden="1" x14ac:dyDescent="0.25"/>
    <row r="47585" ht="15.75" hidden="1" x14ac:dyDescent="0.25"/>
    <row r="47586" ht="15.75" hidden="1" x14ac:dyDescent="0.25"/>
    <row r="47587" ht="15.75" hidden="1" x14ac:dyDescent="0.25"/>
    <row r="47588" ht="15.75" hidden="1" x14ac:dyDescent="0.25"/>
    <row r="47589" ht="15.75" hidden="1" x14ac:dyDescent="0.25"/>
    <row r="47590" ht="15.75" hidden="1" x14ac:dyDescent="0.25"/>
    <row r="47591" ht="15.75" hidden="1" x14ac:dyDescent="0.25"/>
    <row r="47592" ht="15.75" hidden="1" x14ac:dyDescent="0.25"/>
    <row r="47593" ht="15.75" hidden="1" x14ac:dyDescent="0.25"/>
    <row r="47594" ht="15.75" hidden="1" x14ac:dyDescent="0.25"/>
    <row r="47595" ht="15.75" hidden="1" x14ac:dyDescent="0.25"/>
    <row r="47596" ht="15.75" hidden="1" x14ac:dyDescent="0.25"/>
    <row r="47597" ht="15.75" hidden="1" x14ac:dyDescent="0.25"/>
    <row r="47598" ht="15.75" hidden="1" x14ac:dyDescent="0.25"/>
    <row r="47599" ht="15.75" hidden="1" x14ac:dyDescent="0.25"/>
    <row r="47600" ht="15.75" hidden="1" x14ac:dyDescent="0.25"/>
    <row r="47601" ht="15.75" hidden="1" x14ac:dyDescent="0.25"/>
    <row r="47602" ht="15.75" hidden="1" x14ac:dyDescent="0.25"/>
    <row r="47603" ht="15.75" hidden="1" x14ac:dyDescent="0.25"/>
    <row r="47604" ht="15.75" hidden="1" x14ac:dyDescent="0.25"/>
    <row r="47605" ht="15.75" hidden="1" x14ac:dyDescent="0.25"/>
    <row r="47606" ht="15.75" hidden="1" x14ac:dyDescent="0.25"/>
    <row r="47607" ht="15.75" hidden="1" x14ac:dyDescent="0.25"/>
    <row r="47608" ht="15.75" hidden="1" x14ac:dyDescent="0.25"/>
    <row r="47609" ht="15.75" hidden="1" x14ac:dyDescent="0.25"/>
    <row r="47610" ht="15.75" hidden="1" x14ac:dyDescent="0.25"/>
    <row r="47611" ht="15.75" hidden="1" x14ac:dyDescent="0.25"/>
    <row r="47612" ht="15.75" hidden="1" x14ac:dyDescent="0.25"/>
    <row r="47613" ht="15.75" hidden="1" x14ac:dyDescent="0.25"/>
    <row r="47614" ht="15.75" hidden="1" x14ac:dyDescent="0.25"/>
    <row r="47615" ht="15.75" hidden="1" x14ac:dyDescent="0.25"/>
    <row r="47616" ht="15.75" hidden="1" x14ac:dyDescent="0.25"/>
    <row r="47617" ht="15.75" hidden="1" x14ac:dyDescent="0.25"/>
    <row r="47618" ht="15.75" hidden="1" x14ac:dyDescent="0.25"/>
    <row r="47619" ht="15.75" hidden="1" x14ac:dyDescent="0.25"/>
    <row r="47620" ht="15.75" hidden="1" x14ac:dyDescent="0.25"/>
    <row r="47621" ht="15.75" hidden="1" x14ac:dyDescent="0.25"/>
    <row r="47622" ht="15.75" hidden="1" x14ac:dyDescent="0.25"/>
    <row r="47623" ht="15.75" hidden="1" x14ac:dyDescent="0.25"/>
    <row r="47624" ht="15.75" hidden="1" x14ac:dyDescent="0.25"/>
    <row r="47625" ht="15.75" hidden="1" x14ac:dyDescent="0.25"/>
    <row r="47626" ht="15.75" hidden="1" x14ac:dyDescent="0.25"/>
    <row r="47627" ht="15.75" hidden="1" x14ac:dyDescent="0.25"/>
    <row r="47628" ht="15.75" hidden="1" x14ac:dyDescent="0.25"/>
    <row r="47629" ht="15.75" hidden="1" x14ac:dyDescent="0.25"/>
    <row r="47630" ht="15.75" hidden="1" x14ac:dyDescent="0.25"/>
    <row r="47631" ht="15.75" hidden="1" x14ac:dyDescent="0.25"/>
    <row r="47632" ht="15.75" hidden="1" x14ac:dyDescent="0.25"/>
    <row r="47633" ht="15.75" hidden="1" x14ac:dyDescent="0.25"/>
    <row r="47634" ht="15.75" hidden="1" x14ac:dyDescent="0.25"/>
    <row r="47635" ht="15.75" hidden="1" x14ac:dyDescent="0.25"/>
    <row r="47636" ht="15.75" hidden="1" x14ac:dyDescent="0.25"/>
    <row r="47637" ht="15.75" hidden="1" x14ac:dyDescent="0.25"/>
    <row r="47638" ht="15.75" hidden="1" x14ac:dyDescent="0.25"/>
    <row r="47639" ht="15.75" hidden="1" x14ac:dyDescent="0.25"/>
    <row r="47640" ht="15.75" hidden="1" x14ac:dyDescent="0.25"/>
    <row r="47641" ht="15.75" hidden="1" x14ac:dyDescent="0.25"/>
    <row r="47642" ht="15.75" hidden="1" x14ac:dyDescent="0.25"/>
    <row r="47643" ht="15.75" hidden="1" x14ac:dyDescent="0.25"/>
    <row r="47644" ht="15.75" hidden="1" x14ac:dyDescent="0.25"/>
    <row r="47645" ht="15.75" hidden="1" x14ac:dyDescent="0.25"/>
    <row r="47646" ht="15.75" hidden="1" x14ac:dyDescent="0.25"/>
    <row r="47647" ht="15.75" hidden="1" x14ac:dyDescent="0.25"/>
    <row r="47648" ht="15.75" hidden="1" x14ac:dyDescent="0.25"/>
    <row r="47649" ht="15.75" hidden="1" x14ac:dyDescent="0.25"/>
    <row r="47650" ht="15.75" hidden="1" x14ac:dyDescent="0.25"/>
    <row r="47651" ht="15.75" hidden="1" x14ac:dyDescent="0.25"/>
    <row r="47652" ht="15.75" hidden="1" x14ac:dyDescent="0.25"/>
    <row r="47653" ht="15.75" hidden="1" x14ac:dyDescent="0.25"/>
    <row r="47654" ht="15.75" hidden="1" x14ac:dyDescent="0.25"/>
    <row r="47655" ht="15.75" hidden="1" x14ac:dyDescent="0.25"/>
    <row r="47656" ht="15.75" hidden="1" x14ac:dyDescent="0.25"/>
    <row r="47657" ht="15.75" hidden="1" x14ac:dyDescent="0.25"/>
    <row r="47658" ht="15.75" hidden="1" x14ac:dyDescent="0.25"/>
    <row r="47659" ht="15.75" hidden="1" x14ac:dyDescent="0.25"/>
    <row r="47660" ht="15.75" hidden="1" x14ac:dyDescent="0.25"/>
    <row r="47661" ht="15.75" hidden="1" x14ac:dyDescent="0.25"/>
    <row r="47662" ht="15.75" hidden="1" x14ac:dyDescent="0.25"/>
    <row r="47663" ht="15.75" hidden="1" x14ac:dyDescent="0.25"/>
    <row r="47664" ht="15.75" hidden="1" x14ac:dyDescent="0.25"/>
    <row r="47665" ht="15.75" hidden="1" x14ac:dyDescent="0.25"/>
    <row r="47666" ht="15.75" hidden="1" x14ac:dyDescent="0.25"/>
    <row r="47667" ht="15.75" hidden="1" x14ac:dyDescent="0.25"/>
    <row r="47668" ht="15.75" hidden="1" x14ac:dyDescent="0.25"/>
    <row r="47669" ht="15.75" hidden="1" x14ac:dyDescent="0.25"/>
    <row r="47670" ht="15.75" hidden="1" x14ac:dyDescent="0.25"/>
    <row r="47671" ht="15.75" hidden="1" x14ac:dyDescent="0.25"/>
    <row r="47672" ht="15.75" hidden="1" x14ac:dyDescent="0.25"/>
    <row r="47673" ht="15.75" hidden="1" x14ac:dyDescent="0.25"/>
    <row r="47674" ht="15.75" hidden="1" x14ac:dyDescent="0.25"/>
    <row r="47675" ht="15.75" hidden="1" x14ac:dyDescent="0.25"/>
    <row r="47676" ht="15.75" hidden="1" x14ac:dyDescent="0.25"/>
    <row r="47677" ht="15.75" hidden="1" x14ac:dyDescent="0.25"/>
    <row r="47678" ht="15.75" hidden="1" x14ac:dyDescent="0.25"/>
    <row r="47679" ht="15.75" hidden="1" x14ac:dyDescent="0.25"/>
    <row r="47680" ht="15.75" hidden="1" x14ac:dyDescent="0.25"/>
    <row r="47681" ht="15.75" hidden="1" x14ac:dyDescent="0.25"/>
    <row r="47682" ht="15.75" hidden="1" x14ac:dyDescent="0.25"/>
    <row r="47683" ht="15.75" hidden="1" x14ac:dyDescent="0.25"/>
    <row r="47684" ht="15.75" hidden="1" x14ac:dyDescent="0.25"/>
    <row r="47685" ht="15.75" hidden="1" x14ac:dyDescent="0.25"/>
    <row r="47686" ht="15.75" hidden="1" x14ac:dyDescent="0.25"/>
    <row r="47687" ht="15.75" hidden="1" x14ac:dyDescent="0.25"/>
    <row r="47688" ht="15.75" hidden="1" x14ac:dyDescent="0.25"/>
    <row r="47689" ht="15.75" hidden="1" x14ac:dyDescent="0.25"/>
    <row r="47690" ht="15.75" hidden="1" x14ac:dyDescent="0.25"/>
    <row r="47691" ht="15.75" hidden="1" x14ac:dyDescent="0.25"/>
    <row r="47692" ht="15.75" hidden="1" x14ac:dyDescent="0.25"/>
    <row r="47693" ht="15.75" hidden="1" x14ac:dyDescent="0.25"/>
    <row r="47694" ht="15.75" hidden="1" x14ac:dyDescent="0.25"/>
    <row r="47695" ht="15.75" hidden="1" x14ac:dyDescent="0.25"/>
    <row r="47696" ht="15.75" hidden="1" x14ac:dyDescent="0.25"/>
    <row r="47697" ht="15.75" hidden="1" x14ac:dyDescent="0.25"/>
    <row r="47698" ht="15.75" hidden="1" x14ac:dyDescent="0.25"/>
    <row r="47699" ht="15.75" hidden="1" x14ac:dyDescent="0.25"/>
    <row r="47700" ht="15.75" hidden="1" x14ac:dyDescent="0.25"/>
    <row r="47701" ht="15.75" hidden="1" x14ac:dyDescent="0.25"/>
    <row r="47702" ht="15.75" hidden="1" x14ac:dyDescent="0.25"/>
    <row r="47703" ht="15.75" hidden="1" x14ac:dyDescent="0.25"/>
    <row r="47704" ht="15.75" hidden="1" x14ac:dyDescent="0.25"/>
    <row r="47705" ht="15.75" hidden="1" x14ac:dyDescent="0.25"/>
    <row r="47706" ht="15.75" hidden="1" x14ac:dyDescent="0.25"/>
    <row r="47707" ht="15.75" hidden="1" x14ac:dyDescent="0.25"/>
    <row r="47708" ht="15.75" hidden="1" x14ac:dyDescent="0.25"/>
    <row r="47709" ht="15.75" hidden="1" x14ac:dyDescent="0.25"/>
    <row r="47710" ht="15.75" hidden="1" x14ac:dyDescent="0.25"/>
    <row r="47711" ht="15.75" hidden="1" x14ac:dyDescent="0.25"/>
    <row r="47712" ht="15.75" hidden="1" x14ac:dyDescent="0.25"/>
    <row r="47713" ht="15.75" hidden="1" x14ac:dyDescent="0.25"/>
    <row r="47714" ht="15.75" hidden="1" x14ac:dyDescent="0.25"/>
    <row r="47715" ht="15.75" hidden="1" x14ac:dyDescent="0.25"/>
    <row r="47716" ht="15.75" hidden="1" x14ac:dyDescent="0.25"/>
    <row r="47717" ht="15.75" hidden="1" x14ac:dyDescent="0.25"/>
    <row r="47718" ht="15.75" hidden="1" x14ac:dyDescent="0.25"/>
    <row r="47719" ht="15.75" hidden="1" x14ac:dyDescent="0.25"/>
    <row r="47720" ht="15.75" hidden="1" x14ac:dyDescent="0.25"/>
    <row r="47721" ht="15.75" hidden="1" x14ac:dyDescent="0.25"/>
    <row r="47722" ht="15.75" hidden="1" x14ac:dyDescent="0.25"/>
    <row r="47723" ht="15.75" hidden="1" x14ac:dyDescent="0.25"/>
    <row r="47724" ht="15.75" hidden="1" x14ac:dyDescent="0.25"/>
    <row r="47725" ht="15.75" hidden="1" x14ac:dyDescent="0.25"/>
    <row r="47726" ht="15.75" hidden="1" x14ac:dyDescent="0.25"/>
    <row r="47727" ht="15.75" hidden="1" x14ac:dyDescent="0.25"/>
    <row r="47728" ht="15.75" hidden="1" x14ac:dyDescent="0.25"/>
    <row r="47729" ht="15.75" hidden="1" x14ac:dyDescent="0.25"/>
    <row r="47730" ht="15.75" hidden="1" x14ac:dyDescent="0.25"/>
    <row r="47731" ht="15.75" hidden="1" x14ac:dyDescent="0.25"/>
    <row r="47732" ht="15.75" hidden="1" x14ac:dyDescent="0.25"/>
    <row r="47733" ht="15.75" hidden="1" x14ac:dyDescent="0.25"/>
    <row r="47734" ht="15.75" hidden="1" x14ac:dyDescent="0.25"/>
    <row r="47735" ht="15.75" hidden="1" x14ac:dyDescent="0.25"/>
    <row r="47736" ht="15.75" hidden="1" x14ac:dyDescent="0.25"/>
    <row r="47737" ht="15.75" hidden="1" x14ac:dyDescent="0.25"/>
    <row r="47738" ht="15.75" hidden="1" x14ac:dyDescent="0.25"/>
    <row r="47739" ht="15.75" hidden="1" x14ac:dyDescent="0.25"/>
    <row r="47740" ht="15.75" hidden="1" x14ac:dyDescent="0.25"/>
    <row r="47741" ht="15.75" hidden="1" x14ac:dyDescent="0.25"/>
    <row r="47742" ht="15.75" hidden="1" x14ac:dyDescent="0.25"/>
    <row r="47743" ht="15.75" hidden="1" x14ac:dyDescent="0.25"/>
    <row r="47744" ht="15.75" hidden="1" x14ac:dyDescent="0.25"/>
    <row r="47745" ht="15.75" hidden="1" x14ac:dyDescent="0.25"/>
    <row r="47746" ht="15.75" hidden="1" x14ac:dyDescent="0.25"/>
    <row r="47747" ht="15.75" hidden="1" x14ac:dyDescent="0.25"/>
    <row r="47748" ht="15.75" hidden="1" x14ac:dyDescent="0.25"/>
    <row r="47749" ht="15.75" hidden="1" x14ac:dyDescent="0.25"/>
    <row r="47750" ht="15.75" hidden="1" x14ac:dyDescent="0.25"/>
    <row r="47751" ht="15.75" hidden="1" x14ac:dyDescent="0.25"/>
    <row r="47752" ht="15.75" hidden="1" x14ac:dyDescent="0.25"/>
    <row r="47753" ht="15.75" hidden="1" x14ac:dyDescent="0.25"/>
    <row r="47754" ht="15.75" hidden="1" x14ac:dyDescent="0.25"/>
    <row r="47755" ht="15.75" hidden="1" x14ac:dyDescent="0.25"/>
    <row r="47756" ht="15.75" hidden="1" x14ac:dyDescent="0.25"/>
    <row r="47757" ht="15.75" hidden="1" x14ac:dyDescent="0.25"/>
    <row r="47758" ht="15.75" hidden="1" x14ac:dyDescent="0.25"/>
    <row r="47759" ht="15.75" hidden="1" x14ac:dyDescent="0.25"/>
    <row r="47760" ht="15.75" hidden="1" x14ac:dyDescent="0.25"/>
    <row r="47761" ht="15.75" hidden="1" x14ac:dyDescent="0.25"/>
    <row r="47762" ht="15.75" hidden="1" x14ac:dyDescent="0.25"/>
    <row r="47763" ht="15.75" hidden="1" x14ac:dyDescent="0.25"/>
    <row r="47764" ht="15.75" hidden="1" x14ac:dyDescent="0.25"/>
    <row r="47765" ht="15.75" hidden="1" x14ac:dyDescent="0.25"/>
    <row r="47766" ht="15.75" hidden="1" x14ac:dyDescent="0.25"/>
    <row r="47767" ht="15.75" hidden="1" x14ac:dyDescent="0.25"/>
    <row r="47768" ht="15.75" hidden="1" x14ac:dyDescent="0.25"/>
    <row r="47769" ht="15.75" hidden="1" x14ac:dyDescent="0.25"/>
    <row r="47770" ht="15.75" hidden="1" x14ac:dyDescent="0.25"/>
    <row r="47771" ht="15.75" hidden="1" x14ac:dyDescent="0.25"/>
    <row r="47772" ht="15.75" hidden="1" x14ac:dyDescent="0.25"/>
    <row r="47773" ht="15.75" hidden="1" x14ac:dyDescent="0.25"/>
    <row r="47774" ht="15.75" hidden="1" x14ac:dyDescent="0.25"/>
    <row r="47775" ht="15.75" hidden="1" x14ac:dyDescent="0.25"/>
    <row r="47776" ht="15.75" hidden="1" x14ac:dyDescent="0.25"/>
    <row r="47777" ht="15.75" hidden="1" x14ac:dyDescent="0.25"/>
    <row r="47778" ht="15.75" hidden="1" x14ac:dyDescent="0.25"/>
    <row r="47779" ht="15.75" hidden="1" x14ac:dyDescent="0.25"/>
    <row r="47780" ht="15.75" hidden="1" x14ac:dyDescent="0.25"/>
    <row r="47781" ht="15.75" hidden="1" x14ac:dyDescent="0.25"/>
    <row r="47782" ht="15.75" hidden="1" x14ac:dyDescent="0.25"/>
    <row r="47783" ht="15.75" hidden="1" x14ac:dyDescent="0.25"/>
    <row r="47784" ht="15.75" hidden="1" x14ac:dyDescent="0.25"/>
    <row r="47785" ht="15.75" hidden="1" x14ac:dyDescent="0.25"/>
    <row r="47786" ht="15.75" hidden="1" x14ac:dyDescent="0.25"/>
    <row r="47787" ht="15.75" hidden="1" x14ac:dyDescent="0.25"/>
    <row r="47788" ht="15.75" hidden="1" x14ac:dyDescent="0.25"/>
    <row r="47789" ht="15.75" hidden="1" x14ac:dyDescent="0.25"/>
    <row r="47790" ht="15.75" hidden="1" x14ac:dyDescent="0.25"/>
    <row r="47791" ht="15.75" hidden="1" x14ac:dyDescent="0.25"/>
    <row r="47792" ht="15.75" hidden="1" x14ac:dyDescent="0.25"/>
    <row r="47793" ht="15.75" hidden="1" x14ac:dyDescent="0.25"/>
    <row r="47794" ht="15.75" hidden="1" x14ac:dyDescent="0.25"/>
    <row r="47795" ht="15.75" hidden="1" x14ac:dyDescent="0.25"/>
    <row r="47796" ht="15.75" hidden="1" x14ac:dyDescent="0.25"/>
    <row r="47797" ht="15.75" hidden="1" x14ac:dyDescent="0.25"/>
    <row r="47798" ht="15.75" hidden="1" x14ac:dyDescent="0.25"/>
    <row r="47799" ht="15.75" hidden="1" x14ac:dyDescent="0.25"/>
    <row r="47800" ht="15.75" hidden="1" x14ac:dyDescent="0.25"/>
    <row r="47801" ht="15.75" hidden="1" x14ac:dyDescent="0.25"/>
    <row r="47802" ht="15.75" hidden="1" x14ac:dyDescent="0.25"/>
    <row r="47803" ht="15.75" hidden="1" x14ac:dyDescent="0.25"/>
    <row r="47804" ht="15.75" hidden="1" x14ac:dyDescent="0.25"/>
    <row r="47805" ht="15.75" hidden="1" x14ac:dyDescent="0.25"/>
    <row r="47806" ht="15.75" hidden="1" x14ac:dyDescent="0.25"/>
    <row r="47807" ht="15.75" hidden="1" x14ac:dyDescent="0.25"/>
    <row r="47808" ht="15.75" hidden="1" x14ac:dyDescent="0.25"/>
    <row r="47809" ht="15.75" hidden="1" x14ac:dyDescent="0.25"/>
    <row r="47810" ht="15.75" hidden="1" x14ac:dyDescent="0.25"/>
    <row r="47811" ht="15.75" hidden="1" x14ac:dyDescent="0.25"/>
    <row r="47812" ht="15.75" hidden="1" x14ac:dyDescent="0.25"/>
    <row r="47813" ht="15.75" hidden="1" x14ac:dyDescent="0.25"/>
    <row r="47814" ht="15.75" hidden="1" x14ac:dyDescent="0.25"/>
    <row r="47815" ht="15.75" hidden="1" x14ac:dyDescent="0.25"/>
    <row r="47816" ht="15.75" hidden="1" x14ac:dyDescent="0.25"/>
    <row r="47817" ht="15.75" hidden="1" x14ac:dyDescent="0.25"/>
    <row r="47818" ht="15.75" hidden="1" x14ac:dyDescent="0.25"/>
    <row r="47819" ht="15.75" hidden="1" x14ac:dyDescent="0.25"/>
    <row r="47820" ht="15.75" hidden="1" x14ac:dyDescent="0.25"/>
    <row r="47821" ht="15.75" hidden="1" x14ac:dyDescent="0.25"/>
    <row r="47822" ht="15.75" hidden="1" x14ac:dyDescent="0.25"/>
    <row r="47823" ht="15.75" hidden="1" x14ac:dyDescent="0.25"/>
    <row r="47824" ht="15.75" hidden="1" x14ac:dyDescent="0.25"/>
    <row r="47825" ht="15.75" hidden="1" x14ac:dyDescent="0.25"/>
    <row r="47826" ht="15.75" hidden="1" x14ac:dyDescent="0.25"/>
    <row r="47827" ht="15.75" hidden="1" x14ac:dyDescent="0.25"/>
    <row r="47828" ht="15.75" hidden="1" x14ac:dyDescent="0.25"/>
    <row r="47829" ht="15.75" hidden="1" x14ac:dyDescent="0.25"/>
    <row r="47830" ht="15.75" hidden="1" x14ac:dyDescent="0.25"/>
    <row r="47831" ht="15.75" hidden="1" x14ac:dyDescent="0.25"/>
    <row r="47832" ht="15.75" hidden="1" x14ac:dyDescent="0.25"/>
    <row r="47833" ht="15.75" hidden="1" x14ac:dyDescent="0.25"/>
    <row r="47834" ht="15.75" hidden="1" x14ac:dyDescent="0.25"/>
    <row r="47835" ht="15.75" hidden="1" x14ac:dyDescent="0.25"/>
    <row r="47836" ht="15.75" hidden="1" x14ac:dyDescent="0.25"/>
    <row r="47837" ht="15.75" hidden="1" x14ac:dyDescent="0.25"/>
    <row r="47838" ht="15.75" hidden="1" x14ac:dyDescent="0.25"/>
    <row r="47839" ht="15.75" hidden="1" x14ac:dyDescent="0.25"/>
    <row r="47840" ht="15.75" hidden="1" x14ac:dyDescent="0.25"/>
    <row r="47841" ht="15.75" hidden="1" x14ac:dyDescent="0.25"/>
    <row r="47842" ht="15.75" hidden="1" x14ac:dyDescent="0.25"/>
    <row r="47843" ht="15.75" hidden="1" x14ac:dyDescent="0.25"/>
    <row r="47844" ht="15.75" hidden="1" x14ac:dyDescent="0.25"/>
    <row r="47845" ht="15.75" hidden="1" x14ac:dyDescent="0.25"/>
    <row r="47846" ht="15.75" hidden="1" x14ac:dyDescent="0.25"/>
    <row r="47847" ht="15.75" hidden="1" x14ac:dyDescent="0.25"/>
    <row r="47848" ht="15.75" hidden="1" x14ac:dyDescent="0.25"/>
    <row r="47849" ht="15.75" hidden="1" x14ac:dyDescent="0.25"/>
    <row r="47850" ht="15.75" hidden="1" x14ac:dyDescent="0.25"/>
    <row r="47851" ht="15.75" hidden="1" x14ac:dyDescent="0.25"/>
    <row r="47852" ht="15.75" hidden="1" x14ac:dyDescent="0.25"/>
    <row r="47853" ht="15.75" hidden="1" x14ac:dyDescent="0.25"/>
    <row r="47854" ht="15.75" hidden="1" x14ac:dyDescent="0.25"/>
    <row r="47855" ht="15.75" hidden="1" x14ac:dyDescent="0.25"/>
    <row r="47856" ht="15.75" hidden="1" x14ac:dyDescent="0.25"/>
    <row r="47857" ht="15.75" hidden="1" x14ac:dyDescent="0.25"/>
    <row r="47858" ht="15.75" hidden="1" x14ac:dyDescent="0.25"/>
    <row r="47859" ht="15.75" hidden="1" x14ac:dyDescent="0.25"/>
    <row r="47860" ht="15.75" hidden="1" x14ac:dyDescent="0.25"/>
    <row r="47861" ht="15.75" hidden="1" x14ac:dyDescent="0.25"/>
    <row r="47862" ht="15.75" hidden="1" x14ac:dyDescent="0.25"/>
    <row r="47863" ht="15.75" hidden="1" x14ac:dyDescent="0.25"/>
    <row r="47864" ht="15.75" hidden="1" x14ac:dyDescent="0.25"/>
    <row r="47865" ht="15.75" hidden="1" x14ac:dyDescent="0.25"/>
    <row r="47866" ht="15.75" hidden="1" x14ac:dyDescent="0.25"/>
    <row r="47867" ht="15.75" hidden="1" x14ac:dyDescent="0.25"/>
    <row r="47868" ht="15.75" hidden="1" x14ac:dyDescent="0.25"/>
    <row r="47869" ht="15.75" hidden="1" x14ac:dyDescent="0.25"/>
    <row r="47870" ht="15.75" hidden="1" x14ac:dyDescent="0.25"/>
    <row r="47871" ht="15.75" hidden="1" x14ac:dyDescent="0.25"/>
    <row r="47872" ht="15.75" hidden="1" x14ac:dyDescent="0.25"/>
    <row r="47873" ht="15.75" hidden="1" x14ac:dyDescent="0.25"/>
    <row r="47874" ht="15.75" hidden="1" x14ac:dyDescent="0.25"/>
    <row r="47875" ht="15.75" hidden="1" x14ac:dyDescent="0.25"/>
    <row r="47876" ht="15.75" hidden="1" x14ac:dyDescent="0.25"/>
    <row r="47877" ht="15.75" hidden="1" x14ac:dyDescent="0.25"/>
    <row r="47878" ht="15.75" hidden="1" x14ac:dyDescent="0.25"/>
    <row r="47879" ht="15.75" hidden="1" x14ac:dyDescent="0.25"/>
    <row r="47880" ht="15.75" hidden="1" x14ac:dyDescent="0.25"/>
    <row r="47881" ht="15.75" hidden="1" x14ac:dyDescent="0.25"/>
    <row r="47882" ht="15.75" hidden="1" x14ac:dyDescent="0.25"/>
    <row r="47883" ht="15.75" hidden="1" x14ac:dyDescent="0.25"/>
    <row r="47884" ht="15.75" hidden="1" x14ac:dyDescent="0.25"/>
    <row r="47885" ht="15.75" hidden="1" x14ac:dyDescent="0.25"/>
    <row r="47886" ht="15.75" hidden="1" x14ac:dyDescent="0.25"/>
    <row r="47887" ht="15.75" hidden="1" x14ac:dyDescent="0.25"/>
    <row r="47888" ht="15.75" hidden="1" x14ac:dyDescent="0.25"/>
    <row r="47889" ht="15.75" hidden="1" x14ac:dyDescent="0.25"/>
    <row r="47890" ht="15.75" hidden="1" x14ac:dyDescent="0.25"/>
    <row r="47891" ht="15.75" hidden="1" x14ac:dyDescent="0.25"/>
    <row r="47892" ht="15.75" hidden="1" x14ac:dyDescent="0.25"/>
    <row r="47893" ht="15.75" hidden="1" x14ac:dyDescent="0.25"/>
    <row r="47894" ht="15.75" hidden="1" x14ac:dyDescent="0.25"/>
    <row r="47895" ht="15.75" hidden="1" x14ac:dyDescent="0.25"/>
    <row r="47896" ht="15.75" hidden="1" x14ac:dyDescent="0.25"/>
    <row r="47897" ht="15.75" hidden="1" x14ac:dyDescent="0.25"/>
    <row r="47898" ht="15.75" hidden="1" x14ac:dyDescent="0.25"/>
    <row r="47899" ht="15.75" hidden="1" x14ac:dyDescent="0.25"/>
    <row r="47900" ht="15.75" hidden="1" x14ac:dyDescent="0.25"/>
    <row r="47901" ht="15.75" hidden="1" x14ac:dyDescent="0.25"/>
    <row r="47902" ht="15.75" hidden="1" x14ac:dyDescent="0.25"/>
    <row r="47903" ht="15.75" hidden="1" x14ac:dyDescent="0.25"/>
    <row r="47904" ht="15.75" hidden="1" x14ac:dyDescent="0.25"/>
    <row r="47905" ht="15.75" hidden="1" x14ac:dyDescent="0.25"/>
    <row r="47906" ht="15.75" hidden="1" x14ac:dyDescent="0.25"/>
    <row r="47907" ht="15.75" hidden="1" x14ac:dyDescent="0.25"/>
    <row r="47908" ht="15.75" hidden="1" x14ac:dyDescent="0.25"/>
    <row r="47909" ht="15.75" hidden="1" x14ac:dyDescent="0.25"/>
    <row r="47910" ht="15.75" hidden="1" x14ac:dyDescent="0.25"/>
    <row r="47911" ht="15.75" hidden="1" x14ac:dyDescent="0.25"/>
    <row r="47912" ht="15.75" hidden="1" x14ac:dyDescent="0.25"/>
    <row r="47913" ht="15.75" hidden="1" x14ac:dyDescent="0.25"/>
    <row r="47914" ht="15.75" hidden="1" x14ac:dyDescent="0.25"/>
    <row r="47915" ht="15.75" hidden="1" x14ac:dyDescent="0.25"/>
    <row r="47916" ht="15.75" hidden="1" x14ac:dyDescent="0.25"/>
    <row r="47917" ht="15.75" hidden="1" x14ac:dyDescent="0.25"/>
    <row r="47918" ht="15.75" hidden="1" x14ac:dyDescent="0.25"/>
    <row r="47919" ht="15.75" hidden="1" x14ac:dyDescent="0.25"/>
    <row r="47920" ht="15.75" hidden="1" x14ac:dyDescent="0.25"/>
    <row r="47921" ht="15.75" hidden="1" x14ac:dyDescent="0.25"/>
    <row r="47922" ht="15.75" hidden="1" x14ac:dyDescent="0.25"/>
    <row r="47923" ht="15.75" hidden="1" x14ac:dyDescent="0.25"/>
    <row r="47924" ht="15.75" hidden="1" x14ac:dyDescent="0.25"/>
    <row r="47925" ht="15.75" hidden="1" x14ac:dyDescent="0.25"/>
    <row r="47926" ht="15.75" hidden="1" x14ac:dyDescent="0.25"/>
    <row r="47927" ht="15.75" hidden="1" x14ac:dyDescent="0.25"/>
    <row r="47928" ht="15.75" hidden="1" x14ac:dyDescent="0.25"/>
    <row r="47929" ht="15.75" hidden="1" x14ac:dyDescent="0.25"/>
    <row r="47930" ht="15.75" hidden="1" x14ac:dyDescent="0.25"/>
    <row r="47931" ht="15.75" hidden="1" x14ac:dyDescent="0.25"/>
    <row r="47932" ht="15.75" hidden="1" x14ac:dyDescent="0.25"/>
    <row r="47933" ht="15.75" hidden="1" x14ac:dyDescent="0.25"/>
    <row r="47934" ht="15.75" hidden="1" x14ac:dyDescent="0.25"/>
    <row r="47935" ht="15.75" hidden="1" x14ac:dyDescent="0.25"/>
    <row r="47936" ht="15.75" hidden="1" x14ac:dyDescent="0.25"/>
    <row r="47937" ht="15.75" hidden="1" x14ac:dyDescent="0.25"/>
    <row r="47938" ht="15.75" hidden="1" x14ac:dyDescent="0.25"/>
    <row r="47939" ht="15.75" hidden="1" x14ac:dyDescent="0.25"/>
    <row r="47940" ht="15.75" hidden="1" x14ac:dyDescent="0.25"/>
    <row r="47941" ht="15.75" hidden="1" x14ac:dyDescent="0.25"/>
    <row r="47942" ht="15.75" hidden="1" x14ac:dyDescent="0.25"/>
    <row r="47943" ht="15.75" hidden="1" x14ac:dyDescent="0.25"/>
    <row r="47944" ht="15.75" hidden="1" x14ac:dyDescent="0.25"/>
    <row r="47945" ht="15.75" hidden="1" x14ac:dyDescent="0.25"/>
    <row r="47946" ht="15.75" hidden="1" x14ac:dyDescent="0.25"/>
    <row r="47947" ht="15.75" hidden="1" x14ac:dyDescent="0.25"/>
    <row r="47948" ht="15.75" hidden="1" x14ac:dyDescent="0.25"/>
    <row r="47949" ht="15.75" hidden="1" x14ac:dyDescent="0.25"/>
    <row r="47950" ht="15.75" hidden="1" x14ac:dyDescent="0.25"/>
    <row r="47951" ht="15.75" hidden="1" x14ac:dyDescent="0.25"/>
    <row r="47952" ht="15.75" hidden="1" x14ac:dyDescent="0.25"/>
    <row r="47953" ht="15.75" hidden="1" x14ac:dyDescent="0.25"/>
    <row r="47954" ht="15.75" hidden="1" x14ac:dyDescent="0.25"/>
    <row r="47955" ht="15.75" hidden="1" x14ac:dyDescent="0.25"/>
    <row r="47956" ht="15.75" hidden="1" x14ac:dyDescent="0.25"/>
    <row r="47957" ht="15.75" hidden="1" x14ac:dyDescent="0.25"/>
    <row r="47958" ht="15.75" hidden="1" x14ac:dyDescent="0.25"/>
    <row r="47959" ht="15.75" hidden="1" x14ac:dyDescent="0.25"/>
    <row r="47960" ht="15.75" hidden="1" x14ac:dyDescent="0.25"/>
    <row r="47961" ht="15.75" hidden="1" x14ac:dyDescent="0.25"/>
    <row r="47962" ht="15.75" hidden="1" x14ac:dyDescent="0.25"/>
    <row r="47963" ht="15.75" hidden="1" x14ac:dyDescent="0.25"/>
    <row r="47964" ht="15.75" hidden="1" x14ac:dyDescent="0.25"/>
    <row r="47965" ht="15.75" hidden="1" x14ac:dyDescent="0.25"/>
    <row r="47966" ht="15.75" hidden="1" x14ac:dyDescent="0.25"/>
    <row r="47967" ht="15.75" hidden="1" x14ac:dyDescent="0.25"/>
    <row r="47968" ht="15.75" hidden="1" x14ac:dyDescent="0.25"/>
    <row r="47969" ht="15.75" hidden="1" x14ac:dyDescent="0.25"/>
    <row r="47970" ht="15.75" hidden="1" x14ac:dyDescent="0.25"/>
    <row r="47971" ht="15.75" hidden="1" x14ac:dyDescent="0.25"/>
    <row r="47972" ht="15.75" hidden="1" x14ac:dyDescent="0.25"/>
    <row r="47973" ht="15.75" hidden="1" x14ac:dyDescent="0.25"/>
    <row r="47974" ht="15.75" hidden="1" x14ac:dyDescent="0.25"/>
    <row r="47975" ht="15.75" hidden="1" x14ac:dyDescent="0.25"/>
    <row r="47976" ht="15.75" hidden="1" x14ac:dyDescent="0.25"/>
    <row r="47977" ht="15.75" hidden="1" x14ac:dyDescent="0.25"/>
    <row r="47978" ht="15.75" hidden="1" x14ac:dyDescent="0.25"/>
    <row r="47979" ht="15.75" hidden="1" x14ac:dyDescent="0.25"/>
    <row r="47980" ht="15.75" hidden="1" x14ac:dyDescent="0.25"/>
    <row r="47981" ht="15.75" hidden="1" x14ac:dyDescent="0.25"/>
    <row r="47982" ht="15.75" hidden="1" x14ac:dyDescent="0.25"/>
    <row r="47983" ht="15.75" hidden="1" x14ac:dyDescent="0.25"/>
    <row r="47984" ht="15.75" hidden="1" x14ac:dyDescent="0.25"/>
    <row r="47985" ht="15.75" hidden="1" x14ac:dyDescent="0.25"/>
    <row r="47986" ht="15.75" hidden="1" x14ac:dyDescent="0.25"/>
    <row r="47987" ht="15.75" hidden="1" x14ac:dyDescent="0.25"/>
    <row r="47988" ht="15.75" hidden="1" x14ac:dyDescent="0.25"/>
    <row r="47989" ht="15.75" hidden="1" x14ac:dyDescent="0.25"/>
    <row r="47990" ht="15.75" hidden="1" x14ac:dyDescent="0.25"/>
    <row r="47991" ht="15.75" hidden="1" x14ac:dyDescent="0.25"/>
    <row r="47992" ht="15.75" hidden="1" x14ac:dyDescent="0.25"/>
    <row r="47993" ht="15.75" hidden="1" x14ac:dyDescent="0.25"/>
    <row r="47994" ht="15.75" hidden="1" x14ac:dyDescent="0.25"/>
    <row r="47995" ht="15.75" hidden="1" x14ac:dyDescent="0.25"/>
    <row r="47996" ht="15.75" hidden="1" x14ac:dyDescent="0.25"/>
    <row r="47997" ht="15.75" hidden="1" x14ac:dyDescent="0.25"/>
    <row r="47998" ht="15.75" hidden="1" x14ac:dyDescent="0.25"/>
    <row r="47999" ht="15.75" hidden="1" x14ac:dyDescent="0.25"/>
    <row r="48000" ht="15.75" hidden="1" x14ac:dyDescent="0.25"/>
    <row r="48001" ht="15.75" hidden="1" x14ac:dyDescent="0.25"/>
    <row r="48002" ht="15.75" hidden="1" x14ac:dyDescent="0.25"/>
    <row r="48003" ht="15.75" hidden="1" x14ac:dyDescent="0.25"/>
    <row r="48004" ht="15.75" hidden="1" x14ac:dyDescent="0.25"/>
    <row r="48005" ht="15.75" hidden="1" x14ac:dyDescent="0.25"/>
    <row r="48006" ht="15.75" hidden="1" x14ac:dyDescent="0.25"/>
    <row r="48007" ht="15.75" hidden="1" x14ac:dyDescent="0.25"/>
    <row r="48008" ht="15.75" hidden="1" x14ac:dyDescent="0.25"/>
    <row r="48009" ht="15.75" hidden="1" x14ac:dyDescent="0.25"/>
    <row r="48010" ht="15.75" hidden="1" x14ac:dyDescent="0.25"/>
    <row r="48011" ht="15.75" hidden="1" x14ac:dyDescent="0.25"/>
    <row r="48012" ht="15.75" hidden="1" x14ac:dyDescent="0.25"/>
    <row r="48013" ht="15.75" hidden="1" x14ac:dyDescent="0.25"/>
    <row r="48014" ht="15.75" hidden="1" x14ac:dyDescent="0.25"/>
    <row r="48015" ht="15.75" hidden="1" x14ac:dyDescent="0.25"/>
    <row r="48016" ht="15.75" hidden="1" x14ac:dyDescent="0.25"/>
    <row r="48017" ht="15.75" hidden="1" x14ac:dyDescent="0.25"/>
    <row r="48018" ht="15.75" hidden="1" x14ac:dyDescent="0.25"/>
    <row r="48019" ht="15.75" hidden="1" x14ac:dyDescent="0.25"/>
    <row r="48020" ht="15.75" hidden="1" x14ac:dyDescent="0.25"/>
    <row r="48021" ht="15.75" hidden="1" x14ac:dyDescent="0.25"/>
    <row r="48022" ht="15.75" hidden="1" x14ac:dyDescent="0.25"/>
    <row r="48023" ht="15.75" hidden="1" x14ac:dyDescent="0.25"/>
    <row r="48024" ht="15.75" hidden="1" x14ac:dyDescent="0.25"/>
    <row r="48025" ht="15.75" hidden="1" x14ac:dyDescent="0.25"/>
    <row r="48026" ht="15.75" hidden="1" x14ac:dyDescent="0.25"/>
    <row r="48027" ht="15.75" hidden="1" x14ac:dyDescent="0.25"/>
    <row r="48028" ht="15.75" hidden="1" x14ac:dyDescent="0.25"/>
    <row r="48029" ht="15.75" hidden="1" x14ac:dyDescent="0.25"/>
    <row r="48030" ht="15.75" hidden="1" x14ac:dyDescent="0.25"/>
    <row r="48031" ht="15.75" hidden="1" x14ac:dyDescent="0.25"/>
    <row r="48032" ht="15.75" hidden="1" x14ac:dyDescent="0.25"/>
    <row r="48033" ht="15.75" hidden="1" x14ac:dyDescent="0.25"/>
    <row r="48034" ht="15.75" hidden="1" x14ac:dyDescent="0.25"/>
    <row r="48035" ht="15.75" hidden="1" x14ac:dyDescent="0.25"/>
    <row r="48036" ht="15.75" hidden="1" x14ac:dyDescent="0.25"/>
    <row r="48037" ht="15.75" hidden="1" x14ac:dyDescent="0.25"/>
    <row r="48038" ht="15.75" hidden="1" x14ac:dyDescent="0.25"/>
    <row r="48039" ht="15.75" hidden="1" x14ac:dyDescent="0.25"/>
    <row r="48040" ht="15.75" hidden="1" x14ac:dyDescent="0.25"/>
    <row r="48041" ht="15.75" hidden="1" x14ac:dyDescent="0.25"/>
    <row r="48042" ht="15.75" hidden="1" x14ac:dyDescent="0.25"/>
    <row r="48043" ht="15.75" hidden="1" x14ac:dyDescent="0.25"/>
    <row r="48044" ht="15.75" hidden="1" x14ac:dyDescent="0.25"/>
    <row r="48045" ht="15.75" hidden="1" x14ac:dyDescent="0.25"/>
    <row r="48046" ht="15.75" hidden="1" x14ac:dyDescent="0.25"/>
    <row r="48047" ht="15.75" hidden="1" x14ac:dyDescent="0.25"/>
    <row r="48048" ht="15.75" hidden="1" x14ac:dyDescent="0.25"/>
    <row r="48049" ht="15.75" hidden="1" x14ac:dyDescent="0.25"/>
    <row r="48050" ht="15.75" hidden="1" x14ac:dyDescent="0.25"/>
    <row r="48051" ht="15.75" hidden="1" x14ac:dyDescent="0.25"/>
    <row r="48052" ht="15.75" hidden="1" x14ac:dyDescent="0.25"/>
    <row r="48053" ht="15.75" hidden="1" x14ac:dyDescent="0.25"/>
    <row r="48054" ht="15.75" hidden="1" x14ac:dyDescent="0.25"/>
    <row r="48055" ht="15.75" hidden="1" x14ac:dyDescent="0.25"/>
    <row r="48056" ht="15.75" hidden="1" x14ac:dyDescent="0.25"/>
    <row r="48057" ht="15.75" hidden="1" x14ac:dyDescent="0.25"/>
    <row r="48058" ht="15.75" hidden="1" x14ac:dyDescent="0.25"/>
    <row r="48059" ht="15.75" hidden="1" x14ac:dyDescent="0.25"/>
    <row r="48060" ht="15.75" hidden="1" x14ac:dyDescent="0.25"/>
    <row r="48061" ht="15.75" hidden="1" x14ac:dyDescent="0.25"/>
    <row r="48062" ht="15.75" hidden="1" x14ac:dyDescent="0.25"/>
    <row r="48063" ht="15.75" hidden="1" x14ac:dyDescent="0.25"/>
    <row r="48064" ht="15.75" hidden="1" x14ac:dyDescent="0.25"/>
    <row r="48065" ht="15.75" hidden="1" x14ac:dyDescent="0.25"/>
    <row r="48066" ht="15.75" hidden="1" x14ac:dyDescent="0.25"/>
    <row r="48067" ht="15.75" hidden="1" x14ac:dyDescent="0.25"/>
    <row r="48068" ht="15.75" hidden="1" x14ac:dyDescent="0.25"/>
    <row r="48069" ht="15.75" hidden="1" x14ac:dyDescent="0.25"/>
    <row r="48070" ht="15.75" hidden="1" x14ac:dyDescent="0.25"/>
    <row r="48071" ht="15.75" hidden="1" x14ac:dyDescent="0.25"/>
    <row r="48072" ht="15.75" hidden="1" x14ac:dyDescent="0.25"/>
    <row r="48073" ht="15.75" hidden="1" x14ac:dyDescent="0.25"/>
    <row r="48074" ht="15.75" hidden="1" x14ac:dyDescent="0.25"/>
    <row r="48075" ht="15.75" hidden="1" x14ac:dyDescent="0.25"/>
    <row r="48076" ht="15.75" hidden="1" x14ac:dyDescent="0.25"/>
    <row r="48077" ht="15.75" hidden="1" x14ac:dyDescent="0.25"/>
    <row r="48078" ht="15.75" hidden="1" x14ac:dyDescent="0.25"/>
    <row r="48079" ht="15.75" hidden="1" x14ac:dyDescent="0.25"/>
    <row r="48080" ht="15.75" hidden="1" x14ac:dyDescent="0.25"/>
    <row r="48081" ht="15.75" hidden="1" x14ac:dyDescent="0.25"/>
    <row r="48082" ht="15.75" hidden="1" x14ac:dyDescent="0.25"/>
    <row r="48083" ht="15.75" hidden="1" x14ac:dyDescent="0.25"/>
    <row r="48084" ht="15.75" hidden="1" x14ac:dyDescent="0.25"/>
    <row r="48085" ht="15.75" hidden="1" x14ac:dyDescent="0.25"/>
    <row r="48086" ht="15.75" hidden="1" x14ac:dyDescent="0.25"/>
    <row r="48087" ht="15.75" hidden="1" x14ac:dyDescent="0.25"/>
    <row r="48088" ht="15.75" hidden="1" x14ac:dyDescent="0.25"/>
    <row r="48089" ht="15.75" hidden="1" x14ac:dyDescent="0.25"/>
    <row r="48090" ht="15.75" hidden="1" x14ac:dyDescent="0.25"/>
    <row r="48091" ht="15.75" hidden="1" x14ac:dyDescent="0.25"/>
    <row r="48092" ht="15.75" hidden="1" x14ac:dyDescent="0.25"/>
    <row r="48093" ht="15.75" hidden="1" x14ac:dyDescent="0.25"/>
    <row r="48094" ht="15.75" hidden="1" x14ac:dyDescent="0.25"/>
    <row r="48095" ht="15.75" hidden="1" x14ac:dyDescent="0.25"/>
    <row r="48096" ht="15.75" hidden="1" x14ac:dyDescent="0.25"/>
    <row r="48097" ht="15.75" hidden="1" x14ac:dyDescent="0.25"/>
    <row r="48098" ht="15.75" hidden="1" x14ac:dyDescent="0.25"/>
    <row r="48099" ht="15.75" hidden="1" x14ac:dyDescent="0.25"/>
    <row r="48100" ht="15.75" hidden="1" x14ac:dyDescent="0.25"/>
    <row r="48101" ht="15.75" hidden="1" x14ac:dyDescent="0.25"/>
    <row r="48102" ht="15.75" hidden="1" x14ac:dyDescent="0.25"/>
    <row r="48103" ht="15.75" hidden="1" x14ac:dyDescent="0.25"/>
    <row r="48104" ht="15.75" hidden="1" x14ac:dyDescent="0.25"/>
    <row r="48105" ht="15.75" hidden="1" x14ac:dyDescent="0.25"/>
    <row r="48106" ht="15.75" hidden="1" x14ac:dyDescent="0.25"/>
    <row r="48107" ht="15.75" hidden="1" x14ac:dyDescent="0.25"/>
    <row r="48108" ht="15.75" hidden="1" x14ac:dyDescent="0.25"/>
    <row r="48109" ht="15.75" hidden="1" x14ac:dyDescent="0.25"/>
    <row r="48110" ht="15.75" hidden="1" x14ac:dyDescent="0.25"/>
    <row r="48111" ht="15.75" hidden="1" x14ac:dyDescent="0.25"/>
    <row r="48112" ht="15.75" hidden="1" x14ac:dyDescent="0.25"/>
    <row r="48113" ht="15.75" hidden="1" x14ac:dyDescent="0.25"/>
    <row r="48114" ht="15.75" hidden="1" x14ac:dyDescent="0.25"/>
    <row r="48115" ht="15.75" hidden="1" x14ac:dyDescent="0.25"/>
    <row r="48116" ht="15.75" hidden="1" x14ac:dyDescent="0.25"/>
    <row r="48117" ht="15.75" hidden="1" x14ac:dyDescent="0.25"/>
    <row r="48118" ht="15.75" hidden="1" x14ac:dyDescent="0.25"/>
    <row r="48119" ht="15.75" hidden="1" x14ac:dyDescent="0.25"/>
    <row r="48120" ht="15.75" hidden="1" x14ac:dyDescent="0.25"/>
    <row r="48121" ht="15.75" hidden="1" x14ac:dyDescent="0.25"/>
    <row r="48122" ht="15.75" hidden="1" x14ac:dyDescent="0.25"/>
    <row r="48123" ht="15.75" hidden="1" x14ac:dyDescent="0.25"/>
    <row r="48124" ht="15.75" hidden="1" x14ac:dyDescent="0.25"/>
    <row r="48125" ht="15.75" hidden="1" x14ac:dyDescent="0.25"/>
    <row r="48126" ht="15.75" hidden="1" x14ac:dyDescent="0.25"/>
    <row r="48127" ht="15.75" hidden="1" x14ac:dyDescent="0.25"/>
    <row r="48128" ht="15.75" hidden="1" x14ac:dyDescent="0.25"/>
    <row r="48129" ht="15.75" hidden="1" x14ac:dyDescent="0.25"/>
    <row r="48130" ht="15.75" hidden="1" x14ac:dyDescent="0.25"/>
    <row r="48131" ht="15.75" hidden="1" x14ac:dyDescent="0.25"/>
    <row r="48132" ht="15.75" hidden="1" x14ac:dyDescent="0.25"/>
    <row r="48133" ht="15.75" hidden="1" x14ac:dyDescent="0.25"/>
    <row r="48134" ht="15.75" hidden="1" x14ac:dyDescent="0.25"/>
    <row r="48135" ht="15.75" hidden="1" x14ac:dyDescent="0.25"/>
    <row r="48136" ht="15.75" hidden="1" x14ac:dyDescent="0.25"/>
    <row r="48137" ht="15.75" hidden="1" x14ac:dyDescent="0.25"/>
    <row r="48138" ht="15.75" hidden="1" x14ac:dyDescent="0.25"/>
    <row r="48139" ht="15.75" hidden="1" x14ac:dyDescent="0.25"/>
    <row r="48140" ht="15.75" hidden="1" x14ac:dyDescent="0.25"/>
    <row r="48141" ht="15.75" hidden="1" x14ac:dyDescent="0.25"/>
    <row r="48142" ht="15.75" hidden="1" x14ac:dyDescent="0.25"/>
    <row r="48143" ht="15.75" hidden="1" x14ac:dyDescent="0.25"/>
    <row r="48144" ht="15.75" hidden="1" x14ac:dyDescent="0.25"/>
    <row r="48145" ht="15.75" hidden="1" x14ac:dyDescent="0.25"/>
    <row r="48146" ht="15.75" hidden="1" x14ac:dyDescent="0.25"/>
    <row r="48147" ht="15.75" hidden="1" x14ac:dyDescent="0.25"/>
    <row r="48148" ht="15.75" hidden="1" x14ac:dyDescent="0.25"/>
    <row r="48149" ht="15.75" hidden="1" x14ac:dyDescent="0.25"/>
    <row r="48150" ht="15.75" hidden="1" x14ac:dyDescent="0.25"/>
    <row r="48151" ht="15.75" hidden="1" x14ac:dyDescent="0.25"/>
    <row r="48152" ht="15.75" hidden="1" x14ac:dyDescent="0.25"/>
    <row r="48153" ht="15.75" hidden="1" x14ac:dyDescent="0.25"/>
    <row r="48154" ht="15.75" hidden="1" x14ac:dyDescent="0.25"/>
    <row r="48155" ht="15.75" hidden="1" x14ac:dyDescent="0.25"/>
    <row r="48156" ht="15.75" hidden="1" x14ac:dyDescent="0.25"/>
    <row r="48157" ht="15.75" hidden="1" x14ac:dyDescent="0.25"/>
    <row r="48158" ht="15.75" hidden="1" x14ac:dyDescent="0.25"/>
    <row r="48159" ht="15.75" hidden="1" x14ac:dyDescent="0.25"/>
    <row r="48160" ht="15.75" hidden="1" x14ac:dyDescent="0.25"/>
    <row r="48161" ht="15.75" hidden="1" x14ac:dyDescent="0.25"/>
    <row r="48162" ht="15.75" hidden="1" x14ac:dyDescent="0.25"/>
    <row r="48163" ht="15.75" hidden="1" x14ac:dyDescent="0.25"/>
    <row r="48164" ht="15.75" hidden="1" x14ac:dyDescent="0.25"/>
    <row r="48165" ht="15.75" hidden="1" x14ac:dyDescent="0.25"/>
    <row r="48166" ht="15.75" hidden="1" x14ac:dyDescent="0.25"/>
    <row r="48167" ht="15.75" hidden="1" x14ac:dyDescent="0.25"/>
    <row r="48168" ht="15.75" hidden="1" x14ac:dyDescent="0.25"/>
    <row r="48169" ht="15.75" hidden="1" x14ac:dyDescent="0.25"/>
    <row r="48170" ht="15.75" hidden="1" x14ac:dyDescent="0.25"/>
    <row r="48171" ht="15.75" hidden="1" x14ac:dyDescent="0.25"/>
    <row r="48172" ht="15.75" hidden="1" x14ac:dyDescent="0.25"/>
    <row r="48173" ht="15.75" hidden="1" x14ac:dyDescent="0.25"/>
    <row r="48174" ht="15.75" hidden="1" x14ac:dyDescent="0.25"/>
    <row r="48175" ht="15.75" hidden="1" x14ac:dyDescent="0.25"/>
    <row r="48176" ht="15.75" hidden="1" x14ac:dyDescent="0.25"/>
    <row r="48177" ht="15.75" hidden="1" x14ac:dyDescent="0.25"/>
    <row r="48178" ht="15.75" hidden="1" x14ac:dyDescent="0.25"/>
    <row r="48179" ht="15.75" hidden="1" x14ac:dyDescent="0.25"/>
    <row r="48180" ht="15.75" hidden="1" x14ac:dyDescent="0.25"/>
    <row r="48181" ht="15.75" hidden="1" x14ac:dyDescent="0.25"/>
    <row r="48182" ht="15.75" hidden="1" x14ac:dyDescent="0.25"/>
    <row r="48183" ht="15.75" hidden="1" x14ac:dyDescent="0.25"/>
    <row r="48184" ht="15.75" hidden="1" x14ac:dyDescent="0.25"/>
    <row r="48185" ht="15.75" hidden="1" x14ac:dyDescent="0.25"/>
    <row r="48186" ht="15.75" hidden="1" x14ac:dyDescent="0.25"/>
    <row r="48187" ht="15.75" hidden="1" x14ac:dyDescent="0.25"/>
    <row r="48188" ht="15.75" hidden="1" x14ac:dyDescent="0.25"/>
    <row r="48189" ht="15.75" hidden="1" x14ac:dyDescent="0.25"/>
    <row r="48190" ht="15.75" hidden="1" x14ac:dyDescent="0.25"/>
    <row r="48191" ht="15.75" hidden="1" x14ac:dyDescent="0.25"/>
    <row r="48192" ht="15.75" hidden="1" x14ac:dyDescent="0.25"/>
    <row r="48193" ht="15.75" hidden="1" x14ac:dyDescent="0.25"/>
    <row r="48194" ht="15.75" hidden="1" x14ac:dyDescent="0.25"/>
    <row r="48195" ht="15.75" hidden="1" x14ac:dyDescent="0.25"/>
    <row r="48196" ht="15.75" hidden="1" x14ac:dyDescent="0.25"/>
    <row r="48197" ht="15.75" hidden="1" x14ac:dyDescent="0.25"/>
    <row r="48198" ht="15.75" hidden="1" x14ac:dyDescent="0.25"/>
    <row r="48199" ht="15.75" hidden="1" x14ac:dyDescent="0.25"/>
    <row r="48200" ht="15.75" hidden="1" x14ac:dyDescent="0.25"/>
    <row r="48201" ht="15.75" hidden="1" x14ac:dyDescent="0.25"/>
    <row r="48202" ht="15.75" hidden="1" x14ac:dyDescent="0.25"/>
    <row r="48203" ht="15.75" hidden="1" x14ac:dyDescent="0.25"/>
    <row r="48204" ht="15.75" hidden="1" x14ac:dyDescent="0.25"/>
    <row r="48205" ht="15.75" hidden="1" x14ac:dyDescent="0.25"/>
    <row r="48206" ht="15.75" hidden="1" x14ac:dyDescent="0.25"/>
    <row r="48207" ht="15.75" hidden="1" x14ac:dyDescent="0.25"/>
    <row r="48208" ht="15.75" hidden="1" x14ac:dyDescent="0.25"/>
    <row r="48209" ht="15.75" hidden="1" x14ac:dyDescent="0.25"/>
    <row r="48210" ht="15.75" hidden="1" x14ac:dyDescent="0.25"/>
    <row r="48211" ht="15.75" hidden="1" x14ac:dyDescent="0.25"/>
    <row r="48212" ht="15.75" hidden="1" x14ac:dyDescent="0.25"/>
    <row r="48213" ht="15.75" hidden="1" x14ac:dyDescent="0.25"/>
    <row r="48214" ht="15.75" hidden="1" x14ac:dyDescent="0.25"/>
    <row r="48215" ht="15.75" hidden="1" x14ac:dyDescent="0.25"/>
    <row r="48216" ht="15.75" hidden="1" x14ac:dyDescent="0.25"/>
    <row r="48217" ht="15.75" hidden="1" x14ac:dyDescent="0.25"/>
    <row r="48218" ht="15.75" hidden="1" x14ac:dyDescent="0.25"/>
    <row r="48219" ht="15.75" hidden="1" x14ac:dyDescent="0.25"/>
    <row r="48220" ht="15.75" hidden="1" x14ac:dyDescent="0.25"/>
    <row r="48221" ht="15.75" hidden="1" x14ac:dyDescent="0.25"/>
    <row r="48222" ht="15.75" hidden="1" x14ac:dyDescent="0.25"/>
    <row r="48223" ht="15.75" hidden="1" x14ac:dyDescent="0.25"/>
    <row r="48224" ht="15.75" hidden="1" x14ac:dyDescent="0.25"/>
    <row r="48225" ht="15.75" hidden="1" x14ac:dyDescent="0.25"/>
    <row r="48226" ht="15.75" hidden="1" x14ac:dyDescent="0.25"/>
    <row r="48227" ht="15.75" hidden="1" x14ac:dyDescent="0.25"/>
    <row r="48228" ht="15.75" hidden="1" x14ac:dyDescent="0.25"/>
    <row r="48229" ht="15.75" hidden="1" x14ac:dyDescent="0.25"/>
    <row r="48230" ht="15.75" hidden="1" x14ac:dyDescent="0.25"/>
    <row r="48231" ht="15.75" hidden="1" x14ac:dyDescent="0.25"/>
    <row r="48232" ht="15.75" hidden="1" x14ac:dyDescent="0.25"/>
    <row r="48233" ht="15.75" hidden="1" x14ac:dyDescent="0.25"/>
    <row r="48234" ht="15.75" hidden="1" x14ac:dyDescent="0.25"/>
    <row r="48235" ht="15.75" hidden="1" x14ac:dyDescent="0.25"/>
    <row r="48236" ht="15.75" hidden="1" x14ac:dyDescent="0.25"/>
    <row r="48237" ht="15.75" hidden="1" x14ac:dyDescent="0.25"/>
    <row r="48238" ht="15.75" hidden="1" x14ac:dyDescent="0.25"/>
    <row r="48239" ht="15.75" hidden="1" x14ac:dyDescent="0.25"/>
    <row r="48240" ht="15.75" hidden="1" x14ac:dyDescent="0.25"/>
    <row r="48241" ht="15.75" hidden="1" x14ac:dyDescent="0.25"/>
    <row r="48242" ht="15.75" hidden="1" x14ac:dyDescent="0.25"/>
    <row r="48243" ht="15.75" hidden="1" x14ac:dyDescent="0.25"/>
    <row r="48244" ht="15.75" hidden="1" x14ac:dyDescent="0.25"/>
    <row r="48245" ht="15.75" hidden="1" x14ac:dyDescent="0.25"/>
    <row r="48246" ht="15.75" hidden="1" x14ac:dyDescent="0.25"/>
    <row r="48247" ht="15.75" hidden="1" x14ac:dyDescent="0.25"/>
    <row r="48248" ht="15.75" hidden="1" x14ac:dyDescent="0.25"/>
    <row r="48249" ht="15.75" hidden="1" x14ac:dyDescent="0.25"/>
    <row r="48250" ht="15.75" hidden="1" x14ac:dyDescent="0.25"/>
    <row r="48251" ht="15.75" hidden="1" x14ac:dyDescent="0.25"/>
    <row r="48252" ht="15.75" hidden="1" x14ac:dyDescent="0.25"/>
    <row r="48253" ht="15.75" hidden="1" x14ac:dyDescent="0.25"/>
    <row r="48254" ht="15.75" hidden="1" x14ac:dyDescent="0.25"/>
    <row r="48255" ht="15.75" hidden="1" x14ac:dyDescent="0.25"/>
    <row r="48256" ht="15.75" hidden="1" x14ac:dyDescent="0.25"/>
    <row r="48257" ht="15.75" hidden="1" x14ac:dyDescent="0.25"/>
    <row r="48258" ht="15.75" hidden="1" x14ac:dyDescent="0.25"/>
    <row r="48259" ht="15.75" hidden="1" x14ac:dyDescent="0.25"/>
    <row r="48260" ht="15.75" hidden="1" x14ac:dyDescent="0.25"/>
    <row r="48261" ht="15.75" hidden="1" x14ac:dyDescent="0.25"/>
    <row r="48262" ht="15.75" hidden="1" x14ac:dyDescent="0.25"/>
    <row r="48263" ht="15.75" hidden="1" x14ac:dyDescent="0.25"/>
    <row r="48264" ht="15.75" hidden="1" x14ac:dyDescent="0.25"/>
    <row r="48265" ht="15.75" hidden="1" x14ac:dyDescent="0.25"/>
    <row r="48266" ht="15.75" hidden="1" x14ac:dyDescent="0.25"/>
    <row r="48267" ht="15.75" hidden="1" x14ac:dyDescent="0.25"/>
    <row r="48268" ht="15.75" hidden="1" x14ac:dyDescent="0.25"/>
    <row r="48269" ht="15.75" hidden="1" x14ac:dyDescent="0.25"/>
    <row r="48270" ht="15.75" hidden="1" x14ac:dyDescent="0.25"/>
    <row r="48271" ht="15.75" hidden="1" x14ac:dyDescent="0.25"/>
    <row r="48272" ht="15.75" hidden="1" x14ac:dyDescent="0.25"/>
    <row r="48273" ht="15.75" hidden="1" x14ac:dyDescent="0.25"/>
    <row r="48274" ht="15.75" hidden="1" x14ac:dyDescent="0.25"/>
    <row r="48275" ht="15.75" hidden="1" x14ac:dyDescent="0.25"/>
    <row r="48276" ht="15.75" hidden="1" x14ac:dyDescent="0.25"/>
    <row r="48277" ht="15.75" hidden="1" x14ac:dyDescent="0.25"/>
    <row r="48278" ht="15.75" hidden="1" x14ac:dyDescent="0.25"/>
    <row r="48279" ht="15.75" hidden="1" x14ac:dyDescent="0.25"/>
    <row r="48280" ht="15.75" hidden="1" x14ac:dyDescent="0.25"/>
    <row r="48281" ht="15.75" hidden="1" x14ac:dyDescent="0.25"/>
    <row r="48282" ht="15.75" hidden="1" x14ac:dyDescent="0.25"/>
    <row r="48283" ht="15.75" hidden="1" x14ac:dyDescent="0.25"/>
    <row r="48284" ht="15.75" hidden="1" x14ac:dyDescent="0.25"/>
    <row r="48285" ht="15.75" hidden="1" x14ac:dyDescent="0.25"/>
    <row r="48286" ht="15.75" hidden="1" x14ac:dyDescent="0.25"/>
    <row r="48287" ht="15.75" hidden="1" x14ac:dyDescent="0.25"/>
    <row r="48288" ht="15.75" hidden="1" x14ac:dyDescent="0.25"/>
    <row r="48289" ht="15.75" hidden="1" x14ac:dyDescent="0.25"/>
    <row r="48290" ht="15.75" hidden="1" x14ac:dyDescent="0.25"/>
    <row r="48291" ht="15.75" hidden="1" x14ac:dyDescent="0.25"/>
    <row r="48292" ht="15.75" hidden="1" x14ac:dyDescent="0.25"/>
    <row r="48293" ht="15.75" hidden="1" x14ac:dyDescent="0.25"/>
    <row r="48294" ht="15.75" hidden="1" x14ac:dyDescent="0.25"/>
    <row r="48295" ht="15.75" hidden="1" x14ac:dyDescent="0.25"/>
    <row r="48296" ht="15.75" hidden="1" x14ac:dyDescent="0.25"/>
    <row r="48297" ht="15.75" hidden="1" x14ac:dyDescent="0.25"/>
    <row r="48298" ht="15.75" hidden="1" x14ac:dyDescent="0.25"/>
    <row r="48299" ht="15.75" hidden="1" x14ac:dyDescent="0.25"/>
    <row r="48300" ht="15.75" hidden="1" x14ac:dyDescent="0.25"/>
    <row r="48301" ht="15.75" hidden="1" x14ac:dyDescent="0.25"/>
    <row r="48302" ht="15.75" hidden="1" x14ac:dyDescent="0.25"/>
    <row r="48303" ht="15.75" hidden="1" x14ac:dyDescent="0.25"/>
    <row r="48304" ht="15.75" hidden="1" x14ac:dyDescent="0.25"/>
    <row r="48305" ht="15.75" hidden="1" x14ac:dyDescent="0.25"/>
    <row r="48306" ht="15.75" hidden="1" x14ac:dyDescent="0.25"/>
    <row r="48307" ht="15.75" hidden="1" x14ac:dyDescent="0.25"/>
    <row r="48308" ht="15.75" hidden="1" x14ac:dyDescent="0.25"/>
    <row r="48309" ht="15.75" hidden="1" x14ac:dyDescent="0.25"/>
    <row r="48310" ht="15.75" hidden="1" x14ac:dyDescent="0.25"/>
    <row r="48311" ht="15.75" hidden="1" x14ac:dyDescent="0.25"/>
    <row r="48312" ht="15.75" hidden="1" x14ac:dyDescent="0.25"/>
    <row r="48313" ht="15.75" hidden="1" x14ac:dyDescent="0.25"/>
    <row r="48314" ht="15.75" hidden="1" x14ac:dyDescent="0.25"/>
    <row r="48315" ht="15.75" hidden="1" x14ac:dyDescent="0.25"/>
    <row r="48316" ht="15.75" hidden="1" x14ac:dyDescent="0.25"/>
    <row r="48317" ht="15.75" hidden="1" x14ac:dyDescent="0.25"/>
    <row r="48318" ht="15.75" hidden="1" x14ac:dyDescent="0.25"/>
    <row r="48319" ht="15.75" hidden="1" x14ac:dyDescent="0.25"/>
    <row r="48320" ht="15.75" hidden="1" x14ac:dyDescent="0.25"/>
    <row r="48321" ht="15.75" hidden="1" x14ac:dyDescent="0.25"/>
    <row r="48322" ht="15.75" hidden="1" x14ac:dyDescent="0.25"/>
    <row r="48323" ht="15.75" hidden="1" x14ac:dyDescent="0.25"/>
    <row r="48324" ht="15.75" hidden="1" x14ac:dyDescent="0.25"/>
    <row r="48325" ht="15.75" hidden="1" x14ac:dyDescent="0.25"/>
    <row r="48326" ht="15.75" hidden="1" x14ac:dyDescent="0.25"/>
    <row r="48327" ht="15.75" hidden="1" x14ac:dyDescent="0.25"/>
    <row r="48328" ht="15.75" hidden="1" x14ac:dyDescent="0.25"/>
    <row r="48329" ht="15.75" hidden="1" x14ac:dyDescent="0.25"/>
    <row r="48330" ht="15.75" hidden="1" x14ac:dyDescent="0.25"/>
    <row r="48331" ht="15.75" hidden="1" x14ac:dyDescent="0.25"/>
    <row r="48332" ht="15.75" hidden="1" x14ac:dyDescent="0.25"/>
    <row r="48333" ht="15.75" hidden="1" x14ac:dyDescent="0.25"/>
    <row r="48334" ht="15.75" hidden="1" x14ac:dyDescent="0.25"/>
    <row r="48335" ht="15.75" hidden="1" x14ac:dyDescent="0.25"/>
    <row r="48336" ht="15.75" hidden="1" x14ac:dyDescent="0.25"/>
    <row r="48337" ht="15.75" hidden="1" x14ac:dyDescent="0.25"/>
    <row r="48338" ht="15.75" hidden="1" x14ac:dyDescent="0.25"/>
    <row r="48339" ht="15.75" hidden="1" x14ac:dyDescent="0.25"/>
    <row r="48340" ht="15.75" hidden="1" x14ac:dyDescent="0.25"/>
    <row r="48341" ht="15.75" hidden="1" x14ac:dyDescent="0.25"/>
    <row r="48342" ht="15.75" hidden="1" x14ac:dyDescent="0.25"/>
    <row r="48343" ht="15.75" hidden="1" x14ac:dyDescent="0.25"/>
    <row r="48344" ht="15.75" hidden="1" x14ac:dyDescent="0.25"/>
    <row r="48345" ht="15.75" hidden="1" x14ac:dyDescent="0.25"/>
    <row r="48346" ht="15.75" hidden="1" x14ac:dyDescent="0.25"/>
    <row r="48347" ht="15.75" hidden="1" x14ac:dyDescent="0.25"/>
    <row r="48348" ht="15.75" hidden="1" x14ac:dyDescent="0.25"/>
    <row r="48349" ht="15.75" hidden="1" x14ac:dyDescent="0.25"/>
    <row r="48350" ht="15.75" hidden="1" x14ac:dyDescent="0.25"/>
    <row r="48351" ht="15.75" hidden="1" x14ac:dyDescent="0.25"/>
    <row r="48352" ht="15.75" hidden="1" x14ac:dyDescent="0.25"/>
    <row r="48353" ht="15.75" hidden="1" x14ac:dyDescent="0.25"/>
    <row r="48354" ht="15.75" hidden="1" x14ac:dyDescent="0.25"/>
    <row r="48355" ht="15.75" hidden="1" x14ac:dyDescent="0.25"/>
    <row r="48356" ht="15.75" hidden="1" x14ac:dyDescent="0.25"/>
    <row r="48357" ht="15.75" hidden="1" x14ac:dyDescent="0.25"/>
    <row r="48358" ht="15.75" hidden="1" x14ac:dyDescent="0.25"/>
    <row r="48359" ht="15.75" hidden="1" x14ac:dyDescent="0.25"/>
    <row r="48360" ht="15.75" hidden="1" x14ac:dyDescent="0.25"/>
    <row r="48361" ht="15.75" hidden="1" x14ac:dyDescent="0.25"/>
    <row r="48362" ht="15.75" hidden="1" x14ac:dyDescent="0.25"/>
    <row r="48363" ht="15.75" hidden="1" x14ac:dyDescent="0.25"/>
    <row r="48364" ht="15.75" hidden="1" x14ac:dyDescent="0.25"/>
    <row r="48365" ht="15.75" hidden="1" x14ac:dyDescent="0.25"/>
    <row r="48366" ht="15.75" hidden="1" x14ac:dyDescent="0.25"/>
    <row r="48367" ht="15.75" hidden="1" x14ac:dyDescent="0.25"/>
    <row r="48368" ht="15.75" hidden="1" x14ac:dyDescent="0.25"/>
    <row r="48369" ht="15.75" hidden="1" x14ac:dyDescent="0.25"/>
    <row r="48370" ht="15.75" hidden="1" x14ac:dyDescent="0.25"/>
    <row r="48371" ht="15.75" hidden="1" x14ac:dyDescent="0.25"/>
    <row r="48372" ht="15.75" hidden="1" x14ac:dyDescent="0.25"/>
    <row r="48373" ht="15.75" hidden="1" x14ac:dyDescent="0.25"/>
    <row r="48374" ht="15.75" hidden="1" x14ac:dyDescent="0.25"/>
    <row r="48375" ht="15.75" hidden="1" x14ac:dyDescent="0.25"/>
    <row r="48376" ht="15.75" hidden="1" x14ac:dyDescent="0.25"/>
    <row r="48377" ht="15.75" hidden="1" x14ac:dyDescent="0.25"/>
    <row r="48378" ht="15.75" hidden="1" x14ac:dyDescent="0.25"/>
    <row r="48379" ht="15.75" hidden="1" x14ac:dyDescent="0.25"/>
    <row r="48380" ht="15.75" hidden="1" x14ac:dyDescent="0.25"/>
    <row r="48381" ht="15.75" hidden="1" x14ac:dyDescent="0.25"/>
    <row r="48382" ht="15.75" hidden="1" x14ac:dyDescent="0.25"/>
    <row r="48383" ht="15.75" hidden="1" x14ac:dyDescent="0.25"/>
    <row r="48384" ht="15.75" hidden="1" x14ac:dyDescent="0.25"/>
    <row r="48385" ht="15.75" hidden="1" x14ac:dyDescent="0.25"/>
    <row r="48386" ht="15.75" hidden="1" x14ac:dyDescent="0.25"/>
    <row r="48387" ht="15.75" hidden="1" x14ac:dyDescent="0.25"/>
    <row r="48388" ht="15.75" hidden="1" x14ac:dyDescent="0.25"/>
    <row r="48389" ht="15.75" hidden="1" x14ac:dyDescent="0.25"/>
    <row r="48390" ht="15.75" hidden="1" x14ac:dyDescent="0.25"/>
    <row r="48391" ht="15.75" hidden="1" x14ac:dyDescent="0.25"/>
    <row r="48392" ht="15.75" hidden="1" x14ac:dyDescent="0.25"/>
    <row r="48393" ht="15.75" hidden="1" x14ac:dyDescent="0.25"/>
    <row r="48394" ht="15.75" hidden="1" x14ac:dyDescent="0.25"/>
    <row r="48395" ht="15.75" hidden="1" x14ac:dyDescent="0.25"/>
    <row r="48396" ht="15.75" hidden="1" x14ac:dyDescent="0.25"/>
    <row r="48397" ht="15.75" hidden="1" x14ac:dyDescent="0.25"/>
    <row r="48398" ht="15.75" hidden="1" x14ac:dyDescent="0.25"/>
    <row r="48399" ht="15.75" hidden="1" x14ac:dyDescent="0.25"/>
    <row r="48400" ht="15.75" hidden="1" x14ac:dyDescent="0.25"/>
    <row r="48401" ht="15.75" hidden="1" x14ac:dyDescent="0.25"/>
    <row r="48402" ht="15.75" hidden="1" x14ac:dyDescent="0.25"/>
    <row r="48403" ht="15.75" hidden="1" x14ac:dyDescent="0.25"/>
    <row r="48404" ht="15.75" hidden="1" x14ac:dyDescent="0.25"/>
    <row r="48405" ht="15.75" hidden="1" x14ac:dyDescent="0.25"/>
    <row r="48406" ht="15.75" hidden="1" x14ac:dyDescent="0.25"/>
    <row r="48407" ht="15.75" hidden="1" x14ac:dyDescent="0.25"/>
    <row r="48408" ht="15.75" hidden="1" x14ac:dyDescent="0.25"/>
    <row r="48409" ht="15.75" hidden="1" x14ac:dyDescent="0.25"/>
    <row r="48410" ht="15.75" hidden="1" x14ac:dyDescent="0.25"/>
    <row r="48411" ht="15.75" hidden="1" x14ac:dyDescent="0.25"/>
    <row r="48412" ht="15.75" hidden="1" x14ac:dyDescent="0.25"/>
    <row r="48413" ht="15.75" hidden="1" x14ac:dyDescent="0.25"/>
    <row r="48414" ht="15.75" hidden="1" x14ac:dyDescent="0.25"/>
    <row r="48415" ht="15.75" hidden="1" x14ac:dyDescent="0.25"/>
    <row r="48416" ht="15.75" hidden="1" x14ac:dyDescent="0.25"/>
    <row r="48417" ht="15.75" hidden="1" x14ac:dyDescent="0.25"/>
    <row r="48418" ht="15.75" hidden="1" x14ac:dyDescent="0.25"/>
    <row r="48419" ht="15.75" hidden="1" x14ac:dyDescent="0.25"/>
    <row r="48420" ht="15.75" hidden="1" x14ac:dyDescent="0.25"/>
    <row r="48421" ht="15.75" hidden="1" x14ac:dyDescent="0.25"/>
    <row r="48422" ht="15.75" hidden="1" x14ac:dyDescent="0.25"/>
    <row r="48423" ht="15.75" hidden="1" x14ac:dyDescent="0.25"/>
    <row r="48424" ht="15.75" hidden="1" x14ac:dyDescent="0.25"/>
    <row r="48425" ht="15.75" hidden="1" x14ac:dyDescent="0.25"/>
    <row r="48426" ht="15.75" hidden="1" x14ac:dyDescent="0.25"/>
    <row r="48427" ht="15.75" hidden="1" x14ac:dyDescent="0.25"/>
    <row r="48428" ht="15.75" hidden="1" x14ac:dyDescent="0.25"/>
    <row r="48429" ht="15.75" hidden="1" x14ac:dyDescent="0.25"/>
    <row r="48430" ht="15.75" hidden="1" x14ac:dyDescent="0.25"/>
    <row r="48431" ht="15.75" hidden="1" x14ac:dyDescent="0.25"/>
    <row r="48432" ht="15.75" hidden="1" x14ac:dyDescent="0.25"/>
    <row r="48433" ht="15.75" hidden="1" x14ac:dyDescent="0.25"/>
    <row r="48434" ht="15.75" hidden="1" x14ac:dyDescent="0.25"/>
    <row r="48435" ht="15.75" hidden="1" x14ac:dyDescent="0.25"/>
    <row r="48436" ht="15.75" hidden="1" x14ac:dyDescent="0.25"/>
    <row r="48437" ht="15.75" hidden="1" x14ac:dyDescent="0.25"/>
    <row r="48438" ht="15.75" hidden="1" x14ac:dyDescent="0.25"/>
    <row r="48439" ht="15.75" hidden="1" x14ac:dyDescent="0.25"/>
    <row r="48440" ht="15.75" hidden="1" x14ac:dyDescent="0.25"/>
    <row r="48441" ht="15.75" hidden="1" x14ac:dyDescent="0.25"/>
    <row r="48442" ht="15.75" hidden="1" x14ac:dyDescent="0.25"/>
    <row r="48443" ht="15.75" hidden="1" x14ac:dyDescent="0.25"/>
    <row r="48444" ht="15.75" hidden="1" x14ac:dyDescent="0.25"/>
    <row r="48445" ht="15.75" hidden="1" x14ac:dyDescent="0.25"/>
    <row r="48446" ht="15.75" hidden="1" x14ac:dyDescent="0.25"/>
    <row r="48447" ht="15.75" hidden="1" x14ac:dyDescent="0.25"/>
    <row r="48448" ht="15.75" hidden="1" x14ac:dyDescent="0.25"/>
    <row r="48449" ht="15.75" hidden="1" x14ac:dyDescent="0.25"/>
    <row r="48450" ht="15.75" hidden="1" x14ac:dyDescent="0.25"/>
    <row r="48451" ht="15.75" hidden="1" x14ac:dyDescent="0.25"/>
    <row r="48452" ht="15.75" hidden="1" x14ac:dyDescent="0.25"/>
    <row r="48453" ht="15.75" hidden="1" x14ac:dyDescent="0.25"/>
    <row r="48454" ht="15.75" hidden="1" x14ac:dyDescent="0.25"/>
    <row r="48455" ht="15.75" hidden="1" x14ac:dyDescent="0.25"/>
    <row r="48456" ht="15.75" hidden="1" x14ac:dyDescent="0.25"/>
    <row r="48457" ht="15.75" hidden="1" x14ac:dyDescent="0.25"/>
    <row r="48458" ht="15.75" hidden="1" x14ac:dyDescent="0.25"/>
    <row r="48459" ht="15.75" hidden="1" x14ac:dyDescent="0.25"/>
    <row r="48460" ht="15.75" hidden="1" x14ac:dyDescent="0.25"/>
    <row r="48461" ht="15.75" hidden="1" x14ac:dyDescent="0.25"/>
    <row r="48462" ht="15.75" hidden="1" x14ac:dyDescent="0.25"/>
    <row r="48463" ht="15.75" hidden="1" x14ac:dyDescent="0.25"/>
    <row r="48464" ht="15.75" hidden="1" x14ac:dyDescent="0.25"/>
    <row r="48465" ht="15.75" hidden="1" x14ac:dyDescent="0.25"/>
    <row r="48466" ht="15.75" hidden="1" x14ac:dyDescent="0.25"/>
    <row r="48467" ht="15.75" hidden="1" x14ac:dyDescent="0.25"/>
    <row r="48468" ht="15.75" hidden="1" x14ac:dyDescent="0.25"/>
    <row r="48469" ht="15.75" hidden="1" x14ac:dyDescent="0.25"/>
    <row r="48470" ht="15.75" hidden="1" x14ac:dyDescent="0.25"/>
    <row r="48471" ht="15.75" hidden="1" x14ac:dyDescent="0.25"/>
    <row r="48472" ht="15.75" hidden="1" x14ac:dyDescent="0.25"/>
    <row r="48473" ht="15.75" hidden="1" x14ac:dyDescent="0.25"/>
    <row r="48474" ht="15.75" hidden="1" x14ac:dyDescent="0.25"/>
    <row r="48475" ht="15.75" hidden="1" x14ac:dyDescent="0.25"/>
    <row r="48476" ht="15.75" hidden="1" x14ac:dyDescent="0.25"/>
    <row r="48477" ht="15.75" hidden="1" x14ac:dyDescent="0.25"/>
    <row r="48478" ht="15.75" hidden="1" x14ac:dyDescent="0.25"/>
    <row r="48479" ht="15.75" hidden="1" x14ac:dyDescent="0.25"/>
    <row r="48480" ht="15.75" hidden="1" x14ac:dyDescent="0.25"/>
    <row r="48481" ht="15.75" hidden="1" x14ac:dyDescent="0.25"/>
    <row r="48482" ht="15.75" hidden="1" x14ac:dyDescent="0.25"/>
    <row r="48483" ht="15.75" hidden="1" x14ac:dyDescent="0.25"/>
    <row r="48484" ht="15.75" hidden="1" x14ac:dyDescent="0.25"/>
    <row r="48485" ht="15.75" hidden="1" x14ac:dyDescent="0.25"/>
    <row r="48486" ht="15.75" hidden="1" x14ac:dyDescent="0.25"/>
    <row r="48487" ht="15.75" hidden="1" x14ac:dyDescent="0.25"/>
    <row r="48488" ht="15.75" hidden="1" x14ac:dyDescent="0.25"/>
    <row r="48489" ht="15.75" hidden="1" x14ac:dyDescent="0.25"/>
    <row r="48490" ht="15.75" hidden="1" x14ac:dyDescent="0.25"/>
    <row r="48491" ht="15.75" hidden="1" x14ac:dyDescent="0.25"/>
    <row r="48492" ht="15.75" hidden="1" x14ac:dyDescent="0.25"/>
    <row r="48493" ht="15.75" hidden="1" x14ac:dyDescent="0.25"/>
    <row r="48494" ht="15.75" hidden="1" x14ac:dyDescent="0.25"/>
    <row r="48495" ht="15.75" hidden="1" x14ac:dyDescent="0.25"/>
    <row r="48496" ht="15.75" hidden="1" x14ac:dyDescent="0.25"/>
    <row r="48497" ht="15.75" hidden="1" x14ac:dyDescent="0.25"/>
    <row r="48498" ht="15.75" hidden="1" x14ac:dyDescent="0.25"/>
    <row r="48499" ht="15.75" hidden="1" x14ac:dyDescent="0.25"/>
    <row r="48500" ht="15.75" hidden="1" x14ac:dyDescent="0.25"/>
    <row r="48501" ht="15.75" hidden="1" x14ac:dyDescent="0.25"/>
    <row r="48502" ht="15.75" hidden="1" x14ac:dyDescent="0.25"/>
    <row r="48503" ht="15.75" hidden="1" x14ac:dyDescent="0.25"/>
    <row r="48504" ht="15.75" hidden="1" x14ac:dyDescent="0.25"/>
    <row r="48505" ht="15.75" hidden="1" x14ac:dyDescent="0.25"/>
    <row r="48506" ht="15.75" hidden="1" x14ac:dyDescent="0.25"/>
    <row r="48507" ht="15.75" hidden="1" x14ac:dyDescent="0.25"/>
    <row r="48508" ht="15.75" hidden="1" x14ac:dyDescent="0.25"/>
    <row r="48509" ht="15.75" hidden="1" x14ac:dyDescent="0.25"/>
    <row r="48510" ht="15.75" hidden="1" x14ac:dyDescent="0.25"/>
    <row r="48511" ht="15.75" hidden="1" x14ac:dyDescent="0.25"/>
    <row r="48512" ht="15.75" hidden="1" x14ac:dyDescent="0.25"/>
    <row r="48513" ht="15.75" hidden="1" x14ac:dyDescent="0.25"/>
    <row r="48514" ht="15.75" hidden="1" x14ac:dyDescent="0.25"/>
    <row r="48515" ht="15.75" hidden="1" x14ac:dyDescent="0.25"/>
    <row r="48516" ht="15.75" hidden="1" x14ac:dyDescent="0.25"/>
    <row r="48517" ht="15.75" hidden="1" x14ac:dyDescent="0.25"/>
    <row r="48518" ht="15.75" hidden="1" x14ac:dyDescent="0.25"/>
    <row r="48519" ht="15.75" hidden="1" x14ac:dyDescent="0.25"/>
    <row r="48520" ht="15.75" hidden="1" x14ac:dyDescent="0.25"/>
    <row r="48521" ht="15.75" hidden="1" x14ac:dyDescent="0.25"/>
    <row r="48522" ht="15.75" hidden="1" x14ac:dyDescent="0.25"/>
    <row r="48523" ht="15.75" hidden="1" x14ac:dyDescent="0.25"/>
    <row r="48524" ht="15.75" hidden="1" x14ac:dyDescent="0.25"/>
    <row r="48525" ht="15.75" hidden="1" x14ac:dyDescent="0.25"/>
    <row r="48526" ht="15.75" hidden="1" x14ac:dyDescent="0.25"/>
    <row r="48527" ht="15.75" hidden="1" x14ac:dyDescent="0.25"/>
    <row r="48528" ht="15.75" hidden="1" x14ac:dyDescent="0.25"/>
    <row r="48529" ht="15.75" hidden="1" x14ac:dyDescent="0.25"/>
    <row r="48530" ht="15.75" hidden="1" x14ac:dyDescent="0.25"/>
    <row r="48531" ht="15.75" hidden="1" x14ac:dyDescent="0.25"/>
    <row r="48532" ht="15.75" hidden="1" x14ac:dyDescent="0.25"/>
    <row r="48533" ht="15.75" hidden="1" x14ac:dyDescent="0.25"/>
    <row r="48534" ht="15.75" hidden="1" x14ac:dyDescent="0.25"/>
    <row r="48535" ht="15.75" hidden="1" x14ac:dyDescent="0.25"/>
    <row r="48536" ht="15.75" hidden="1" x14ac:dyDescent="0.25"/>
    <row r="48537" ht="15.75" hidden="1" x14ac:dyDescent="0.25"/>
    <row r="48538" ht="15.75" hidden="1" x14ac:dyDescent="0.25"/>
    <row r="48539" ht="15.75" hidden="1" x14ac:dyDescent="0.25"/>
    <row r="48540" ht="15.75" hidden="1" x14ac:dyDescent="0.25"/>
    <row r="48541" ht="15.75" hidden="1" x14ac:dyDescent="0.25"/>
    <row r="48542" ht="15.75" hidden="1" x14ac:dyDescent="0.25"/>
    <row r="48543" ht="15.75" hidden="1" x14ac:dyDescent="0.25"/>
    <row r="48544" ht="15.75" hidden="1" x14ac:dyDescent="0.25"/>
    <row r="48545" ht="15.75" hidden="1" x14ac:dyDescent="0.25"/>
    <row r="48546" ht="15.75" hidden="1" x14ac:dyDescent="0.25"/>
    <row r="48547" ht="15.75" hidden="1" x14ac:dyDescent="0.25"/>
    <row r="48548" ht="15.75" hidden="1" x14ac:dyDescent="0.25"/>
    <row r="48549" ht="15.75" hidden="1" x14ac:dyDescent="0.25"/>
    <row r="48550" ht="15.75" hidden="1" x14ac:dyDescent="0.25"/>
    <row r="48551" ht="15.75" hidden="1" x14ac:dyDescent="0.25"/>
    <row r="48552" ht="15.75" hidden="1" x14ac:dyDescent="0.25"/>
    <row r="48553" ht="15.75" hidden="1" x14ac:dyDescent="0.25"/>
    <row r="48554" ht="15.75" hidden="1" x14ac:dyDescent="0.25"/>
    <row r="48555" ht="15.75" hidden="1" x14ac:dyDescent="0.25"/>
    <row r="48556" ht="15.75" hidden="1" x14ac:dyDescent="0.25"/>
    <row r="48557" ht="15.75" hidden="1" x14ac:dyDescent="0.25"/>
    <row r="48558" ht="15.75" hidden="1" x14ac:dyDescent="0.25"/>
    <row r="48559" ht="15.75" hidden="1" x14ac:dyDescent="0.25"/>
    <row r="48560" ht="15.75" hidden="1" x14ac:dyDescent="0.25"/>
    <row r="48561" ht="15.75" hidden="1" x14ac:dyDescent="0.25"/>
    <row r="48562" ht="15.75" hidden="1" x14ac:dyDescent="0.25"/>
    <row r="48563" ht="15.75" hidden="1" x14ac:dyDescent="0.25"/>
    <row r="48564" ht="15.75" hidden="1" x14ac:dyDescent="0.25"/>
    <row r="48565" ht="15.75" hidden="1" x14ac:dyDescent="0.25"/>
    <row r="48566" ht="15.75" hidden="1" x14ac:dyDescent="0.25"/>
    <row r="48567" ht="15.75" hidden="1" x14ac:dyDescent="0.25"/>
    <row r="48568" ht="15.75" hidden="1" x14ac:dyDescent="0.25"/>
    <row r="48569" ht="15.75" hidden="1" x14ac:dyDescent="0.25"/>
    <row r="48570" ht="15.75" hidden="1" x14ac:dyDescent="0.25"/>
    <row r="48571" ht="15.75" hidden="1" x14ac:dyDescent="0.25"/>
    <row r="48572" ht="15.75" hidden="1" x14ac:dyDescent="0.25"/>
    <row r="48573" ht="15.75" hidden="1" x14ac:dyDescent="0.25"/>
    <row r="48574" ht="15.75" hidden="1" x14ac:dyDescent="0.25"/>
    <row r="48575" ht="15.75" hidden="1" x14ac:dyDescent="0.25"/>
    <row r="48576" ht="15.75" hidden="1" x14ac:dyDescent="0.25"/>
    <row r="48577" ht="15.75" hidden="1" x14ac:dyDescent="0.25"/>
    <row r="48578" ht="15.75" hidden="1" x14ac:dyDescent="0.25"/>
    <row r="48579" ht="15.75" hidden="1" x14ac:dyDescent="0.25"/>
    <row r="48580" ht="15.75" hidden="1" x14ac:dyDescent="0.25"/>
    <row r="48581" ht="15.75" hidden="1" x14ac:dyDescent="0.25"/>
    <row r="48582" ht="15.75" hidden="1" x14ac:dyDescent="0.25"/>
    <row r="48583" ht="15.75" hidden="1" x14ac:dyDescent="0.25"/>
    <row r="48584" ht="15.75" hidden="1" x14ac:dyDescent="0.25"/>
    <row r="48585" ht="15.75" hidden="1" x14ac:dyDescent="0.25"/>
    <row r="48586" ht="15.75" hidden="1" x14ac:dyDescent="0.25"/>
    <row r="48587" ht="15.75" hidden="1" x14ac:dyDescent="0.25"/>
    <row r="48588" ht="15.75" hidden="1" x14ac:dyDescent="0.25"/>
    <row r="48589" ht="15.75" hidden="1" x14ac:dyDescent="0.25"/>
    <row r="48590" ht="15.75" hidden="1" x14ac:dyDescent="0.25"/>
    <row r="48591" ht="15.75" hidden="1" x14ac:dyDescent="0.25"/>
    <row r="48592" ht="15.75" hidden="1" x14ac:dyDescent="0.25"/>
    <row r="48593" ht="15.75" hidden="1" x14ac:dyDescent="0.25"/>
    <row r="48594" ht="15.75" hidden="1" x14ac:dyDescent="0.25"/>
    <row r="48595" ht="15.75" hidden="1" x14ac:dyDescent="0.25"/>
    <row r="48596" ht="15.75" hidden="1" x14ac:dyDescent="0.25"/>
    <row r="48597" ht="15.75" hidden="1" x14ac:dyDescent="0.25"/>
    <row r="48598" ht="15.75" hidden="1" x14ac:dyDescent="0.25"/>
    <row r="48599" ht="15.75" hidden="1" x14ac:dyDescent="0.25"/>
    <row r="48600" ht="15.75" hidden="1" x14ac:dyDescent="0.25"/>
    <row r="48601" ht="15.75" hidden="1" x14ac:dyDescent="0.25"/>
    <row r="48602" ht="15.75" hidden="1" x14ac:dyDescent="0.25"/>
    <row r="48603" ht="15.75" hidden="1" x14ac:dyDescent="0.25"/>
    <row r="48604" ht="15.75" hidden="1" x14ac:dyDescent="0.25"/>
    <row r="48605" ht="15.75" hidden="1" x14ac:dyDescent="0.25"/>
    <row r="48606" ht="15.75" hidden="1" x14ac:dyDescent="0.25"/>
    <row r="48607" ht="15.75" hidden="1" x14ac:dyDescent="0.25"/>
    <row r="48608" ht="15.75" hidden="1" x14ac:dyDescent="0.25"/>
    <row r="48609" ht="15.75" hidden="1" x14ac:dyDescent="0.25"/>
    <row r="48610" ht="15.75" hidden="1" x14ac:dyDescent="0.25"/>
    <row r="48611" ht="15.75" hidden="1" x14ac:dyDescent="0.25"/>
    <row r="48612" ht="15.75" hidden="1" x14ac:dyDescent="0.25"/>
    <row r="48613" ht="15.75" hidden="1" x14ac:dyDescent="0.25"/>
    <row r="48614" ht="15.75" hidden="1" x14ac:dyDescent="0.25"/>
    <row r="48615" ht="15.75" hidden="1" x14ac:dyDescent="0.25"/>
    <row r="48616" ht="15.75" hidden="1" x14ac:dyDescent="0.25"/>
    <row r="48617" ht="15.75" hidden="1" x14ac:dyDescent="0.25"/>
    <row r="48618" ht="15.75" hidden="1" x14ac:dyDescent="0.25"/>
    <row r="48619" ht="15.75" hidden="1" x14ac:dyDescent="0.25"/>
    <row r="48620" ht="15.75" hidden="1" x14ac:dyDescent="0.25"/>
    <row r="48621" ht="15.75" hidden="1" x14ac:dyDescent="0.25"/>
    <row r="48622" ht="15.75" hidden="1" x14ac:dyDescent="0.25"/>
    <row r="48623" ht="15.75" hidden="1" x14ac:dyDescent="0.25"/>
    <row r="48624" ht="15.75" hidden="1" x14ac:dyDescent="0.25"/>
    <row r="48625" ht="15.75" hidden="1" x14ac:dyDescent="0.25"/>
    <row r="48626" ht="15.75" hidden="1" x14ac:dyDescent="0.25"/>
    <row r="48627" ht="15.75" hidden="1" x14ac:dyDescent="0.25"/>
    <row r="48628" ht="15.75" hidden="1" x14ac:dyDescent="0.25"/>
    <row r="48629" ht="15.75" hidden="1" x14ac:dyDescent="0.25"/>
    <row r="48630" ht="15.75" hidden="1" x14ac:dyDescent="0.25"/>
    <row r="48631" ht="15.75" hidden="1" x14ac:dyDescent="0.25"/>
    <row r="48632" ht="15.75" hidden="1" x14ac:dyDescent="0.25"/>
    <row r="48633" ht="15.75" hidden="1" x14ac:dyDescent="0.25"/>
    <row r="48634" ht="15.75" hidden="1" x14ac:dyDescent="0.25"/>
    <row r="48635" ht="15.75" hidden="1" x14ac:dyDescent="0.25"/>
    <row r="48636" ht="15.75" hidden="1" x14ac:dyDescent="0.25"/>
    <row r="48637" ht="15.75" hidden="1" x14ac:dyDescent="0.25"/>
    <row r="48638" ht="15.75" hidden="1" x14ac:dyDescent="0.25"/>
    <row r="48639" ht="15.75" hidden="1" x14ac:dyDescent="0.25"/>
    <row r="48640" ht="15.75" hidden="1" x14ac:dyDescent="0.25"/>
    <row r="48641" ht="15.75" hidden="1" x14ac:dyDescent="0.25"/>
    <row r="48642" ht="15.75" hidden="1" x14ac:dyDescent="0.25"/>
    <row r="48643" ht="15.75" hidden="1" x14ac:dyDescent="0.25"/>
    <row r="48644" ht="15.75" hidden="1" x14ac:dyDescent="0.25"/>
    <row r="48645" ht="15.75" hidden="1" x14ac:dyDescent="0.25"/>
    <row r="48646" ht="15.75" hidden="1" x14ac:dyDescent="0.25"/>
    <row r="48647" ht="15.75" hidden="1" x14ac:dyDescent="0.25"/>
    <row r="48648" ht="15.75" hidden="1" x14ac:dyDescent="0.25"/>
    <row r="48649" ht="15.75" hidden="1" x14ac:dyDescent="0.25"/>
    <row r="48650" ht="15.75" hidden="1" x14ac:dyDescent="0.25"/>
    <row r="48651" ht="15.75" hidden="1" x14ac:dyDescent="0.25"/>
    <row r="48652" ht="15.75" hidden="1" x14ac:dyDescent="0.25"/>
    <row r="48653" ht="15.75" hidden="1" x14ac:dyDescent="0.25"/>
    <row r="48654" ht="15.75" hidden="1" x14ac:dyDescent="0.25"/>
    <row r="48655" ht="15.75" hidden="1" x14ac:dyDescent="0.25"/>
    <row r="48656" ht="15.75" hidden="1" x14ac:dyDescent="0.25"/>
    <row r="48657" ht="15.75" hidden="1" x14ac:dyDescent="0.25"/>
    <row r="48658" ht="15.75" hidden="1" x14ac:dyDescent="0.25"/>
    <row r="48659" ht="15.75" hidden="1" x14ac:dyDescent="0.25"/>
    <row r="48660" ht="15.75" hidden="1" x14ac:dyDescent="0.25"/>
    <row r="48661" ht="15.75" hidden="1" x14ac:dyDescent="0.25"/>
    <row r="48662" ht="15.75" hidden="1" x14ac:dyDescent="0.25"/>
    <row r="48663" ht="15.75" hidden="1" x14ac:dyDescent="0.25"/>
    <row r="48664" ht="15.75" hidden="1" x14ac:dyDescent="0.25"/>
    <row r="48665" ht="15.75" hidden="1" x14ac:dyDescent="0.25"/>
    <row r="48666" ht="15.75" hidden="1" x14ac:dyDescent="0.25"/>
    <row r="48667" ht="15.75" hidden="1" x14ac:dyDescent="0.25"/>
    <row r="48668" ht="15.75" hidden="1" x14ac:dyDescent="0.25"/>
    <row r="48669" ht="15.75" hidden="1" x14ac:dyDescent="0.25"/>
    <row r="48670" ht="15.75" hidden="1" x14ac:dyDescent="0.25"/>
    <row r="48671" ht="15.75" hidden="1" x14ac:dyDescent="0.25"/>
    <row r="48672" ht="15.75" hidden="1" x14ac:dyDescent="0.25"/>
    <row r="48673" ht="15.75" hidden="1" x14ac:dyDescent="0.25"/>
    <row r="48674" ht="15.75" hidden="1" x14ac:dyDescent="0.25"/>
    <row r="48675" ht="15.75" hidden="1" x14ac:dyDescent="0.25"/>
    <row r="48676" ht="15.75" hidden="1" x14ac:dyDescent="0.25"/>
    <row r="48677" ht="15.75" hidden="1" x14ac:dyDescent="0.25"/>
    <row r="48678" ht="15.75" hidden="1" x14ac:dyDescent="0.25"/>
    <row r="48679" ht="15.75" hidden="1" x14ac:dyDescent="0.25"/>
    <row r="48680" ht="15.75" hidden="1" x14ac:dyDescent="0.25"/>
    <row r="48681" ht="15.75" hidden="1" x14ac:dyDescent="0.25"/>
    <row r="48682" ht="15.75" hidden="1" x14ac:dyDescent="0.25"/>
    <row r="48683" ht="15.75" hidden="1" x14ac:dyDescent="0.25"/>
    <row r="48684" ht="15.75" hidden="1" x14ac:dyDescent="0.25"/>
    <row r="48685" ht="15.75" hidden="1" x14ac:dyDescent="0.25"/>
    <row r="48686" ht="15.75" hidden="1" x14ac:dyDescent="0.25"/>
    <row r="48687" ht="15.75" hidden="1" x14ac:dyDescent="0.25"/>
    <row r="48688" ht="15.75" hidden="1" x14ac:dyDescent="0.25"/>
    <row r="48689" ht="15.75" hidden="1" x14ac:dyDescent="0.25"/>
    <row r="48690" ht="15.75" hidden="1" x14ac:dyDescent="0.25"/>
    <row r="48691" ht="15.75" hidden="1" x14ac:dyDescent="0.25"/>
    <row r="48692" ht="15.75" hidden="1" x14ac:dyDescent="0.25"/>
    <row r="48693" ht="15.75" hidden="1" x14ac:dyDescent="0.25"/>
    <row r="48694" ht="15.75" hidden="1" x14ac:dyDescent="0.25"/>
    <row r="48695" ht="15.75" hidden="1" x14ac:dyDescent="0.25"/>
    <row r="48696" ht="15.75" hidden="1" x14ac:dyDescent="0.25"/>
    <row r="48697" ht="15.75" hidden="1" x14ac:dyDescent="0.25"/>
    <row r="48698" ht="15.75" hidden="1" x14ac:dyDescent="0.25"/>
    <row r="48699" ht="15.75" hidden="1" x14ac:dyDescent="0.25"/>
    <row r="48700" ht="15.75" hidden="1" x14ac:dyDescent="0.25"/>
    <row r="48701" ht="15.75" hidden="1" x14ac:dyDescent="0.25"/>
    <row r="48702" ht="15.75" hidden="1" x14ac:dyDescent="0.25"/>
    <row r="48703" ht="15.75" hidden="1" x14ac:dyDescent="0.25"/>
    <row r="48704" ht="15.75" hidden="1" x14ac:dyDescent="0.25"/>
    <row r="48705" ht="15.75" hidden="1" x14ac:dyDescent="0.25"/>
    <row r="48706" ht="15.75" hidden="1" x14ac:dyDescent="0.25"/>
    <row r="48707" ht="15.75" hidden="1" x14ac:dyDescent="0.25"/>
    <row r="48708" ht="15.75" hidden="1" x14ac:dyDescent="0.25"/>
    <row r="48709" ht="15.75" hidden="1" x14ac:dyDescent="0.25"/>
    <row r="48710" ht="15.75" hidden="1" x14ac:dyDescent="0.25"/>
    <row r="48711" ht="15.75" hidden="1" x14ac:dyDescent="0.25"/>
    <row r="48712" ht="15.75" hidden="1" x14ac:dyDescent="0.25"/>
    <row r="48713" ht="15.75" hidden="1" x14ac:dyDescent="0.25"/>
    <row r="48714" ht="15.75" hidden="1" x14ac:dyDescent="0.25"/>
    <row r="48715" ht="15.75" hidden="1" x14ac:dyDescent="0.25"/>
    <row r="48716" ht="15.75" hidden="1" x14ac:dyDescent="0.25"/>
    <row r="48717" ht="15.75" hidden="1" x14ac:dyDescent="0.25"/>
    <row r="48718" ht="15.75" hidden="1" x14ac:dyDescent="0.25"/>
    <row r="48719" ht="15.75" hidden="1" x14ac:dyDescent="0.25"/>
    <row r="48720" ht="15.75" hidden="1" x14ac:dyDescent="0.25"/>
    <row r="48721" ht="15.75" hidden="1" x14ac:dyDescent="0.25"/>
    <row r="48722" ht="15.75" hidden="1" x14ac:dyDescent="0.25"/>
    <row r="48723" ht="15.75" hidden="1" x14ac:dyDescent="0.25"/>
    <row r="48724" ht="15.75" hidden="1" x14ac:dyDescent="0.25"/>
    <row r="48725" ht="15.75" hidden="1" x14ac:dyDescent="0.25"/>
    <row r="48726" ht="15.75" hidden="1" x14ac:dyDescent="0.25"/>
    <row r="48727" ht="15.75" hidden="1" x14ac:dyDescent="0.25"/>
    <row r="48728" ht="15.75" hidden="1" x14ac:dyDescent="0.25"/>
    <row r="48729" ht="15.75" hidden="1" x14ac:dyDescent="0.25"/>
    <row r="48730" ht="15.75" hidden="1" x14ac:dyDescent="0.25"/>
    <row r="48731" ht="15.75" hidden="1" x14ac:dyDescent="0.25"/>
    <row r="48732" ht="15.75" hidden="1" x14ac:dyDescent="0.25"/>
    <row r="48733" ht="15.75" hidden="1" x14ac:dyDescent="0.25"/>
    <row r="48734" ht="15.75" hidden="1" x14ac:dyDescent="0.25"/>
    <row r="48735" ht="15.75" hidden="1" x14ac:dyDescent="0.25"/>
    <row r="48736" ht="15.75" hidden="1" x14ac:dyDescent="0.25"/>
    <row r="48737" ht="15.75" hidden="1" x14ac:dyDescent="0.25"/>
    <row r="48738" ht="15.75" hidden="1" x14ac:dyDescent="0.25"/>
    <row r="48739" ht="15.75" hidden="1" x14ac:dyDescent="0.25"/>
    <row r="48740" ht="15.75" hidden="1" x14ac:dyDescent="0.25"/>
    <row r="48741" ht="15.75" hidden="1" x14ac:dyDescent="0.25"/>
    <row r="48742" ht="15.75" hidden="1" x14ac:dyDescent="0.25"/>
    <row r="48743" ht="15.75" hidden="1" x14ac:dyDescent="0.25"/>
    <row r="48744" ht="15.75" hidden="1" x14ac:dyDescent="0.25"/>
    <row r="48745" ht="15.75" hidden="1" x14ac:dyDescent="0.25"/>
    <row r="48746" ht="15.75" hidden="1" x14ac:dyDescent="0.25"/>
    <row r="48747" ht="15.75" hidden="1" x14ac:dyDescent="0.25"/>
    <row r="48748" ht="15.75" hidden="1" x14ac:dyDescent="0.25"/>
    <row r="48749" ht="15.75" hidden="1" x14ac:dyDescent="0.25"/>
    <row r="48750" ht="15.75" hidden="1" x14ac:dyDescent="0.25"/>
    <row r="48751" ht="15.75" hidden="1" x14ac:dyDescent="0.25"/>
    <row r="48752" ht="15.75" hidden="1" x14ac:dyDescent="0.25"/>
    <row r="48753" ht="15.75" hidden="1" x14ac:dyDescent="0.25"/>
    <row r="48754" ht="15.75" hidden="1" x14ac:dyDescent="0.25"/>
    <row r="48755" ht="15.75" hidden="1" x14ac:dyDescent="0.25"/>
    <row r="48756" ht="15.75" hidden="1" x14ac:dyDescent="0.25"/>
    <row r="48757" ht="15.75" hidden="1" x14ac:dyDescent="0.25"/>
    <row r="48758" ht="15.75" hidden="1" x14ac:dyDescent="0.25"/>
    <row r="48759" ht="15.75" hidden="1" x14ac:dyDescent="0.25"/>
    <row r="48760" ht="15.75" hidden="1" x14ac:dyDescent="0.25"/>
    <row r="48761" ht="15.75" hidden="1" x14ac:dyDescent="0.25"/>
    <row r="48762" ht="15.75" hidden="1" x14ac:dyDescent="0.25"/>
    <row r="48763" ht="15.75" hidden="1" x14ac:dyDescent="0.25"/>
    <row r="48764" ht="15.75" hidden="1" x14ac:dyDescent="0.25"/>
    <row r="48765" ht="15.75" hidden="1" x14ac:dyDescent="0.25"/>
    <row r="48766" ht="15.75" hidden="1" x14ac:dyDescent="0.25"/>
    <row r="48767" ht="15.75" hidden="1" x14ac:dyDescent="0.25"/>
    <row r="48768" ht="15.75" hidden="1" x14ac:dyDescent="0.25"/>
    <row r="48769" ht="15.75" hidden="1" x14ac:dyDescent="0.25"/>
    <row r="48770" ht="15.75" hidden="1" x14ac:dyDescent="0.25"/>
    <row r="48771" ht="15.75" hidden="1" x14ac:dyDescent="0.25"/>
    <row r="48772" ht="15.75" hidden="1" x14ac:dyDescent="0.25"/>
    <row r="48773" ht="15.75" hidden="1" x14ac:dyDescent="0.25"/>
    <row r="48774" ht="15.75" hidden="1" x14ac:dyDescent="0.25"/>
    <row r="48775" ht="15.75" hidden="1" x14ac:dyDescent="0.25"/>
    <row r="48776" ht="15.75" hidden="1" x14ac:dyDescent="0.25"/>
    <row r="48777" ht="15.75" hidden="1" x14ac:dyDescent="0.25"/>
    <row r="48778" ht="15.75" hidden="1" x14ac:dyDescent="0.25"/>
    <row r="48779" ht="15.75" hidden="1" x14ac:dyDescent="0.25"/>
    <row r="48780" ht="15.75" hidden="1" x14ac:dyDescent="0.25"/>
    <row r="48781" ht="15.75" hidden="1" x14ac:dyDescent="0.25"/>
    <row r="48782" ht="15.75" hidden="1" x14ac:dyDescent="0.25"/>
    <row r="48783" ht="15.75" hidden="1" x14ac:dyDescent="0.25"/>
    <row r="48784" ht="15.75" hidden="1" x14ac:dyDescent="0.25"/>
    <row r="48785" ht="15.75" hidden="1" x14ac:dyDescent="0.25"/>
    <row r="48786" ht="15.75" hidden="1" x14ac:dyDescent="0.25"/>
    <row r="48787" ht="15.75" hidden="1" x14ac:dyDescent="0.25"/>
    <row r="48788" ht="15.75" hidden="1" x14ac:dyDescent="0.25"/>
    <row r="48789" ht="15.75" hidden="1" x14ac:dyDescent="0.25"/>
    <row r="48790" ht="15.75" hidden="1" x14ac:dyDescent="0.25"/>
    <row r="48791" ht="15.75" hidden="1" x14ac:dyDescent="0.25"/>
    <row r="48792" ht="15.75" hidden="1" x14ac:dyDescent="0.25"/>
    <row r="48793" ht="15.75" hidden="1" x14ac:dyDescent="0.25"/>
    <row r="48794" ht="15.75" hidden="1" x14ac:dyDescent="0.25"/>
    <row r="48795" ht="15.75" hidden="1" x14ac:dyDescent="0.25"/>
    <row r="48796" ht="15.75" hidden="1" x14ac:dyDescent="0.25"/>
    <row r="48797" ht="15.75" hidden="1" x14ac:dyDescent="0.25"/>
    <row r="48798" ht="15.75" hidden="1" x14ac:dyDescent="0.25"/>
    <row r="48799" ht="15.75" hidden="1" x14ac:dyDescent="0.25"/>
    <row r="48800" ht="15.75" hidden="1" x14ac:dyDescent="0.25"/>
    <row r="48801" ht="15.75" hidden="1" x14ac:dyDescent="0.25"/>
    <row r="48802" ht="15.75" hidden="1" x14ac:dyDescent="0.25"/>
    <row r="48803" ht="15.75" hidden="1" x14ac:dyDescent="0.25"/>
    <row r="48804" ht="15.75" hidden="1" x14ac:dyDescent="0.25"/>
    <row r="48805" ht="15.75" hidden="1" x14ac:dyDescent="0.25"/>
    <row r="48806" ht="15.75" hidden="1" x14ac:dyDescent="0.25"/>
    <row r="48807" ht="15.75" hidden="1" x14ac:dyDescent="0.25"/>
    <row r="48808" ht="15.75" hidden="1" x14ac:dyDescent="0.25"/>
    <row r="48809" ht="15.75" hidden="1" x14ac:dyDescent="0.25"/>
    <row r="48810" ht="15.75" hidden="1" x14ac:dyDescent="0.25"/>
    <row r="48811" ht="15.75" hidden="1" x14ac:dyDescent="0.25"/>
    <row r="48812" ht="15.75" hidden="1" x14ac:dyDescent="0.25"/>
    <row r="48813" ht="15.75" hidden="1" x14ac:dyDescent="0.25"/>
    <row r="48814" ht="15.75" hidden="1" x14ac:dyDescent="0.25"/>
    <row r="48815" ht="15.75" hidden="1" x14ac:dyDescent="0.25"/>
    <row r="48816" ht="15.75" hidden="1" x14ac:dyDescent="0.25"/>
    <row r="48817" ht="15.75" hidden="1" x14ac:dyDescent="0.25"/>
    <row r="48818" ht="15.75" hidden="1" x14ac:dyDescent="0.25"/>
    <row r="48819" ht="15.75" hidden="1" x14ac:dyDescent="0.25"/>
    <row r="48820" ht="15.75" hidden="1" x14ac:dyDescent="0.25"/>
    <row r="48821" ht="15.75" hidden="1" x14ac:dyDescent="0.25"/>
    <row r="48822" ht="15.75" hidden="1" x14ac:dyDescent="0.25"/>
    <row r="48823" ht="15.75" hidden="1" x14ac:dyDescent="0.25"/>
    <row r="48824" ht="15.75" hidden="1" x14ac:dyDescent="0.25"/>
    <row r="48825" ht="15.75" hidden="1" x14ac:dyDescent="0.25"/>
    <row r="48826" ht="15.75" hidden="1" x14ac:dyDescent="0.25"/>
    <row r="48827" ht="15.75" hidden="1" x14ac:dyDescent="0.25"/>
    <row r="48828" ht="15.75" hidden="1" x14ac:dyDescent="0.25"/>
    <row r="48829" ht="15.75" hidden="1" x14ac:dyDescent="0.25"/>
    <row r="48830" ht="15.75" hidden="1" x14ac:dyDescent="0.25"/>
    <row r="48831" ht="15.75" hidden="1" x14ac:dyDescent="0.25"/>
    <row r="48832" ht="15.75" hidden="1" x14ac:dyDescent="0.25"/>
    <row r="48833" ht="15.75" hidden="1" x14ac:dyDescent="0.25"/>
    <row r="48834" ht="15.75" hidden="1" x14ac:dyDescent="0.25"/>
    <row r="48835" ht="15.75" hidden="1" x14ac:dyDescent="0.25"/>
    <row r="48836" ht="15.75" hidden="1" x14ac:dyDescent="0.25"/>
    <row r="48837" ht="15.75" hidden="1" x14ac:dyDescent="0.25"/>
    <row r="48838" ht="15.75" hidden="1" x14ac:dyDescent="0.25"/>
    <row r="48839" ht="15.75" hidden="1" x14ac:dyDescent="0.25"/>
    <row r="48840" ht="15.75" hidden="1" x14ac:dyDescent="0.25"/>
    <row r="48841" ht="15.75" hidden="1" x14ac:dyDescent="0.25"/>
    <row r="48842" ht="15.75" hidden="1" x14ac:dyDescent="0.25"/>
    <row r="48843" ht="15.75" hidden="1" x14ac:dyDescent="0.25"/>
    <row r="48844" ht="15.75" hidden="1" x14ac:dyDescent="0.25"/>
    <row r="48845" ht="15.75" hidden="1" x14ac:dyDescent="0.25"/>
    <row r="48846" ht="15.75" hidden="1" x14ac:dyDescent="0.25"/>
    <row r="48847" ht="15.75" hidden="1" x14ac:dyDescent="0.25"/>
    <row r="48848" ht="15.75" hidden="1" x14ac:dyDescent="0.25"/>
    <row r="48849" ht="15.75" hidden="1" x14ac:dyDescent="0.25"/>
    <row r="48850" ht="15.75" hidden="1" x14ac:dyDescent="0.25"/>
    <row r="48851" ht="15.75" hidden="1" x14ac:dyDescent="0.25"/>
    <row r="48852" ht="15.75" hidden="1" x14ac:dyDescent="0.25"/>
    <row r="48853" ht="15.75" hidden="1" x14ac:dyDescent="0.25"/>
    <row r="48854" ht="15.75" hidden="1" x14ac:dyDescent="0.25"/>
    <row r="48855" ht="15.75" hidden="1" x14ac:dyDescent="0.25"/>
    <row r="48856" ht="15.75" hidden="1" x14ac:dyDescent="0.25"/>
    <row r="48857" ht="15.75" hidden="1" x14ac:dyDescent="0.25"/>
    <row r="48858" ht="15.75" hidden="1" x14ac:dyDescent="0.25"/>
    <row r="48859" ht="15.75" hidden="1" x14ac:dyDescent="0.25"/>
    <row r="48860" ht="15.75" hidden="1" x14ac:dyDescent="0.25"/>
    <row r="48861" ht="15.75" hidden="1" x14ac:dyDescent="0.25"/>
    <row r="48862" ht="15.75" hidden="1" x14ac:dyDescent="0.25"/>
    <row r="48863" ht="15.75" hidden="1" x14ac:dyDescent="0.25"/>
    <row r="48864" ht="15.75" hidden="1" x14ac:dyDescent="0.25"/>
    <row r="48865" ht="15.75" hidden="1" x14ac:dyDescent="0.25"/>
    <row r="48866" ht="15.75" hidden="1" x14ac:dyDescent="0.25"/>
    <row r="48867" ht="15.75" hidden="1" x14ac:dyDescent="0.25"/>
    <row r="48868" ht="15.75" hidden="1" x14ac:dyDescent="0.25"/>
    <row r="48869" ht="15.75" hidden="1" x14ac:dyDescent="0.25"/>
    <row r="48870" ht="15.75" hidden="1" x14ac:dyDescent="0.25"/>
    <row r="48871" ht="15.75" hidden="1" x14ac:dyDescent="0.25"/>
    <row r="48872" ht="15.75" hidden="1" x14ac:dyDescent="0.25"/>
    <row r="48873" ht="15.75" hidden="1" x14ac:dyDescent="0.25"/>
    <row r="48874" ht="15.75" hidden="1" x14ac:dyDescent="0.25"/>
    <row r="48875" ht="15.75" hidden="1" x14ac:dyDescent="0.25"/>
    <row r="48876" ht="15.75" hidden="1" x14ac:dyDescent="0.25"/>
    <row r="48877" ht="15.75" hidden="1" x14ac:dyDescent="0.25"/>
    <row r="48878" ht="15.75" hidden="1" x14ac:dyDescent="0.25"/>
    <row r="48879" ht="15.75" hidden="1" x14ac:dyDescent="0.25"/>
    <row r="48880" ht="15.75" hidden="1" x14ac:dyDescent="0.25"/>
    <row r="48881" ht="15.75" hidden="1" x14ac:dyDescent="0.25"/>
    <row r="48882" ht="15.75" hidden="1" x14ac:dyDescent="0.25"/>
    <row r="48883" ht="15.75" hidden="1" x14ac:dyDescent="0.25"/>
    <row r="48884" ht="15.75" hidden="1" x14ac:dyDescent="0.25"/>
    <row r="48885" ht="15.75" hidden="1" x14ac:dyDescent="0.25"/>
    <row r="48886" ht="15.75" hidden="1" x14ac:dyDescent="0.25"/>
    <row r="48887" ht="15.75" hidden="1" x14ac:dyDescent="0.25"/>
    <row r="48888" ht="15.75" hidden="1" x14ac:dyDescent="0.25"/>
    <row r="48889" ht="15.75" hidden="1" x14ac:dyDescent="0.25"/>
    <row r="48890" ht="15.75" hidden="1" x14ac:dyDescent="0.25"/>
    <row r="48891" ht="15.75" hidden="1" x14ac:dyDescent="0.25"/>
    <row r="48892" ht="15.75" hidden="1" x14ac:dyDescent="0.25"/>
    <row r="48893" ht="15.75" hidden="1" x14ac:dyDescent="0.25"/>
    <row r="48894" ht="15.75" hidden="1" x14ac:dyDescent="0.25"/>
    <row r="48895" ht="15.75" hidden="1" x14ac:dyDescent="0.25"/>
    <row r="48896" ht="15.75" hidden="1" x14ac:dyDescent="0.25"/>
    <row r="48897" ht="15.75" hidden="1" x14ac:dyDescent="0.25"/>
    <row r="48898" ht="15.75" hidden="1" x14ac:dyDescent="0.25"/>
    <row r="48899" ht="15.75" hidden="1" x14ac:dyDescent="0.25"/>
    <row r="48900" ht="15.75" hidden="1" x14ac:dyDescent="0.25"/>
    <row r="48901" ht="15.75" hidden="1" x14ac:dyDescent="0.25"/>
    <row r="48902" ht="15.75" hidden="1" x14ac:dyDescent="0.25"/>
    <row r="48903" ht="15.75" hidden="1" x14ac:dyDescent="0.25"/>
    <row r="48904" ht="15.75" hidden="1" x14ac:dyDescent="0.25"/>
    <row r="48905" ht="15.75" hidden="1" x14ac:dyDescent="0.25"/>
    <row r="48906" ht="15.75" hidden="1" x14ac:dyDescent="0.25"/>
    <row r="48907" ht="15.75" hidden="1" x14ac:dyDescent="0.25"/>
    <row r="48908" ht="15.75" hidden="1" x14ac:dyDescent="0.25"/>
    <row r="48909" ht="15.75" hidden="1" x14ac:dyDescent="0.25"/>
    <row r="48910" ht="15.75" hidden="1" x14ac:dyDescent="0.25"/>
    <row r="48911" ht="15.75" hidden="1" x14ac:dyDescent="0.25"/>
    <row r="48912" ht="15.75" hidden="1" x14ac:dyDescent="0.25"/>
    <row r="48913" ht="15.75" hidden="1" x14ac:dyDescent="0.25"/>
    <row r="48914" ht="15.75" hidden="1" x14ac:dyDescent="0.25"/>
    <row r="48915" ht="15.75" hidden="1" x14ac:dyDescent="0.25"/>
    <row r="48916" ht="15.75" hidden="1" x14ac:dyDescent="0.25"/>
    <row r="48917" ht="15.75" hidden="1" x14ac:dyDescent="0.25"/>
    <row r="48918" ht="15.75" hidden="1" x14ac:dyDescent="0.25"/>
    <row r="48919" ht="15.75" hidden="1" x14ac:dyDescent="0.25"/>
    <row r="48920" ht="15.75" hidden="1" x14ac:dyDescent="0.25"/>
    <row r="48921" ht="15.75" hidden="1" x14ac:dyDescent="0.25"/>
    <row r="48922" ht="15.75" hidden="1" x14ac:dyDescent="0.25"/>
    <row r="48923" ht="15.75" hidden="1" x14ac:dyDescent="0.25"/>
    <row r="48924" ht="15.75" hidden="1" x14ac:dyDescent="0.25"/>
    <row r="48925" ht="15.75" hidden="1" x14ac:dyDescent="0.25"/>
    <row r="48926" ht="15.75" hidden="1" x14ac:dyDescent="0.25"/>
    <row r="48927" ht="15.75" hidden="1" x14ac:dyDescent="0.25"/>
    <row r="48928" ht="15.75" hidden="1" x14ac:dyDescent="0.25"/>
    <row r="48929" ht="15.75" hidden="1" x14ac:dyDescent="0.25"/>
    <row r="48930" ht="15.75" hidden="1" x14ac:dyDescent="0.25"/>
    <row r="48931" ht="15.75" hidden="1" x14ac:dyDescent="0.25"/>
    <row r="48932" ht="15.75" hidden="1" x14ac:dyDescent="0.25"/>
    <row r="48933" ht="15.75" hidden="1" x14ac:dyDescent="0.25"/>
    <row r="48934" ht="15.75" hidden="1" x14ac:dyDescent="0.25"/>
    <row r="48935" ht="15.75" hidden="1" x14ac:dyDescent="0.25"/>
    <row r="48936" ht="15.75" hidden="1" x14ac:dyDescent="0.25"/>
    <row r="48937" ht="15.75" hidden="1" x14ac:dyDescent="0.25"/>
    <row r="48938" ht="15.75" hidden="1" x14ac:dyDescent="0.25"/>
    <row r="48939" ht="15.75" hidden="1" x14ac:dyDescent="0.25"/>
    <row r="48940" ht="15.75" hidden="1" x14ac:dyDescent="0.25"/>
    <row r="48941" ht="15.75" hidden="1" x14ac:dyDescent="0.25"/>
    <row r="48942" ht="15.75" hidden="1" x14ac:dyDescent="0.25"/>
    <row r="48943" ht="15.75" hidden="1" x14ac:dyDescent="0.25"/>
    <row r="48944" ht="15.75" hidden="1" x14ac:dyDescent="0.25"/>
    <row r="48945" ht="15.75" hidden="1" x14ac:dyDescent="0.25"/>
    <row r="48946" ht="15.75" hidden="1" x14ac:dyDescent="0.25"/>
    <row r="48947" ht="15.75" hidden="1" x14ac:dyDescent="0.25"/>
    <row r="48948" ht="15.75" hidden="1" x14ac:dyDescent="0.25"/>
    <row r="48949" ht="15.75" hidden="1" x14ac:dyDescent="0.25"/>
    <row r="48950" ht="15.75" hidden="1" x14ac:dyDescent="0.25"/>
    <row r="48951" ht="15.75" hidden="1" x14ac:dyDescent="0.25"/>
    <row r="48952" ht="15.75" hidden="1" x14ac:dyDescent="0.25"/>
    <row r="48953" ht="15.75" hidden="1" x14ac:dyDescent="0.25"/>
    <row r="48954" ht="15.75" hidden="1" x14ac:dyDescent="0.25"/>
    <row r="48955" ht="15.75" hidden="1" x14ac:dyDescent="0.25"/>
    <row r="48956" ht="15.75" hidden="1" x14ac:dyDescent="0.25"/>
    <row r="48957" ht="15.75" hidden="1" x14ac:dyDescent="0.25"/>
    <row r="48958" ht="15.75" hidden="1" x14ac:dyDescent="0.25"/>
    <row r="48959" ht="15.75" hidden="1" x14ac:dyDescent="0.25"/>
    <row r="48960" ht="15.75" hidden="1" x14ac:dyDescent="0.25"/>
    <row r="48961" ht="15.75" hidden="1" x14ac:dyDescent="0.25"/>
    <row r="48962" ht="15.75" hidden="1" x14ac:dyDescent="0.25"/>
    <row r="48963" ht="15.75" hidden="1" x14ac:dyDescent="0.25"/>
    <row r="48964" ht="15.75" hidden="1" x14ac:dyDescent="0.25"/>
    <row r="48965" ht="15.75" hidden="1" x14ac:dyDescent="0.25"/>
    <row r="48966" ht="15.75" hidden="1" x14ac:dyDescent="0.25"/>
    <row r="48967" ht="15.75" hidden="1" x14ac:dyDescent="0.25"/>
    <row r="48968" ht="15.75" hidden="1" x14ac:dyDescent="0.25"/>
    <row r="48969" ht="15.75" hidden="1" x14ac:dyDescent="0.25"/>
    <row r="48970" ht="15.75" hidden="1" x14ac:dyDescent="0.25"/>
    <row r="48971" ht="15.75" hidden="1" x14ac:dyDescent="0.25"/>
    <row r="48972" ht="15.75" hidden="1" x14ac:dyDescent="0.25"/>
    <row r="48973" ht="15.75" hidden="1" x14ac:dyDescent="0.25"/>
    <row r="48974" ht="15.75" hidden="1" x14ac:dyDescent="0.25"/>
    <row r="48975" ht="15.75" hidden="1" x14ac:dyDescent="0.25"/>
    <row r="48976" ht="15.75" hidden="1" x14ac:dyDescent="0.25"/>
    <row r="48977" ht="15.75" hidden="1" x14ac:dyDescent="0.25"/>
    <row r="48978" ht="15.75" hidden="1" x14ac:dyDescent="0.25"/>
    <row r="48979" ht="15.75" hidden="1" x14ac:dyDescent="0.25"/>
    <row r="48980" ht="15.75" hidden="1" x14ac:dyDescent="0.25"/>
    <row r="48981" ht="15.75" hidden="1" x14ac:dyDescent="0.25"/>
    <row r="48982" ht="15.75" hidden="1" x14ac:dyDescent="0.25"/>
    <row r="48983" ht="15.75" hidden="1" x14ac:dyDescent="0.25"/>
    <row r="48984" ht="15.75" hidden="1" x14ac:dyDescent="0.25"/>
    <row r="48985" ht="15.75" hidden="1" x14ac:dyDescent="0.25"/>
    <row r="48986" ht="15.75" hidden="1" x14ac:dyDescent="0.25"/>
    <row r="48987" ht="15.75" hidden="1" x14ac:dyDescent="0.25"/>
    <row r="48988" ht="15.75" hidden="1" x14ac:dyDescent="0.25"/>
    <row r="48989" ht="15.75" hidden="1" x14ac:dyDescent="0.25"/>
    <row r="48990" ht="15.75" hidden="1" x14ac:dyDescent="0.25"/>
    <row r="48991" ht="15.75" hidden="1" x14ac:dyDescent="0.25"/>
    <row r="48992" ht="15.75" hidden="1" x14ac:dyDescent="0.25"/>
    <row r="48993" ht="15.75" hidden="1" x14ac:dyDescent="0.25"/>
    <row r="48994" ht="15.75" hidden="1" x14ac:dyDescent="0.25"/>
    <row r="48995" ht="15.75" hidden="1" x14ac:dyDescent="0.25"/>
    <row r="48996" ht="15.75" hidden="1" x14ac:dyDescent="0.25"/>
    <row r="48997" ht="15.75" hidden="1" x14ac:dyDescent="0.25"/>
    <row r="48998" ht="15.75" hidden="1" x14ac:dyDescent="0.25"/>
    <row r="48999" ht="15.75" hidden="1" x14ac:dyDescent="0.25"/>
    <row r="49000" ht="15.75" hidden="1" x14ac:dyDescent="0.25"/>
    <row r="49001" ht="15.75" hidden="1" x14ac:dyDescent="0.25"/>
    <row r="49002" ht="15.75" hidden="1" x14ac:dyDescent="0.25"/>
    <row r="49003" ht="15.75" hidden="1" x14ac:dyDescent="0.25"/>
    <row r="49004" ht="15.75" hidden="1" x14ac:dyDescent="0.25"/>
    <row r="49005" ht="15.75" hidden="1" x14ac:dyDescent="0.25"/>
    <row r="49006" ht="15.75" hidden="1" x14ac:dyDescent="0.25"/>
    <row r="49007" ht="15.75" hidden="1" x14ac:dyDescent="0.25"/>
    <row r="49008" ht="15.75" hidden="1" x14ac:dyDescent="0.25"/>
    <row r="49009" ht="15.75" hidden="1" x14ac:dyDescent="0.25"/>
    <row r="49010" ht="15.75" hidden="1" x14ac:dyDescent="0.25"/>
    <row r="49011" ht="15.75" hidden="1" x14ac:dyDescent="0.25"/>
    <row r="49012" ht="15.75" hidden="1" x14ac:dyDescent="0.25"/>
    <row r="49013" ht="15.75" hidden="1" x14ac:dyDescent="0.25"/>
    <row r="49014" ht="15.75" hidden="1" x14ac:dyDescent="0.25"/>
    <row r="49015" ht="15.75" hidden="1" x14ac:dyDescent="0.25"/>
    <row r="49016" ht="15.75" hidden="1" x14ac:dyDescent="0.25"/>
    <row r="49017" ht="15.75" hidden="1" x14ac:dyDescent="0.25"/>
    <row r="49018" ht="15.75" hidden="1" x14ac:dyDescent="0.25"/>
    <row r="49019" ht="15.75" hidden="1" x14ac:dyDescent="0.25"/>
    <row r="49020" ht="15.75" hidden="1" x14ac:dyDescent="0.25"/>
    <row r="49021" ht="15.75" hidden="1" x14ac:dyDescent="0.25"/>
    <row r="49022" ht="15.75" hidden="1" x14ac:dyDescent="0.25"/>
    <row r="49023" ht="15.75" hidden="1" x14ac:dyDescent="0.25"/>
    <row r="49024" ht="15.75" hidden="1" x14ac:dyDescent="0.25"/>
    <row r="49025" ht="15.75" hidden="1" x14ac:dyDescent="0.25"/>
    <row r="49026" ht="15.75" hidden="1" x14ac:dyDescent="0.25"/>
    <row r="49027" ht="15.75" hidden="1" x14ac:dyDescent="0.25"/>
    <row r="49028" ht="15.75" hidden="1" x14ac:dyDescent="0.25"/>
    <row r="49029" ht="15.75" hidden="1" x14ac:dyDescent="0.25"/>
    <row r="49030" ht="15.75" hidden="1" x14ac:dyDescent="0.25"/>
    <row r="49031" ht="15.75" hidden="1" x14ac:dyDescent="0.25"/>
    <row r="49032" ht="15.75" hidden="1" x14ac:dyDescent="0.25"/>
    <row r="49033" ht="15.75" hidden="1" x14ac:dyDescent="0.25"/>
    <row r="49034" ht="15.75" hidden="1" x14ac:dyDescent="0.25"/>
    <row r="49035" ht="15.75" hidden="1" x14ac:dyDescent="0.25"/>
    <row r="49036" ht="15.75" hidden="1" x14ac:dyDescent="0.25"/>
    <row r="49037" ht="15.75" hidden="1" x14ac:dyDescent="0.25"/>
    <row r="49038" ht="15.75" hidden="1" x14ac:dyDescent="0.25"/>
    <row r="49039" ht="15.75" hidden="1" x14ac:dyDescent="0.25"/>
    <row r="49040" ht="15.75" hidden="1" x14ac:dyDescent="0.25"/>
    <row r="49041" ht="15.75" hidden="1" x14ac:dyDescent="0.25"/>
    <row r="49042" ht="15.75" hidden="1" x14ac:dyDescent="0.25"/>
    <row r="49043" ht="15.75" hidden="1" x14ac:dyDescent="0.25"/>
    <row r="49044" ht="15.75" hidden="1" x14ac:dyDescent="0.25"/>
    <row r="49045" ht="15.75" hidden="1" x14ac:dyDescent="0.25"/>
    <row r="49046" ht="15.75" hidden="1" x14ac:dyDescent="0.25"/>
    <row r="49047" ht="15.75" hidden="1" x14ac:dyDescent="0.25"/>
    <row r="49048" ht="15.75" hidden="1" x14ac:dyDescent="0.25"/>
    <row r="49049" ht="15.75" hidden="1" x14ac:dyDescent="0.25"/>
    <row r="49050" ht="15.75" hidden="1" x14ac:dyDescent="0.25"/>
    <row r="49051" ht="15.75" hidden="1" x14ac:dyDescent="0.25"/>
    <row r="49052" ht="15.75" hidden="1" x14ac:dyDescent="0.25"/>
    <row r="49053" ht="15.75" hidden="1" x14ac:dyDescent="0.25"/>
    <row r="49054" ht="15.75" hidden="1" x14ac:dyDescent="0.25"/>
    <row r="49055" ht="15.75" hidden="1" x14ac:dyDescent="0.25"/>
    <row r="49056" ht="15.75" hidden="1" x14ac:dyDescent="0.25"/>
    <row r="49057" ht="15.75" hidden="1" x14ac:dyDescent="0.25"/>
    <row r="49058" ht="15.75" hidden="1" x14ac:dyDescent="0.25"/>
    <row r="49059" ht="15.75" hidden="1" x14ac:dyDescent="0.25"/>
    <row r="49060" ht="15.75" hidden="1" x14ac:dyDescent="0.25"/>
    <row r="49061" ht="15.75" hidden="1" x14ac:dyDescent="0.25"/>
    <row r="49062" ht="15.75" hidden="1" x14ac:dyDescent="0.25"/>
    <row r="49063" ht="15.75" hidden="1" x14ac:dyDescent="0.25"/>
    <row r="49064" ht="15.75" hidden="1" x14ac:dyDescent="0.25"/>
    <row r="49065" ht="15.75" hidden="1" x14ac:dyDescent="0.25"/>
    <row r="49066" ht="15.75" hidden="1" x14ac:dyDescent="0.25"/>
    <row r="49067" ht="15.75" hidden="1" x14ac:dyDescent="0.25"/>
    <row r="49068" ht="15.75" hidden="1" x14ac:dyDescent="0.25"/>
    <row r="49069" ht="15.75" hidden="1" x14ac:dyDescent="0.25"/>
    <row r="49070" ht="15.75" hidden="1" x14ac:dyDescent="0.25"/>
    <row r="49071" ht="15.75" hidden="1" x14ac:dyDescent="0.25"/>
    <row r="49072" ht="15.75" hidden="1" x14ac:dyDescent="0.25"/>
    <row r="49073" ht="15.75" hidden="1" x14ac:dyDescent="0.25"/>
    <row r="49074" ht="15.75" hidden="1" x14ac:dyDescent="0.25"/>
    <row r="49075" ht="15.75" hidden="1" x14ac:dyDescent="0.25"/>
    <row r="49076" ht="15.75" hidden="1" x14ac:dyDescent="0.25"/>
    <row r="49077" ht="15.75" hidden="1" x14ac:dyDescent="0.25"/>
    <row r="49078" ht="15.75" hidden="1" x14ac:dyDescent="0.25"/>
    <row r="49079" ht="15.75" hidden="1" x14ac:dyDescent="0.25"/>
    <row r="49080" ht="15.75" hidden="1" x14ac:dyDescent="0.25"/>
    <row r="49081" ht="15.75" hidden="1" x14ac:dyDescent="0.25"/>
    <row r="49082" ht="15.75" hidden="1" x14ac:dyDescent="0.25"/>
    <row r="49083" ht="15.75" hidden="1" x14ac:dyDescent="0.25"/>
    <row r="49084" ht="15.75" hidden="1" x14ac:dyDescent="0.25"/>
    <row r="49085" ht="15.75" hidden="1" x14ac:dyDescent="0.25"/>
    <row r="49086" ht="15.75" hidden="1" x14ac:dyDescent="0.25"/>
    <row r="49087" ht="15.75" hidden="1" x14ac:dyDescent="0.25"/>
    <row r="49088" ht="15.75" hidden="1" x14ac:dyDescent="0.25"/>
    <row r="49089" ht="15.75" hidden="1" x14ac:dyDescent="0.25"/>
    <row r="49090" ht="15.75" hidden="1" x14ac:dyDescent="0.25"/>
    <row r="49091" ht="15.75" hidden="1" x14ac:dyDescent="0.25"/>
    <row r="49092" ht="15.75" hidden="1" x14ac:dyDescent="0.25"/>
    <row r="49093" ht="15.75" hidden="1" x14ac:dyDescent="0.25"/>
    <row r="49094" ht="15.75" hidden="1" x14ac:dyDescent="0.25"/>
    <row r="49095" ht="15.75" hidden="1" x14ac:dyDescent="0.25"/>
    <row r="49096" ht="15.75" hidden="1" x14ac:dyDescent="0.25"/>
    <row r="49097" ht="15.75" hidden="1" x14ac:dyDescent="0.25"/>
    <row r="49098" ht="15.75" hidden="1" x14ac:dyDescent="0.25"/>
    <row r="49099" ht="15.75" hidden="1" x14ac:dyDescent="0.25"/>
    <row r="49100" ht="15.75" hidden="1" x14ac:dyDescent="0.25"/>
    <row r="49101" ht="15.75" hidden="1" x14ac:dyDescent="0.25"/>
    <row r="49102" ht="15.75" hidden="1" x14ac:dyDescent="0.25"/>
    <row r="49103" ht="15.75" hidden="1" x14ac:dyDescent="0.25"/>
    <row r="49104" ht="15.75" hidden="1" x14ac:dyDescent="0.25"/>
    <row r="49105" ht="15.75" hidden="1" x14ac:dyDescent="0.25"/>
    <row r="49106" ht="15.75" hidden="1" x14ac:dyDescent="0.25"/>
    <row r="49107" ht="15.75" hidden="1" x14ac:dyDescent="0.25"/>
    <row r="49108" ht="15.75" hidden="1" x14ac:dyDescent="0.25"/>
    <row r="49109" ht="15.75" hidden="1" x14ac:dyDescent="0.25"/>
    <row r="49110" ht="15.75" hidden="1" x14ac:dyDescent="0.25"/>
    <row r="49111" ht="15.75" hidden="1" x14ac:dyDescent="0.25"/>
    <row r="49112" ht="15.75" hidden="1" x14ac:dyDescent="0.25"/>
    <row r="49113" ht="15.75" hidden="1" x14ac:dyDescent="0.25"/>
    <row r="49114" ht="15.75" hidden="1" x14ac:dyDescent="0.25"/>
    <row r="49115" ht="15.75" hidden="1" x14ac:dyDescent="0.25"/>
    <row r="49116" ht="15.75" hidden="1" x14ac:dyDescent="0.25"/>
    <row r="49117" ht="15.75" hidden="1" x14ac:dyDescent="0.25"/>
    <row r="49118" ht="15.75" hidden="1" x14ac:dyDescent="0.25"/>
    <row r="49119" ht="15.75" hidden="1" x14ac:dyDescent="0.25"/>
    <row r="49120" ht="15.75" hidden="1" x14ac:dyDescent="0.25"/>
    <row r="49121" ht="15.75" hidden="1" x14ac:dyDescent="0.25"/>
    <row r="49122" ht="15.75" hidden="1" x14ac:dyDescent="0.25"/>
    <row r="49123" ht="15.75" hidden="1" x14ac:dyDescent="0.25"/>
    <row r="49124" ht="15.75" hidden="1" x14ac:dyDescent="0.25"/>
    <row r="49125" ht="15.75" hidden="1" x14ac:dyDescent="0.25"/>
    <row r="49126" ht="15.75" hidden="1" x14ac:dyDescent="0.25"/>
    <row r="49127" ht="15.75" hidden="1" x14ac:dyDescent="0.25"/>
    <row r="49128" ht="15.75" hidden="1" x14ac:dyDescent="0.25"/>
    <row r="49129" ht="15.75" hidden="1" x14ac:dyDescent="0.25"/>
    <row r="49130" ht="15.75" hidden="1" x14ac:dyDescent="0.25"/>
    <row r="49131" ht="15.75" hidden="1" x14ac:dyDescent="0.25"/>
    <row r="49132" ht="15.75" hidden="1" x14ac:dyDescent="0.25"/>
    <row r="49133" ht="15.75" hidden="1" x14ac:dyDescent="0.25"/>
    <row r="49134" ht="15.75" hidden="1" x14ac:dyDescent="0.25"/>
    <row r="49135" ht="15.75" hidden="1" x14ac:dyDescent="0.25"/>
    <row r="49136" ht="15.75" hidden="1" x14ac:dyDescent="0.25"/>
    <row r="49137" ht="15.75" hidden="1" x14ac:dyDescent="0.25"/>
    <row r="49138" ht="15.75" hidden="1" x14ac:dyDescent="0.25"/>
    <row r="49139" ht="15.75" hidden="1" x14ac:dyDescent="0.25"/>
    <row r="49140" ht="15.75" hidden="1" x14ac:dyDescent="0.25"/>
    <row r="49141" ht="15.75" hidden="1" x14ac:dyDescent="0.25"/>
    <row r="49142" ht="15.75" hidden="1" x14ac:dyDescent="0.25"/>
    <row r="49143" ht="15.75" hidden="1" x14ac:dyDescent="0.25"/>
    <row r="49144" ht="15.75" hidden="1" x14ac:dyDescent="0.25"/>
    <row r="49145" ht="15.75" hidden="1" x14ac:dyDescent="0.25"/>
    <row r="49146" ht="15.75" hidden="1" x14ac:dyDescent="0.25"/>
    <row r="49147" ht="15.75" hidden="1" x14ac:dyDescent="0.25"/>
    <row r="49148" ht="15.75" hidden="1" x14ac:dyDescent="0.25"/>
    <row r="49149" ht="15.75" hidden="1" x14ac:dyDescent="0.25"/>
    <row r="49150" ht="15.75" hidden="1" x14ac:dyDescent="0.25"/>
    <row r="49151" ht="15.75" hidden="1" x14ac:dyDescent="0.25"/>
    <row r="49152" ht="15.75" hidden="1" x14ac:dyDescent="0.25"/>
    <row r="49153" ht="15.75" hidden="1" x14ac:dyDescent="0.25"/>
    <row r="49154" ht="15.75" hidden="1" x14ac:dyDescent="0.25"/>
    <row r="49155" ht="15.75" hidden="1" x14ac:dyDescent="0.25"/>
    <row r="49156" ht="15.75" hidden="1" x14ac:dyDescent="0.25"/>
    <row r="49157" ht="15.75" hidden="1" x14ac:dyDescent="0.25"/>
    <row r="49158" ht="15.75" hidden="1" x14ac:dyDescent="0.25"/>
    <row r="49159" ht="15.75" hidden="1" x14ac:dyDescent="0.25"/>
    <row r="49160" ht="15.75" hidden="1" x14ac:dyDescent="0.25"/>
    <row r="49161" ht="15.75" hidden="1" x14ac:dyDescent="0.25"/>
    <row r="49162" ht="15.75" hidden="1" x14ac:dyDescent="0.25"/>
    <row r="49163" ht="15.75" hidden="1" x14ac:dyDescent="0.25"/>
    <row r="49164" ht="15.75" hidden="1" x14ac:dyDescent="0.25"/>
    <row r="49165" ht="15.75" hidden="1" x14ac:dyDescent="0.25"/>
    <row r="49166" ht="15.75" hidden="1" x14ac:dyDescent="0.25"/>
    <row r="49167" ht="15.75" hidden="1" x14ac:dyDescent="0.25"/>
    <row r="49168" ht="15.75" hidden="1" x14ac:dyDescent="0.25"/>
    <row r="49169" ht="15.75" hidden="1" x14ac:dyDescent="0.25"/>
    <row r="49170" ht="15.75" hidden="1" x14ac:dyDescent="0.25"/>
    <row r="49171" ht="15.75" hidden="1" x14ac:dyDescent="0.25"/>
    <row r="49172" ht="15.75" hidden="1" x14ac:dyDescent="0.25"/>
    <row r="49173" ht="15.75" hidden="1" x14ac:dyDescent="0.25"/>
    <row r="49174" ht="15.75" hidden="1" x14ac:dyDescent="0.25"/>
    <row r="49175" ht="15.75" hidden="1" x14ac:dyDescent="0.25"/>
    <row r="49176" ht="15.75" hidden="1" x14ac:dyDescent="0.25"/>
    <row r="49177" ht="15.75" hidden="1" x14ac:dyDescent="0.25"/>
    <row r="49178" ht="15.75" hidden="1" x14ac:dyDescent="0.25"/>
    <row r="49179" ht="15.75" hidden="1" x14ac:dyDescent="0.25"/>
    <row r="49180" ht="15.75" hidden="1" x14ac:dyDescent="0.25"/>
    <row r="49181" ht="15.75" hidden="1" x14ac:dyDescent="0.25"/>
    <row r="49182" ht="15.75" hidden="1" x14ac:dyDescent="0.25"/>
    <row r="49183" ht="15.75" hidden="1" x14ac:dyDescent="0.25"/>
    <row r="49184" ht="15.75" hidden="1" x14ac:dyDescent="0.25"/>
    <row r="49185" ht="15.75" hidden="1" x14ac:dyDescent="0.25"/>
    <row r="49186" ht="15.75" hidden="1" x14ac:dyDescent="0.25"/>
    <row r="49187" ht="15.75" hidden="1" x14ac:dyDescent="0.25"/>
    <row r="49188" ht="15.75" hidden="1" x14ac:dyDescent="0.25"/>
    <row r="49189" ht="15.75" hidden="1" x14ac:dyDescent="0.25"/>
    <row r="49190" ht="15.75" hidden="1" x14ac:dyDescent="0.25"/>
    <row r="49191" ht="15.75" hidden="1" x14ac:dyDescent="0.25"/>
    <row r="49192" ht="15.75" hidden="1" x14ac:dyDescent="0.25"/>
    <row r="49193" ht="15.75" hidden="1" x14ac:dyDescent="0.25"/>
    <row r="49194" ht="15.75" hidden="1" x14ac:dyDescent="0.25"/>
    <row r="49195" ht="15.75" hidden="1" x14ac:dyDescent="0.25"/>
    <row r="49196" ht="15.75" hidden="1" x14ac:dyDescent="0.25"/>
    <row r="49197" ht="15.75" hidden="1" x14ac:dyDescent="0.25"/>
    <row r="49198" ht="15.75" hidden="1" x14ac:dyDescent="0.25"/>
    <row r="49199" ht="15.75" hidden="1" x14ac:dyDescent="0.25"/>
    <row r="49200" ht="15.75" hidden="1" x14ac:dyDescent="0.25"/>
    <row r="49201" ht="15.75" hidden="1" x14ac:dyDescent="0.25"/>
    <row r="49202" ht="15.75" hidden="1" x14ac:dyDescent="0.25"/>
    <row r="49203" ht="15.75" hidden="1" x14ac:dyDescent="0.25"/>
    <row r="49204" ht="15.75" hidden="1" x14ac:dyDescent="0.25"/>
    <row r="49205" ht="15.75" hidden="1" x14ac:dyDescent="0.25"/>
    <row r="49206" ht="15.75" hidden="1" x14ac:dyDescent="0.25"/>
    <row r="49207" ht="15.75" hidden="1" x14ac:dyDescent="0.25"/>
    <row r="49208" ht="15.75" hidden="1" x14ac:dyDescent="0.25"/>
    <row r="49209" ht="15.75" hidden="1" x14ac:dyDescent="0.25"/>
    <row r="49210" ht="15.75" hidden="1" x14ac:dyDescent="0.25"/>
    <row r="49211" ht="15.75" hidden="1" x14ac:dyDescent="0.25"/>
    <row r="49212" ht="15.75" hidden="1" x14ac:dyDescent="0.25"/>
    <row r="49213" ht="15.75" hidden="1" x14ac:dyDescent="0.25"/>
    <row r="49214" ht="15.75" hidden="1" x14ac:dyDescent="0.25"/>
    <row r="49215" ht="15.75" hidden="1" x14ac:dyDescent="0.25"/>
    <row r="49216" ht="15.75" hidden="1" x14ac:dyDescent="0.25"/>
    <row r="49217" ht="15.75" hidden="1" x14ac:dyDescent="0.25"/>
    <row r="49218" ht="15.75" hidden="1" x14ac:dyDescent="0.25"/>
    <row r="49219" ht="15.75" hidden="1" x14ac:dyDescent="0.25"/>
    <row r="49220" ht="15.75" hidden="1" x14ac:dyDescent="0.25"/>
    <row r="49221" ht="15.75" hidden="1" x14ac:dyDescent="0.25"/>
    <row r="49222" ht="15.75" hidden="1" x14ac:dyDescent="0.25"/>
    <row r="49223" ht="15.75" hidden="1" x14ac:dyDescent="0.25"/>
    <row r="49224" ht="15.75" hidden="1" x14ac:dyDescent="0.25"/>
    <row r="49225" ht="15.75" hidden="1" x14ac:dyDescent="0.25"/>
    <row r="49226" ht="15.75" hidden="1" x14ac:dyDescent="0.25"/>
    <row r="49227" ht="15.75" hidden="1" x14ac:dyDescent="0.25"/>
    <row r="49228" ht="15.75" hidden="1" x14ac:dyDescent="0.25"/>
    <row r="49229" ht="15.75" hidden="1" x14ac:dyDescent="0.25"/>
    <row r="49230" ht="15.75" hidden="1" x14ac:dyDescent="0.25"/>
    <row r="49231" ht="15.75" hidden="1" x14ac:dyDescent="0.25"/>
    <row r="49232" ht="15.75" hidden="1" x14ac:dyDescent="0.25"/>
    <row r="49233" ht="15.75" hidden="1" x14ac:dyDescent="0.25"/>
    <row r="49234" ht="15.75" hidden="1" x14ac:dyDescent="0.25"/>
    <row r="49235" ht="15.75" hidden="1" x14ac:dyDescent="0.25"/>
    <row r="49236" ht="15.75" hidden="1" x14ac:dyDescent="0.25"/>
    <row r="49237" ht="15.75" hidden="1" x14ac:dyDescent="0.25"/>
    <row r="49238" ht="15.75" hidden="1" x14ac:dyDescent="0.25"/>
    <row r="49239" ht="15.75" hidden="1" x14ac:dyDescent="0.25"/>
    <row r="49240" ht="15.75" hidden="1" x14ac:dyDescent="0.25"/>
    <row r="49241" ht="15.75" hidden="1" x14ac:dyDescent="0.25"/>
    <row r="49242" ht="15.75" hidden="1" x14ac:dyDescent="0.25"/>
    <row r="49243" ht="15.75" hidden="1" x14ac:dyDescent="0.25"/>
    <row r="49244" ht="15.75" hidden="1" x14ac:dyDescent="0.25"/>
    <row r="49245" ht="15.75" hidden="1" x14ac:dyDescent="0.25"/>
    <row r="49246" ht="15.75" hidden="1" x14ac:dyDescent="0.25"/>
    <row r="49247" ht="15.75" hidden="1" x14ac:dyDescent="0.25"/>
    <row r="49248" ht="15.75" hidden="1" x14ac:dyDescent="0.25"/>
    <row r="49249" ht="15.75" hidden="1" x14ac:dyDescent="0.25"/>
    <row r="49250" ht="15.75" hidden="1" x14ac:dyDescent="0.25"/>
    <row r="49251" ht="15.75" hidden="1" x14ac:dyDescent="0.25"/>
    <row r="49252" ht="15.75" hidden="1" x14ac:dyDescent="0.25"/>
    <row r="49253" ht="15.75" hidden="1" x14ac:dyDescent="0.25"/>
    <row r="49254" ht="15.75" hidden="1" x14ac:dyDescent="0.25"/>
    <row r="49255" ht="15.75" hidden="1" x14ac:dyDescent="0.25"/>
    <row r="49256" ht="15.75" hidden="1" x14ac:dyDescent="0.25"/>
    <row r="49257" ht="15.75" hidden="1" x14ac:dyDescent="0.25"/>
    <row r="49258" ht="15.75" hidden="1" x14ac:dyDescent="0.25"/>
    <row r="49259" ht="15.75" hidden="1" x14ac:dyDescent="0.25"/>
    <row r="49260" ht="15.75" hidden="1" x14ac:dyDescent="0.25"/>
    <row r="49261" ht="15.75" hidden="1" x14ac:dyDescent="0.25"/>
    <row r="49262" ht="15.75" hidden="1" x14ac:dyDescent="0.25"/>
    <row r="49263" ht="15.75" hidden="1" x14ac:dyDescent="0.25"/>
    <row r="49264" ht="15.75" hidden="1" x14ac:dyDescent="0.25"/>
    <row r="49265" ht="15.75" hidden="1" x14ac:dyDescent="0.25"/>
    <row r="49266" ht="15.75" hidden="1" x14ac:dyDescent="0.25"/>
    <row r="49267" ht="15.75" hidden="1" x14ac:dyDescent="0.25"/>
    <row r="49268" ht="15.75" hidden="1" x14ac:dyDescent="0.25"/>
    <row r="49269" ht="15.75" hidden="1" x14ac:dyDescent="0.25"/>
    <row r="49270" ht="15.75" hidden="1" x14ac:dyDescent="0.25"/>
    <row r="49271" ht="15.75" hidden="1" x14ac:dyDescent="0.25"/>
    <row r="49272" ht="15.75" hidden="1" x14ac:dyDescent="0.25"/>
    <row r="49273" ht="15.75" hidden="1" x14ac:dyDescent="0.25"/>
    <row r="49274" ht="15.75" hidden="1" x14ac:dyDescent="0.25"/>
    <row r="49275" ht="15.75" hidden="1" x14ac:dyDescent="0.25"/>
    <row r="49276" ht="15.75" hidden="1" x14ac:dyDescent="0.25"/>
    <row r="49277" ht="15.75" hidden="1" x14ac:dyDescent="0.25"/>
    <row r="49278" ht="15.75" hidden="1" x14ac:dyDescent="0.25"/>
    <row r="49279" ht="15.75" hidden="1" x14ac:dyDescent="0.25"/>
    <row r="49280" ht="15.75" hidden="1" x14ac:dyDescent="0.25"/>
    <row r="49281" ht="15.75" hidden="1" x14ac:dyDescent="0.25"/>
    <row r="49282" ht="15.75" hidden="1" x14ac:dyDescent="0.25"/>
    <row r="49283" ht="15.75" hidden="1" x14ac:dyDescent="0.25"/>
    <row r="49284" ht="15.75" hidden="1" x14ac:dyDescent="0.25"/>
    <row r="49285" ht="15.75" hidden="1" x14ac:dyDescent="0.25"/>
    <row r="49286" ht="15.75" hidden="1" x14ac:dyDescent="0.25"/>
    <row r="49287" ht="15.75" hidden="1" x14ac:dyDescent="0.25"/>
    <row r="49288" ht="15.75" hidden="1" x14ac:dyDescent="0.25"/>
    <row r="49289" ht="15.75" hidden="1" x14ac:dyDescent="0.25"/>
    <row r="49290" ht="15.75" hidden="1" x14ac:dyDescent="0.25"/>
    <row r="49291" ht="15.75" hidden="1" x14ac:dyDescent="0.25"/>
    <row r="49292" ht="15.75" hidden="1" x14ac:dyDescent="0.25"/>
    <row r="49293" ht="15.75" hidden="1" x14ac:dyDescent="0.25"/>
    <row r="49294" ht="15.75" hidden="1" x14ac:dyDescent="0.25"/>
    <row r="49295" ht="15.75" hidden="1" x14ac:dyDescent="0.25"/>
    <row r="49296" ht="15.75" hidden="1" x14ac:dyDescent="0.25"/>
    <row r="49297" ht="15.75" hidden="1" x14ac:dyDescent="0.25"/>
    <row r="49298" ht="15.75" hidden="1" x14ac:dyDescent="0.25"/>
    <row r="49299" ht="15.75" hidden="1" x14ac:dyDescent="0.25"/>
    <row r="49300" ht="15.75" hidden="1" x14ac:dyDescent="0.25"/>
    <row r="49301" ht="15.75" hidden="1" x14ac:dyDescent="0.25"/>
    <row r="49302" ht="15.75" hidden="1" x14ac:dyDescent="0.25"/>
    <row r="49303" ht="15.75" hidden="1" x14ac:dyDescent="0.25"/>
    <row r="49304" ht="15.75" hidden="1" x14ac:dyDescent="0.25"/>
    <row r="49305" ht="15.75" hidden="1" x14ac:dyDescent="0.25"/>
    <row r="49306" ht="15.75" hidden="1" x14ac:dyDescent="0.25"/>
    <row r="49307" ht="15.75" hidden="1" x14ac:dyDescent="0.25"/>
    <row r="49308" ht="15.75" hidden="1" x14ac:dyDescent="0.25"/>
    <row r="49309" ht="15.75" hidden="1" x14ac:dyDescent="0.25"/>
    <row r="49310" ht="15.75" hidden="1" x14ac:dyDescent="0.25"/>
    <row r="49311" ht="15.75" hidden="1" x14ac:dyDescent="0.25"/>
    <row r="49312" ht="15.75" hidden="1" x14ac:dyDescent="0.25"/>
    <row r="49313" ht="15.75" hidden="1" x14ac:dyDescent="0.25"/>
    <row r="49314" ht="15.75" hidden="1" x14ac:dyDescent="0.25"/>
    <row r="49315" ht="15.75" hidden="1" x14ac:dyDescent="0.25"/>
    <row r="49316" ht="15.75" hidden="1" x14ac:dyDescent="0.25"/>
    <row r="49317" ht="15.75" hidden="1" x14ac:dyDescent="0.25"/>
    <row r="49318" ht="15.75" hidden="1" x14ac:dyDescent="0.25"/>
    <row r="49319" ht="15.75" hidden="1" x14ac:dyDescent="0.25"/>
    <row r="49320" ht="15.75" hidden="1" x14ac:dyDescent="0.25"/>
    <row r="49321" ht="15.75" hidden="1" x14ac:dyDescent="0.25"/>
    <row r="49322" ht="15.75" hidden="1" x14ac:dyDescent="0.25"/>
    <row r="49323" ht="15.75" hidden="1" x14ac:dyDescent="0.25"/>
    <row r="49324" ht="15.75" hidden="1" x14ac:dyDescent="0.25"/>
    <row r="49325" ht="15.75" hidden="1" x14ac:dyDescent="0.25"/>
    <row r="49326" ht="15.75" hidden="1" x14ac:dyDescent="0.25"/>
    <row r="49327" ht="15.75" hidden="1" x14ac:dyDescent="0.25"/>
    <row r="49328" ht="15.75" hidden="1" x14ac:dyDescent="0.25"/>
    <row r="49329" ht="15.75" hidden="1" x14ac:dyDescent="0.25"/>
    <row r="49330" ht="15.75" hidden="1" x14ac:dyDescent="0.25"/>
    <row r="49331" ht="15.75" hidden="1" x14ac:dyDescent="0.25"/>
    <row r="49332" ht="15.75" hidden="1" x14ac:dyDescent="0.25"/>
    <row r="49333" ht="15.75" hidden="1" x14ac:dyDescent="0.25"/>
    <row r="49334" ht="15.75" hidden="1" x14ac:dyDescent="0.25"/>
    <row r="49335" ht="15.75" hidden="1" x14ac:dyDescent="0.25"/>
    <row r="49336" ht="15.75" hidden="1" x14ac:dyDescent="0.25"/>
    <row r="49337" ht="15.75" hidden="1" x14ac:dyDescent="0.25"/>
    <row r="49338" ht="15.75" hidden="1" x14ac:dyDescent="0.25"/>
    <row r="49339" ht="15.75" hidden="1" x14ac:dyDescent="0.25"/>
    <row r="49340" ht="15.75" hidden="1" x14ac:dyDescent="0.25"/>
    <row r="49341" ht="15.75" hidden="1" x14ac:dyDescent="0.25"/>
    <row r="49342" ht="15.75" hidden="1" x14ac:dyDescent="0.25"/>
    <row r="49343" ht="15.75" hidden="1" x14ac:dyDescent="0.25"/>
    <row r="49344" ht="15.75" hidden="1" x14ac:dyDescent="0.25"/>
    <row r="49345" ht="15.75" hidden="1" x14ac:dyDescent="0.25"/>
    <row r="49346" ht="15.75" hidden="1" x14ac:dyDescent="0.25"/>
    <row r="49347" ht="15.75" hidden="1" x14ac:dyDescent="0.25"/>
    <row r="49348" ht="15.75" hidden="1" x14ac:dyDescent="0.25"/>
    <row r="49349" ht="15.75" hidden="1" x14ac:dyDescent="0.25"/>
    <row r="49350" ht="15.75" hidden="1" x14ac:dyDescent="0.25"/>
    <row r="49351" ht="15.75" hidden="1" x14ac:dyDescent="0.25"/>
    <row r="49352" ht="15.75" hidden="1" x14ac:dyDescent="0.25"/>
    <row r="49353" ht="15.75" hidden="1" x14ac:dyDescent="0.25"/>
    <row r="49354" ht="15.75" hidden="1" x14ac:dyDescent="0.25"/>
    <row r="49355" ht="15.75" hidden="1" x14ac:dyDescent="0.25"/>
    <row r="49356" ht="15.75" hidden="1" x14ac:dyDescent="0.25"/>
    <row r="49357" ht="15.75" hidden="1" x14ac:dyDescent="0.25"/>
    <row r="49358" ht="15.75" hidden="1" x14ac:dyDescent="0.25"/>
    <row r="49359" ht="15.75" hidden="1" x14ac:dyDescent="0.25"/>
    <row r="49360" ht="15.75" hidden="1" x14ac:dyDescent="0.25"/>
    <row r="49361" ht="15.75" hidden="1" x14ac:dyDescent="0.25"/>
    <row r="49362" ht="15.75" hidden="1" x14ac:dyDescent="0.25"/>
    <row r="49363" ht="15.75" hidden="1" x14ac:dyDescent="0.25"/>
    <row r="49364" ht="15.75" hidden="1" x14ac:dyDescent="0.25"/>
    <row r="49365" ht="15.75" hidden="1" x14ac:dyDescent="0.25"/>
    <row r="49366" ht="15.75" hidden="1" x14ac:dyDescent="0.25"/>
    <row r="49367" ht="15.75" hidden="1" x14ac:dyDescent="0.25"/>
    <row r="49368" ht="15.75" hidden="1" x14ac:dyDescent="0.25"/>
    <row r="49369" ht="15.75" hidden="1" x14ac:dyDescent="0.25"/>
    <row r="49370" ht="15.75" hidden="1" x14ac:dyDescent="0.25"/>
    <row r="49371" ht="15.75" hidden="1" x14ac:dyDescent="0.25"/>
    <row r="49372" ht="15.75" hidden="1" x14ac:dyDescent="0.25"/>
    <row r="49373" ht="15.75" hidden="1" x14ac:dyDescent="0.25"/>
    <row r="49374" ht="15.75" hidden="1" x14ac:dyDescent="0.25"/>
    <row r="49375" ht="15.75" hidden="1" x14ac:dyDescent="0.25"/>
    <row r="49376" ht="15.75" hidden="1" x14ac:dyDescent="0.25"/>
    <row r="49377" ht="15.75" hidden="1" x14ac:dyDescent="0.25"/>
    <row r="49378" ht="15.75" hidden="1" x14ac:dyDescent="0.25"/>
    <row r="49379" ht="15.75" hidden="1" x14ac:dyDescent="0.25"/>
    <row r="49380" ht="15.75" hidden="1" x14ac:dyDescent="0.25"/>
    <row r="49381" ht="15.75" hidden="1" x14ac:dyDescent="0.25"/>
    <row r="49382" ht="15.75" hidden="1" x14ac:dyDescent="0.25"/>
    <row r="49383" ht="15.75" hidden="1" x14ac:dyDescent="0.25"/>
    <row r="49384" ht="15.75" hidden="1" x14ac:dyDescent="0.25"/>
    <row r="49385" ht="15.75" hidden="1" x14ac:dyDescent="0.25"/>
    <row r="49386" ht="15.75" hidden="1" x14ac:dyDescent="0.25"/>
    <row r="49387" ht="15.75" hidden="1" x14ac:dyDescent="0.25"/>
    <row r="49388" ht="15.75" hidden="1" x14ac:dyDescent="0.25"/>
    <row r="49389" ht="15.75" hidden="1" x14ac:dyDescent="0.25"/>
    <row r="49390" ht="15.75" hidden="1" x14ac:dyDescent="0.25"/>
    <row r="49391" ht="15.75" hidden="1" x14ac:dyDescent="0.25"/>
    <row r="49392" ht="15.75" hidden="1" x14ac:dyDescent="0.25"/>
    <row r="49393" ht="15.75" hidden="1" x14ac:dyDescent="0.25"/>
    <row r="49394" ht="15.75" hidden="1" x14ac:dyDescent="0.25"/>
    <row r="49395" ht="15.75" hidden="1" x14ac:dyDescent="0.25"/>
    <row r="49396" ht="15.75" hidden="1" x14ac:dyDescent="0.25"/>
    <row r="49397" ht="15.75" hidden="1" x14ac:dyDescent="0.25"/>
    <row r="49398" ht="15.75" hidden="1" x14ac:dyDescent="0.25"/>
    <row r="49399" ht="15.75" hidden="1" x14ac:dyDescent="0.25"/>
    <row r="49400" ht="15.75" hidden="1" x14ac:dyDescent="0.25"/>
    <row r="49401" ht="15.75" hidden="1" x14ac:dyDescent="0.25"/>
    <row r="49402" ht="15.75" hidden="1" x14ac:dyDescent="0.25"/>
    <row r="49403" ht="15.75" hidden="1" x14ac:dyDescent="0.25"/>
    <row r="49404" ht="15.75" hidden="1" x14ac:dyDescent="0.25"/>
    <row r="49405" ht="15.75" hidden="1" x14ac:dyDescent="0.25"/>
    <row r="49406" ht="15.75" hidden="1" x14ac:dyDescent="0.25"/>
    <row r="49407" ht="15.75" hidden="1" x14ac:dyDescent="0.25"/>
    <row r="49408" ht="15.75" hidden="1" x14ac:dyDescent="0.25"/>
    <row r="49409" ht="15.75" hidden="1" x14ac:dyDescent="0.25"/>
    <row r="49410" ht="15.75" hidden="1" x14ac:dyDescent="0.25"/>
    <row r="49411" ht="15.75" hidden="1" x14ac:dyDescent="0.25"/>
    <row r="49412" ht="15.75" hidden="1" x14ac:dyDescent="0.25"/>
    <row r="49413" ht="15.75" hidden="1" x14ac:dyDescent="0.25"/>
    <row r="49414" ht="15.75" hidden="1" x14ac:dyDescent="0.25"/>
    <row r="49415" ht="15.75" hidden="1" x14ac:dyDescent="0.25"/>
    <row r="49416" ht="15.75" hidden="1" x14ac:dyDescent="0.25"/>
    <row r="49417" ht="15.75" hidden="1" x14ac:dyDescent="0.25"/>
    <row r="49418" ht="15.75" hidden="1" x14ac:dyDescent="0.25"/>
    <row r="49419" ht="15.75" hidden="1" x14ac:dyDescent="0.25"/>
    <row r="49420" ht="15.75" hidden="1" x14ac:dyDescent="0.25"/>
    <row r="49421" ht="15.75" hidden="1" x14ac:dyDescent="0.25"/>
    <row r="49422" ht="15.75" hidden="1" x14ac:dyDescent="0.25"/>
    <row r="49423" ht="15.75" hidden="1" x14ac:dyDescent="0.25"/>
    <row r="49424" ht="15.75" hidden="1" x14ac:dyDescent="0.25"/>
    <row r="49425" ht="15.75" hidden="1" x14ac:dyDescent="0.25"/>
    <row r="49426" ht="15.75" hidden="1" x14ac:dyDescent="0.25"/>
    <row r="49427" ht="15.75" hidden="1" x14ac:dyDescent="0.25"/>
    <row r="49428" ht="15.75" hidden="1" x14ac:dyDescent="0.25"/>
    <row r="49429" ht="15.75" hidden="1" x14ac:dyDescent="0.25"/>
    <row r="49430" ht="15.75" hidden="1" x14ac:dyDescent="0.25"/>
    <row r="49431" ht="15.75" hidden="1" x14ac:dyDescent="0.25"/>
    <row r="49432" ht="15.75" hidden="1" x14ac:dyDescent="0.25"/>
    <row r="49433" ht="15.75" hidden="1" x14ac:dyDescent="0.25"/>
    <row r="49434" ht="15.75" hidden="1" x14ac:dyDescent="0.25"/>
    <row r="49435" ht="15.75" hidden="1" x14ac:dyDescent="0.25"/>
    <row r="49436" ht="15.75" hidden="1" x14ac:dyDescent="0.25"/>
    <row r="49437" ht="15.75" hidden="1" x14ac:dyDescent="0.25"/>
    <row r="49438" ht="15.75" hidden="1" x14ac:dyDescent="0.25"/>
    <row r="49439" ht="15.75" hidden="1" x14ac:dyDescent="0.25"/>
    <row r="49440" ht="15.75" hidden="1" x14ac:dyDescent="0.25"/>
    <row r="49441" ht="15.75" hidden="1" x14ac:dyDescent="0.25"/>
    <row r="49442" ht="15.75" hidden="1" x14ac:dyDescent="0.25"/>
    <row r="49443" ht="15.75" hidden="1" x14ac:dyDescent="0.25"/>
    <row r="49444" ht="15.75" hidden="1" x14ac:dyDescent="0.25"/>
    <row r="49445" ht="15.75" hidden="1" x14ac:dyDescent="0.25"/>
    <row r="49446" ht="15.75" hidden="1" x14ac:dyDescent="0.25"/>
    <row r="49447" ht="15.75" hidden="1" x14ac:dyDescent="0.25"/>
    <row r="49448" ht="15.75" hidden="1" x14ac:dyDescent="0.25"/>
    <row r="49449" ht="15.75" hidden="1" x14ac:dyDescent="0.25"/>
    <row r="49450" ht="15.75" hidden="1" x14ac:dyDescent="0.25"/>
    <row r="49451" ht="15.75" hidden="1" x14ac:dyDescent="0.25"/>
    <row r="49452" ht="15.75" hidden="1" x14ac:dyDescent="0.25"/>
    <row r="49453" ht="15.75" hidden="1" x14ac:dyDescent="0.25"/>
    <row r="49454" ht="15.75" hidden="1" x14ac:dyDescent="0.25"/>
    <row r="49455" ht="15.75" hidden="1" x14ac:dyDescent="0.25"/>
    <row r="49456" ht="15.75" hidden="1" x14ac:dyDescent="0.25"/>
    <row r="49457" ht="15.75" hidden="1" x14ac:dyDescent="0.25"/>
    <row r="49458" ht="15.75" hidden="1" x14ac:dyDescent="0.25"/>
    <row r="49459" ht="15.75" hidden="1" x14ac:dyDescent="0.25"/>
    <row r="49460" ht="15.75" hidden="1" x14ac:dyDescent="0.25"/>
    <row r="49461" ht="15.75" hidden="1" x14ac:dyDescent="0.25"/>
    <row r="49462" ht="15.75" hidden="1" x14ac:dyDescent="0.25"/>
    <row r="49463" ht="15.75" hidden="1" x14ac:dyDescent="0.25"/>
    <row r="49464" ht="15.75" hidden="1" x14ac:dyDescent="0.25"/>
    <row r="49465" ht="15.75" hidden="1" x14ac:dyDescent="0.25"/>
    <row r="49466" ht="15.75" hidden="1" x14ac:dyDescent="0.25"/>
    <row r="49467" ht="15.75" hidden="1" x14ac:dyDescent="0.25"/>
    <row r="49468" ht="15.75" hidden="1" x14ac:dyDescent="0.25"/>
    <row r="49469" ht="15.75" hidden="1" x14ac:dyDescent="0.25"/>
    <row r="49470" ht="15.75" hidden="1" x14ac:dyDescent="0.25"/>
    <row r="49471" ht="15.75" hidden="1" x14ac:dyDescent="0.25"/>
    <row r="49472" ht="15.75" hidden="1" x14ac:dyDescent="0.25"/>
    <row r="49473" ht="15.75" hidden="1" x14ac:dyDescent="0.25"/>
    <row r="49474" ht="15.75" hidden="1" x14ac:dyDescent="0.25"/>
    <row r="49475" ht="15.75" hidden="1" x14ac:dyDescent="0.25"/>
    <row r="49476" ht="15.75" hidden="1" x14ac:dyDescent="0.25"/>
    <row r="49477" ht="15.75" hidden="1" x14ac:dyDescent="0.25"/>
    <row r="49478" ht="15.75" hidden="1" x14ac:dyDescent="0.25"/>
    <row r="49479" ht="15.75" hidden="1" x14ac:dyDescent="0.25"/>
    <row r="49480" ht="15.75" hidden="1" x14ac:dyDescent="0.25"/>
    <row r="49481" ht="15.75" hidden="1" x14ac:dyDescent="0.25"/>
    <row r="49482" ht="15.75" hidden="1" x14ac:dyDescent="0.25"/>
    <row r="49483" ht="15.75" hidden="1" x14ac:dyDescent="0.25"/>
    <row r="49484" ht="15.75" hidden="1" x14ac:dyDescent="0.25"/>
    <row r="49485" ht="15.75" hidden="1" x14ac:dyDescent="0.25"/>
    <row r="49486" ht="15.75" hidden="1" x14ac:dyDescent="0.25"/>
    <row r="49487" ht="15.75" hidden="1" x14ac:dyDescent="0.25"/>
    <row r="49488" ht="15.75" hidden="1" x14ac:dyDescent="0.25"/>
    <row r="49489" ht="15.75" hidden="1" x14ac:dyDescent="0.25"/>
    <row r="49490" ht="15.75" hidden="1" x14ac:dyDescent="0.25"/>
    <row r="49491" ht="15.75" hidden="1" x14ac:dyDescent="0.25"/>
    <row r="49492" ht="15.75" hidden="1" x14ac:dyDescent="0.25"/>
    <row r="49493" ht="15.75" hidden="1" x14ac:dyDescent="0.25"/>
    <row r="49494" ht="15.75" hidden="1" x14ac:dyDescent="0.25"/>
    <row r="49495" ht="15.75" hidden="1" x14ac:dyDescent="0.25"/>
    <row r="49496" ht="15.75" hidden="1" x14ac:dyDescent="0.25"/>
    <row r="49497" ht="15.75" hidden="1" x14ac:dyDescent="0.25"/>
    <row r="49498" ht="15.75" hidden="1" x14ac:dyDescent="0.25"/>
    <row r="49499" ht="15.75" hidden="1" x14ac:dyDescent="0.25"/>
    <row r="49500" ht="15.75" hidden="1" x14ac:dyDescent="0.25"/>
    <row r="49501" ht="15.75" hidden="1" x14ac:dyDescent="0.25"/>
    <row r="49502" ht="15.75" hidden="1" x14ac:dyDescent="0.25"/>
    <row r="49503" ht="15.75" hidden="1" x14ac:dyDescent="0.25"/>
    <row r="49504" ht="15.75" hidden="1" x14ac:dyDescent="0.25"/>
    <row r="49505" ht="15.75" hidden="1" x14ac:dyDescent="0.25"/>
    <row r="49506" ht="15.75" hidden="1" x14ac:dyDescent="0.25"/>
    <row r="49507" ht="15.75" hidden="1" x14ac:dyDescent="0.25"/>
    <row r="49508" ht="15.75" hidden="1" x14ac:dyDescent="0.25"/>
    <row r="49509" ht="15.75" hidden="1" x14ac:dyDescent="0.25"/>
    <row r="49510" ht="15.75" hidden="1" x14ac:dyDescent="0.25"/>
    <row r="49511" ht="15.75" hidden="1" x14ac:dyDescent="0.25"/>
    <row r="49512" ht="15.75" hidden="1" x14ac:dyDescent="0.25"/>
    <row r="49513" ht="15.75" hidden="1" x14ac:dyDescent="0.25"/>
    <row r="49514" ht="15.75" hidden="1" x14ac:dyDescent="0.25"/>
    <row r="49515" ht="15.75" hidden="1" x14ac:dyDescent="0.25"/>
    <row r="49516" ht="15.75" hidden="1" x14ac:dyDescent="0.25"/>
    <row r="49517" ht="15.75" hidden="1" x14ac:dyDescent="0.25"/>
    <row r="49518" ht="15.75" hidden="1" x14ac:dyDescent="0.25"/>
    <row r="49519" ht="15.75" hidden="1" x14ac:dyDescent="0.25"/>
    <row r="49520" ht="15.75" hidden="1" x14ac:dyDescent="0.25"/>
    <row r="49521" ht="15.75" hidden="1" x14ac:dyDescent="0.25"/>
    <row r="49522" ht="15.75" hidden="1" x14ac:dyDescent="0.25"/>
    <row r="49523" ht="15.75" hidden="1" x14ac:dyDescent="0.25"/>
    <row r="49524" ht="15.75" hidden="1" x14ac:dyDescent="0.25"/>
    <row r="49525" ht="15.75" hidden="1" x14ac:dyDescent="0.25"/>
    <row r="49526" ht="15.75" hidden="1" x14ac:dyDescent="0.25"/>
    <row r="49527" ht="15.75" hidden="1" x14ac:dyDescent="0.25"/>
    <row r="49528" ht="15.75" hidden="1" x14ac:dyDescent="0.25"/>
    <row r="49529" ht="15.75" hidden="1" x14ac:dyDescent="0.25"/>
    <row r="49530" ht="15.75" hidden="1" x14ac:dyDescent="0.25"/>
    <row r="49531" ht="15.75" hidden="1" x14ac:dyDescent="0.25"/>
    <row r="49532" ht="15.75" hidden="1" x14ac:dyDescent="0.25"/>
    <row r="49533" ht="15.75" hidden="1" x14ac:dyDescent="0.25"/>
    <row r="49534" ht="15.75" hidden="1" x14ac:dyDescent="0.25"/>
    <row r="49535" ht="15.75" hidden="1" x14ac:dyDescent="0.25"/>
    <row r="49536" ht="15.75" hidden="1" x14ac:dyDescent="0.25"/>
    <row r="49537" ht="15.75" hidden="1" x14ac:dyDescent="0.25"/>
    <row r="49538" ht="15.75" hidden="1" x14ac:dyDescent="0.25"/>
    <row r="49539" ht="15.75" hidden="1" x14ac:dyDescent="0.25"/>
    <row r="49540" ht="15.75" hidden="1" x14ac:dyDescent="0.25"/>
    <row r="49541" ht="15.75" hidden="1" x14ac:dyDescent="0.25"/>
    <row r="49542" ht="15.75" hidden="1" x14ac:dyDescent="0.25"/>
    <row r="49543" ht="15.75" hidden="1" x14ac:dyDescent="0.25"/>
    <row r="49544" ht="15.75" hidden="1" x14ac:dyDescent="0.25"/>
    <row r="49545" ht="15.75" hidden="1" x14ac:dyDescent="0.25"/>
    <row r="49546" ht="15.75" hidden="1" x14ac:dyDescent="0.25"/>
    <row r="49547" ht="15.75" hidden="1" x14ac:dyDescent="0.25"/>
    <row r="49548" ht="15.75" hidden="1" x14ac:dyDescent="0.25"/>
    <row r="49549" ht="15.75" hidden="1" x14ac:dyDescent="0.25"/>
    <row r="49550" ht="15.75" hidden="1" x14ac:dyDescent="0.25"/>
    <row r="49551" ht="15.75" hidden="1" x14ac:dyDescent="0.25"/>
    <row r="49552" ht="15.75" hidden="1" x14ac:dyDescent="0.25"/>
    <row r="49553" ht="15.75" hidden="1" x14ac:dyDescent="0.25"/>
    <row r="49554" ht="15.75" hidden="1" x14ac:dyDescent="0.25"/>
    <row r="49555" ht="15.75" hidden="1" x14ac:dyDescent="0.25"/>
    <row r="49556" ht="15.75" hidden="1" x14ac:dyDescent="0.25"/>
    <row r="49557" ht="15.75" hidden="1" x14ac:dyDescent="0.25"/>
    <row r="49558" ht="15.75" hidden="1" x14ac:dyDescent="0.25"/>
    <row r="49559" ht="15.75" hidden="1" x14ac:dyDescent="0.25"/>
    <row r="49560" ht="15.75" hidden="1" x14ac:dyDescent="0.25"/>
    <row r="49561" ht="15.75" hidden="1" x14ac:dyDescent="0.25"/>
    <row r="49562" ht="15.75" hidden="1" x14ac:dyDescent="0.25"/>
    <row r="49563" ht="15.75" hidden="1" x14ac:dyDescent="0.25"/>
    <row r="49564" ht="15.75" hidden="1" x14ac:dyDescent="0.25"/>
    <row r="49565" ht="15.75" hidden="1" x14ac:dyDescent="0.25"/>
    <row r="49566" ht="15.75" hidden="1" x14ac:dyDescent="0.25"/>
    <row r="49567" ht="15.75" hidden="1" x14ac:dyDescent="0.25"/>
    <row r="49568" ht="15.75" hidden="1" x14ac:dyDescent="0.25"/>
    <row r="49569" ht="15.75" hidden="1" x14ac:dyDescent="0.25"/>
    <row r="49570" ht="15.75" hidden="1" x14ac:dyDescent="0.25"/>
    <row r="49571" ht="15.75" hidden="1" x14ac:dyDescent="0.25"/>
    <row r="49572" ht="15.75" hidden="1" x14ac:dyDescent="0.25"/>
    <row r="49573" ht="15.75" hidden="1" x14ac:dyDescent="0.25"/>
    <row r="49574" ht="15.75" hidden="1" x14ac:dyDescent="0.25"/>
    <row r="49575" ht="15.75" hidden="1" x14ac:dyDescent="0.25"/>
    <row r="49576" ht="15.75" hidden="1" x14ac:dyDescent="0.25"/>
    <row r="49577" ht="15.75" hidden="1" x14ac:dyDescent="0.25"/>
    <row r="49578" ht="15.75" hidden="1" x14ac:dyDescent="0.25"/>
    <row r="49579" ht="15.75" hidden="1" x14ac:dyDescent="0.25"/>
    <row r="49580" ht="15.75" hidden="1" x14ac:dyDescent="0.25"/>
    <row r="49581" ht="15.75" hidden="1" x14ac:dyDescent="0.25"/>
    <row r="49582" ht="15.75" hidden="1" x14ac:dyDescent="0.25"/>
    <row r="49583" ht="15.75" hidden="1" x14ac:dyDescent="0.25"/>
    <row r="49584" ht="15.75" hidden="1" x14ac:dyDescent="0.25"/>
    <row r="49585" ht="15.75" hidden="1" x14ac:dyDescent="0.25"/>
    <row r="49586" ht="15.75" hidden="1" x14ac:dyDescent="0.25"/>
    <row r="49587" ht="15.75" hidden="1" x14ac:dyDescent="0.25"/>
    <row r="49588" ht="15.75" hidden="1" x14ac:dyDescent="0.25"/>
    <row r="49589" ht="15.75" hidden="1" x14ac:dyDescent="0.25"/>
    <row r="49590" ht="15.75" hidden="1" x14ac:dyDescent="0.25"/>
    <row r="49591" ht="15.75" hidden="1" x14ac:dyDescent="0.25"/>
    <row r="49592" ht="15.75" hidden="1" x14ac:dyDescent="0.25"/>
    <row r="49593" ht="15.75" hidden="1" x14ac:dyDescent="0.25"/>
    <row r="49594" ht="15.75" hidden="1" x14ac:dyDescent="0.25"/>
    <row r="49595" ht="15.75" hidden="1" x14ac:dyDescent="0.25"/>
    <row r="49596" ht="15.75" hidden="1" x14ac:dyDescent="0.25"/>
    <row r="49597" ht="15.75" hidden="1" x14ac:dyDescent="0.25"/>
    <row r="49598" ht="15.75" hidden="1" x14ac:dyDescent="0.25"/>
    <row r="49599" ht="15.75" hidden="1" x14ac:dyDescent="0.25"/>
    <row r="49600" ht="15.75" hidden="1" x14ac:dyDescent="0.25"/>
    <row r="49601" ht="15.75" hidden="1" x14ac:dyDescent="0.25"/>
    <row r="49602" ht="15.75" hidden="1" x14ac:dyDescent="0.25"/>
    <row r="49603" ht="15.75" hidden="1" x14ac:dyDescent="0.25"/>
    <row r="49604" ht="15.75" hidden="1" x14ac:dyDescent="0.25"/>
    <row r="49605" ht="15.75" hidden="1" x14ac:dyDescent="0.25"/>
    <row r="49606" ht="15.75" hidden="1" x14ac:dyDescent="0.25"/>
    <row r="49607" ht="15.75" hidden="1" x14ac:dyDescent="0.25"/>
    <row r="49608" ht="15.75" hidden="1" x14ac:dyDescent="0.25"/>
    <row r="49609" ht="15.75" hidden="1" x14ac:dyDescent="0.25"/>
    <row r="49610" ht="15.75" hidden="1" x14ac:dyDescent="0.25"/>
    <row r="49611" ht="15.75" hidden="1" x14ac:dyDescent="0.25"/>
    <row r="49612" ht="15.75" hidden="1" x14ac:dyDescent="0.25"/>
    <row r="49613" ht="15.75" hidden="1" x14ac:dyDescent="0.25"/>
    <row r="49614" ht="15.75" hidden="1" x14ac:dyDescent="0.25"/>
    <row r="49615" ht="15.75" hidden="1" x14ac:dyDescent="0.25"/>
    <row r="49616" ht="15.75" hidden="1" x14ac:dyDescent="0.25"/>
    <row r="49617" ht="15.75" hidden="1" x14ac:dyDescent="0.25"/>
    <row r="49618" ht="15.75" hidden="1" x14ac:dyDescent="0.25"/>
    <row r="49619" ht="15.75" hidden="1" x14ac:dyDescent="0.25"/>
    <row r="49620" ht="15.75" hidden="1" x14ac:dyDescent="0.25"/>
    <row r="49621" ht="15.75" hidden="1" x14ac:dyDescent="0.25"/>
    <row r="49622" ht="15.75" hidden="1" x14ac:dyDescent="0.25"/>
    <row r="49623" ht="15.75" hidden="1" x14ac:dyDescent="0.25"/>
    <row r="49624" ht="15.75" hidden="1" x14ac:dyDescent="0.25"/>
    <row r="49625" ht="15.75" hidden="1" x14ac:dyDescent="0.25"/>
    <row r="49626" ht="15.75" hidden="1" x14ac:dyDescent="0.25"/>
    <row r="49627" ht="15.75" hidden="1" x14ac:dyDescent="0.25"/>
    <row r="49628" ht="15.75" hidden="1" x14ac:dyDescent="0.25"/>
    <row r="49629" ht="15.75" hidden="1" x14ac:dyDescent="0.25"/>
    <row r="49630" ht="15.75" hidden="1" x14ac:dyDescent="0.25"/>
    <row r="49631" ht="15.75" hidden="1" x14ac:dyDescent="0.25"/>
    <row r="49632" ht="15.75" hidden="1" x14ac:dyDescent="0.25"/>
    <row r="49633" ht="15.75" hidden="1" x14ac:dyDescent="0.25"/>
    <row r="49634" ht="15.75" hidden="1" x14ac:dyDescent="0.25"/>
    <row r="49635" ht="15.75" hidden="1" x14ac:dyDescent="0.25"/>
    <row r="49636" ht="15.75" hidden="1" x14ac:dyDescent="0.25"/>
    <row r="49637" ht="15.75" hidden="1" x14ac:dyDescent="0.25"/>
    <row r="49638" ht="15.75" hidden="1" x14ac:dyDescent="0.25"/>
    <row r="49639" ht="15.75" hidden="1" x14ac:dyDescent="0.25"/>
    <row r="49640" ht="15.75" hidden="1" x14ac:dyDescent="0.25"/>
    <row r="49641" ht="15.75" hidden="1" x14ac:dyDescent="0.25"/>
    <row r="49642" ht="15.75" hidden="1" x14ac:dyDescent="0.25"/>
    <row r="49643" ht="15.75" hidden="1" x14ac:dyDescent="0.25"/>
    <row r="49644" ht="15.75" hidden="1" x14ac:dyDescent="0.25"/>
    <row r="49645" ht="15.75" hidden="1" x14ac:dyDescent="0.25"/>
    <row r="49646" ht="15.75" hidden="1" x14ac:dyDescent="0.25"/>
    <row r="49647" ht="15.75" hidden="1" x14ac:dyDescent="0.25"/>
    <row r="49648" ht="15.75" hidden="1" x14ac:dyDescent="0.25"/>
    <row r="49649" ht="15.75" hidden="1" x14ac:dyDescent="0.25"/>
    <row r="49650" ht="15.75" hidden="1" x14ac:dyDescent="0.25"/>
    <row r="49651" ht="15.75" hidden="1" x14ac:dyDescent="0.25"/>
    <row r="49652" ht="15.75" hidden="1" x14ac:dyDescent="0.25"/>
    <row r="49653" ht="15.75" hidden="1" x14ac:dyDescent="0.25"/>
    <row r="49654" ht="15.75" hidden="1" x14ac:dyDescent="0.25"/>
    <row r="49655" ht="15.75" hidden="1" x14ac:dyDescent="0.25"/>
    <row r="49656" ht="15.75" hidden="1" x14ac:dyDescent="0.25"/>
    <row r="49657" ht="15.75" hidden="1" x14ac:dyDescent="0.25"/>
    <row r="49658" ht="15.75" hidden="1" x14ac:dyDescent="0.25"/>
    <row r="49659" ht="15.75" hidden="1" x14ac:dyDescent="0.25"/>
    <row r="49660" ht="15.75" hidden="1" x14ac:dyDescent="0.25"/>
    <row r="49661" ht="15.75" hidden="1" x14ac:dyDescent="0.25"/>
    <row r="49662" ht="15.75" hidden="1" x14ac:dyDescent="0.25"/>
    <row r="49663" ht="15.75" hidden="1" x14ac:dyDescent="0.25"/>
    <row r="49664" ht="15.75" hidden="1" x14ac:dyDescent="0.25"/>
    <row r="49665" ht="15.75" hidden="1" x14ac:dyDescent="0.25"/>
    <row r="49666" ht="15.75" hidden="1" x14ac:dyDescent="0.25"/>
    <row r="49667" ht="15.75" hidden="1" x14ac:dyDescent="0.25"/>
    <row r="49668" ht="15.75" hidden="1" x14ac:dyDescent="0.25"/>
    <row r="49669" ht="15.75" hidden="1" x14ac:dyDescent="0.25"/>
    <row r="49670" ht="15.75" hidden="1" x14ac:dyDescent="0.25"/>
    <row r="49671" ht="15.75" hidden="1" x14ac:dyDescent="0.25"/>
    <row r="49672" ht="15.75" hidden="1" x14ac:dyDescent="0.25"/>
    <row r="49673" ht="15.75" hidden="1" x14ac:dyDescent="0.25"/>
    <row r="49674" ht="15.75" hidden="1" x14ac:dyDescent="0.25"/>
    <row r="49675" ht="15.75" hidden="1" x14ac:dyDescent="0.25"/>
    <row r="49676" ht="15.75" hidden="1" x14ac:dyDescent="0.25"/>
    <row r="49677" ht="15.75" hidden="1" x14ac:dyDescent="0.25"/>
    <row r="49678" ht="15.75" hidden="1" x14ac:dyDescent="0.25"/>
    <row r="49679" ht="15.75" hidden="1" x14ac:dyDescent="0.25"/>
    <row r="49680" ht="15.75" hidden="1" x14ac:dyDescent="0.25"/>
    <row r="49681" ht="15.75" hidden="1" x14ac:dyDescent="0.25"/>
    <row r="49682" ht="15.75" hidden="1" x14ac:dyDescent="0.25"/>
    <row r="49683" ht="15.75" hidden="1" x14ac:dyDescent="0.25"/>
    <row r="49684" ht="15.75" hidden="1" x14ac:dyDescent="0.25"/>
    <row r="49685" ht="15.75" hidden="1" x14ac:dyDescent="0.25"/>
    <row r="49686" ht="15.75" hidden="1" x14ac:dyDescent="0.25"/>
    <row r="49687" ht="15.75" hidden="1" x14ac:dyDescent="0.25"/>
    <row r="49688" ht="15.75" hidden="1" x14ac:dyDescent="0.25"/>
    <row r="49689" ht="15.75" hidden="1" x14ac:dyDescent="0.25"/>
    <row r="49690" ht="15.75" hidden="1" x14ac:dyDescent="0.25"/>
    <row r="49691" ht="15.75" hidden="1" x14ac:dyDescent="0.25"/>
    <row r="49692" ht="15.75" hidden="1" x14ac:dyDescent="0.25"/>
    <row r="49693" ht="15.75" hidden="1" x14ac:dyDescent="0.25"/>
    <row r="49694" ht="15.75" hidden="1" x14ac:dyDescent="0.25"/>
    <row r="49695" ht="15.75" hidden="1" x14ac:dyDescent="0.25"/>
    <row r="49696" ht="15.75" hidden="1" x14ac:dyDescent="0.25"/>
    <row r="49697" ht="15.75" hidden="1" x14ac:dyDescent="0.25"/>
    <row r="49698" ht="15.75" hidden="1" x14ac:dyDescent="0.25"/>
    <row r="49699" ht="15.75" hidden="1" x14ac:dyDescent="0.25"/>
    <row r="49700" ht="15.75" hidden="1" x14ac:dyDescent="0.25"/>
    <row r="49701" ht="15.75" hidden="1" x14ac:dyDescent="0.25"/>
    <row r="49702" ht="15.75" hidden="1" x14ac:dyDescent="0.25"/>
    <row r="49703" ht="15.75" hidden="1" x14ac:dyDescent="0.25"/>
    <row r="49704" ht="15.75" hidden="1" x14ac:dyDescent="0.25"/>
    <row r="49705" ht="15.75" hidden="1" x14ac:dyDescent="0.25"/>
    <row r="49706" ht="15.75" hidden="1" x14ac:dyDescent="0.25"/>
    <row r="49707" ht="15.75" hidden="1" x14ac:dyDescent="0.25"/>
    <row r="49708" ht="15.75" hidden="1" x14ac:dyDescent="0.25"/>
    <row r="49709" ht="15.75" hidden="1" x14ac:dyDescent="0.25"/>
    <row r="49710" ht="15.75" hidden="1" x14ac:dyDescent="0.25"/>
    <row r="49711" ht="15.75" hidden="1" x14ac:dyDescent="0.25"/>
    <row r="49712" ht="15.75" hidden="1" x14ac:dyDescent="0.25"/>
    <row r="49713" ht="15.75" hidden="1" x14ac:dyDescent="0.25"/>
    <row r="49714" ht="15.75" hidden="1" x14ac:dyDescent="0.25"/>
    <row r="49715" ht="15.75" hidden="1" x14ac:dyDescent="0.25"/>
    <row r="49716" ht="15.75" hidden="1" x14ac:dyDescent="0.25"/>
    <row r="49717" ht="15.75" hidden="1" x14ac:dyDescent="0.25"/>
    <row r="49718" ht="15.75" hidden="1" x14ac:dyDescent="0.25"/>
    <row r="49719" ht="15.75" hidden="1" x14ac:dyDescent="0.25"/>
    <row r="49720" ht="15.75" hidden="1" x14ac:dyDescent="0.25"/>
    <row r="49721" ht="15.75" hidden="1" x14ac:dyDescent="0.25"/>
    <row r="49722" ht="15.75" hidden="1" x14ac:dyDescent="0.25"/>
    <row r="49723" ht="15.75" hidden="1" x14ac:dyDescent="0.25"/>
    <row r="49724" ht="15.75" hidden="1" x14ac:dyDescent="0.25"/>
    <row r="49725" ht="15.75" hidden="1" x14ac:dyDescent="0.25"/>
    <row r="49726" ht="15.75" hidden="1" x14ac:dyDescent="0.25"/>
    <row r="49727" ht="15.75" hidden="1" x14ac:dyDescent="0.25"/>
    <row r="49728" ht="15.75" hidden="1" x14ac:dyDescent="0.25"/>
    <row r="49729" ht="15.75" hidden="1" x14ac:dyDescent="0.25"/>
    <row r="49730" ht="15.75" hidden="1" x14ac:dyDescent="0.25"/>
    <row r="49731" ht="15.75" hidden="1" x14ac:dyDescent="0.25"/>
    <row r="49732" ht="15.75" hidden="1" x14ac:dyDescent="0.25"/>
    <row r="49733" ht="15.75" hidden="1" x14ac:dyDescent="0.25"/>
    <row r="49734" ht="15.75" hidden="1" x14ac:dyDescent="0.25"/>
    <row r="49735" ht="15.75" hidden="1" x14ac:dyDescent="0.25"/>
    <row r="49736" ht="15.75" hidden="1" x14ac:dyDescent="0.25"/>
    <row r="49737" ht="15.75" hidden="1" x14ac:dyDescent="0.25"/>
    <row r="49738" ht="15.75" hidden="1" x14ac:dyDescent="0.25"/>
    <row r="49739" ht="15.75" hidden="1" x14ac:dyDescent="0.25"/>
    <row r="49740" ht="15.75" hidden="1" x14ac:dyDescent="0.25"/>
    <row r="49741" ht="15.75" hidden="1" x14ac:dyDescent="0.25"/>
    <row r="49742" ht="15.75" hidden="1" x14ac:dyDescent="0.25"/>
    <row r="49743" ht="15.75" hidden="1" x14ac:dyDescent="0.25"/>
    <row r="49744" ht="15.75" hidden="1" x14ac:dyDescent="0.25"/>
    <row r="49745" ht="15.75" hidden="1" x14ac:dyDescent="0.25"/>
    <row r="49746" ht="15.75" hidden="1" x14ac:dyDescent="0.25"/>
    <row r="49747" ht="15.75" hidden="1" x14ac:dyDescent="0.25"/>
    <row r="49748" ht="15.75" hidden="1" x14ac:dyDescent="0.25"/>
    <row r="49749" ht="15.75" hidden="1" x14ac:dyDescent="0.25"/>
    <row r="49750" ht="15.75" hidden="1" x14ac:dyDescent="0.25"/>
    <row r="49751" ht="15.75" hidden="1" x14ac:dyDescent="0.25"/>
    <row r="49752" ht="15.75" hidden="1" x14ac:dyDescent="0.25"/>
    <row r="49753" ht="15.75" hidden="1" x14ac:dyDescent="0.25"/>
    <row r="49754" ht="15.75" hidden="1" x14ac:dyDescent="0.25"/>
    <row r="49755" ht="15.75" hidden="1" x14ac:dyDescent="0.25"/>
    <row r="49756" ht="15.75" hidden="1" x14ac:dyDescent="0.25"/>
    <row r="49757" ht="15.75" hidden="1" x14ac:dyDescent="0.25"/>
    <row r="49758" ht="15.75" hidden="1" x14ac:dyDescent="0.25"/>
    <row r="49759" ht="15.75" hidden="1" x14ac:dyDescent="0.25"/>
    <row r="49760" ht="15.75" hidden="1" x14ac:dyDescent="0.25"/>
    <row r="49761" ht="15.75" hidden="1" x14ac:dyDescent="0.25"/>
    <row r="49762" ht="15.75" hidden="1" x14ac:dyDescent="0.25"/>
    <row r="49763" ht="15.75" hidden="1" x14ac:dyDescent="0.25"/>
    <row r="49764" ht="15.75" hidden="1" x14ac:dyDescent="0.25"/>
    <row r="49765" ht="15.75" hidden="1" x14ac:dyDescent="0.25"/>
    <row r="49766" ht="15.75" hidden="1" x14ac:dyDescent="0.25"/>
    <row r="49767" ht="15.75" hidden="1" x14ac:dyDescent="0.25"/>
    <row r="49768" ht="15.75" hidden="1" x14ac:dyDescent="0.25"/>
    <row r="49769" ht="15.75" hidden="1" x14ac:dyDescent="0.25"/>
    <row r="49770" ht="15.75" hidden="1" x14ac:dyDescent="0.25"/>
    <row r="49771" ht="15.75" hidden="1" x14ac:dyDescent="0.25"/>
    <row r="49772" ht="15.75" hidden="1" x14ac:dyDescent="0.25"/>
    <row r="49773" ht="15.75" hidden="1" x14ac:dyDescent="0.25"/>
    <row r="49774" ht="15.75" hidden="1" x14ac:dyDescent="0.25"/>
    <row r="49775" ht="15.75" hidden="1" x14ac:dyDescent="0.25"/>
    <row r="49776" ht="15.75" hidden="1" x14ac:dyDescent="0.25"/>
    <row r="49777" ht="15.75" hidden="1" x14ac:dyDescent="0.25"/>
    <row r="49778" ht="15.75" hidden="1" x14ac:dyDescent="0.25"/>
    <row r="49779" ht="15.75" hidden="1" x14ac:dyDescent="0.25"/>
    <row r="49780" ht="15.75" hidden="1" x14ac:dyDescent="0.25"/>
    <row r="49781" ht="15.75" hidden="1" x14ac:dyDescent="0.25"/>
    <row r="49782" ht="15.75" hidden="1" x14ac:dyDescent="0.25"/>
    <row r="49783" ht="15.75" hidden="1" x14ac:dyDescent="0.25"/>
    <row r="49784" ht="15.75" hidden="1" x14ac:dyDescent="0.25"/>
    <row r="49785" ht="15.75" hidden="1" x14ac:dyDescent="0.25"/>
    <row r="49786" ht="15.75" hidden="1" x14ac:dyDescent="0.25"/>
    <row r="49787" ht="15.75" hidden="1" x14ac:dyDescent="0.25"/>
    <row r="49788" ht="15.75" hidden="1" x14ac:dyDescent="0.25"/>
    <row r="49789" ht="15.75" hidden="1" x14ac:dyDescent="0.25"/>
    <row r="49790" ht="15.75" hidden="1" x14ac:dyDescent="0.25"/>
    <row r="49791" ht="15.75" hidden="1" x14ac:dyDescent="0.25"/>
    <row r="49792" ht="15.75" hidden="1" x14ac:dyDescent="0.25"/>
    <row r="49793" ht="15.75" hidden="1" x14ac:dyDescent="0.25"/>
    <row r="49794" ht="15.75" hidden="1" x14ac:dyDescent="0.25"/>
    <row r="49795" ht="15.75" hidden="1" x14ac:dyDescent="0.25"/>
    <row r="49796" ht="15.75" hidden="1" x14ac:dyDescent="0.25"/>
    <row r="49797" ht="15.75" hidden="1" x14ac:dyDescent="0.25"/>
    <row r="49798" ht="15.75" hidden="1" x14ac:dyDescent="0.25"/>
    <row r="49799" ht="15.75" hidden="1" x14ac:dyDescent="0.25"/>
    <row r="49800" ht="15.75" hidden="1" x14ac:dyDescent="0.25"/>
    <row r="49801" ht="15.75" hidden="1" x14ac:dyDescent="0.25"/>
    <row r="49802" ht="15.75" hidden="1" x14ac:dyDescent="0.25"/>
    <row r="49803" ht="15.75" hidden="1" x14ac:dyDescent="0.25"/>
    <row r="49804" ht="15.75" hidden="1" x14ac:dyDescent="0.25"/>
    <row r="49805" ht="15.75" hidden="1" x14ac:dyDescent="0.25"/>
    <row r="49806" ht="15.75" hidden="1" x14ac:dyDescent="0.25"/>
    <row r="49807" ht="15.75" hidden="1" x14ac:dyDescent="0.25"/>
    <row r="49808" ht="15.75" hidden="1" x14ac:dyDescent="0.25"/>
    <row r="49809" ht="15.75" hidden="1" x14ac:dyDescent="0.25"/>
    <row r="49810" ht="15.75" hidden="1" x14ac:dyDescent="0.25"/>
    <row r="49811" ht="15.75" hidden="1" x14ac:dyDescent="0.25"/>
    <row r="49812" ht="15.75" hidden="1" x14ac:dyDescent="0.25"/>
    <row r="49813" ht="15.75" hidden="1" x14ac:dyDescent="0.25"/>
    <row r="49814" ht="15.75" hidden="1" x14ac:dyDescent="0.25"/>
    <row r="49815" ht="15.75" hidden="1" x14ac:dyDescent="0.25"/>
    <row r="49816" ht="15.75" hidden="1" x14ac:dyDescent="0.25"/>
    <row r="49817" ht="15.75" hidden="1" x14ac:dyDescent="0.25"/>
    <row r="49818" ht="15.75" hidden="1" x14ac:dyDescent="0.25"/>
    <row r="49819" ht="15.75" hidden="1" x14ac:dyDescent="0.25"/>
    <row r="49820" ht="15.75" hidden="1" x14ac:dyDescent="0.25"/>
    <row r="49821" ht="15.75" hidden="1" x14ac:dyDescent="0.25"/>
    <row r="49822" ht="15.75" hidden="1" x14ac:dyDescent="0.25"/>
    <row r="49823" ht="15.75" hidden="1" x14ac:dyDescent="0.25"/>
    <row r="49824" ht="15.75" hidden="1" x14ac:dyDescent="0.25"/>
    <row r="49825" ht="15.75" hidden="1" x14ac:dyDescent="0.25"/>
    <row r="49826" ht="15.75" hidden="1" x14ac:dyDescent="0.25"/>
    <row r="49827" ht="15.75" hidden="1" x14ac:dyDescent="0.25"/>
    <row r="49828" ht="15.75" hidden="1" x14ac:dyDescent="0.25"/>
    <row r="49829" ht="15.75" hidden="1" x14ac:dyDescent="0.25"/>
    <row r="49830" ht="15.75" hidden="1" x14ac:dyDescent="0.25"/>
    <row r="49831" ht="15.75" hidden="1" x14ac:dyDescent="0.25"/>
    <row r="49832" ht="15.75" hidden="1" x14ac:dyDescent="0.25"/>
    <row r="49833" ht="15.75" hidden="1" x14ac:dyDescent="0.25"/>
    <row r="49834" ht="15.75" hidden="1" x14ac:dyDescent="0.25"/>
    <row r="49835" ht="15.75" hidden="1" x14ac:dyDescent="0.25"/>
    <row r="49836" ht="15.75" hidden="1" x14ac:dyDescent="0.25"/>
    <row r="49837" ht="15.75" hidden="1" x14ac:dyDescent="0.25"/>
    <row r="49838" ht="15.75" hidden="1" x14ac:dyDescent="0.25"/>
    <row r="49839" ht="15.75" hidden="1" x14ac:dyDescent="0.25"/>
    <row r="49840" ht="15.75" hidden="1" x14ac:dyDescent="0.25"/>
    <row r="49841" ht="15.75" hidden="1" x14ac:dyDescent="0.25"/>
    <row r="49842" ht="15.75" hidden="1" x14ac:dyDescent="0.25"/>
    <row r="49843" ht="15.75" hidden="1" x14ac:dyDescent="0.25"/>
    <row r="49844" ht="15.75" hidden="1" x14ac:dyDescent="0.25"/>
    <row r="49845" ht="15.75" hidden="1" x14ac:dyDescent="0.25"/>
    <row r="49846" ht="15.75" hidden="1" x14ac:dyDescent="0.25"/>
    <row r="49847" ht="15.75" hidden="1" x14ac:dyDescent="0.25"/>
    <row r="49848" ht="15.75" hidden="1" x14ac:dyDescent="0.25"/>
    <row r="49849" ht="15.75" hidden="1" x14ac:dyDescent="0.25"/>
    <row r="49850" ht="15.75" hidden="1" x14ac:dyDescent="0.25"/>
    <row r="49851" ht="15.75" hidden="1" x14ac:dyDescent="0.25"/>
    <row r="49852" ht="15.75" hidden="1" x14ac:dyDescent="0.25"/>
    <row r="49853" ht="15.75" hidden="1" x14ac:dyDescent="0.25"/>
    <row r="49854" ht="15.75" hidden="1" x14ac:dyDescent="0.25"/>
    <row r="49855" ht="15.75" hidden="1" x14ac:dyDescent="0.25"/>
    <row r="49856" ht="15.75" hidden="1" x14ac:dyDescent="0.25"/>
    <row r="49857" ht="15.75" hidden="1" x14ac:dyDescent="0.25"/>
    <row r="49858" ht="15.75" hidden="1" x14ac:dyDescent="0.25"/>
    <row r="49859" ht="15.75" hidden="1" x14ac:dyDescent="0.25"/>
    <row r="49860" ht="15.75" hidden="1" x14ac:dyDescent="0.25"/>
    <row r="49861" ht="15.75" hidden="1" x14ac:dyDescent="0.25"/>
    <row r="49862" ht="15.75" hidden="1" x14ac:dyDescent="0.25"/>
    <row r="49863" ht="15.75" hidden="1" x14ac:dyDescent="0.25"/>
    <row r="49864" ht="15.75" hidden="1" x14ac:dyDescent="0.25"/>
    <row r="49865" ht="15.75" hidden="1" x14ac:dyDescent="0.25"/>
    <row r="49866" ht="15.75" hidden="1" x14ac:dyDescent="0.25"/>
    <row r="49867" ht="15.75" hidden="1" x14ac:dyDescent="0.25"/>
    <row r="49868" ht="15.75" hidden="1" x14ac:dyDescent="0.25"/>
    <row r="49869" ht="15.75" hidden="1" x14ac:dyDescent="0.25"/>
    <row r="49870" ht="15.75" hidden="1" x14ac:dyDescent="0.25"/>
    <row r="49871" ht="15.75" hidden="1" x14ac:dyDescent="0.25"/>
    <row r="49872" ht="15.75" hidden="1" x14ac:dyDescent="0.25"/>
    <row r="49873" ht="15.75" hidden="1" x14ac:dyDescent="0.25"/>
    <row r="49874" ht="15.75" hidden="1" x14ac:dyDescent="0.25"/>
    <row r="49875" ht="15.75" hidden="1" x14ac:dyDescent="0.25"/>
    <row r="49876" ht="15.75" hidden="1" x14ac:dyDescent="0.25"/>
    <row r="49877" ht="15.75" hidden="1" x14ac:dyDescent="0.25"/>
    <row r="49878" ht="15.75" hidden="1" x14ac:dyDescent="0.25"/>
    <row r="49879" ht="15.75" hidden="1" x14ac:dyDescent="0.25"/>
    <row r="49880" ht="15.75" hidden="1" x14ac:dyDescent="0.25"/>
    <row r="49881" ht="15.75" hidden="1" x14ac:dyDescent="0.25"/>
    <row r="49882" ht="15.75" hidden="1" x14ac:dyDescent="0.25"/>
    <row r="49883" ht="15.75" hidden="1" x14ac:dyDescent="0.25"/>
    <row r="49884" ht="15.75" hidden="1" x14ac:dyDescent="0.25"/>
    <row r="49885" ht="15.75" hidden="1" x14ac:dyDescent="0.25"/>
    <row r="49886" ht="15.75" hidden="1" x14ac:dyDescent="0.25"/>
    <row r="49887" ht="15.75" hidden="1" x14ac:dyDescent="0.25"/>
    <row r="49888" ht="15.75" hidden="1" x14ac:dyDescent="0.25"/>
    <row r="49889" ht="15.75" hidden="1" x14ac:dyDescent="0.25"/>
    <row r="49890" ht="15.75" hidden="1" x14ac:dyDescent="0.25"/>
    <row r="49891" ht="15.75" hidden="1" x14ac:dyDescent="0.25"/>
    <row r="49892" ht="15.75" hidden="1" x14ac:dyDescent="0.25"/>
    <row r="49893" ht="15.75" hidden="1" x14ac:dyDescent="0.25"/>
    <row r="49894" ht="15.75" hidden="1" x14ac:dyDescent="0.25"/>
    <row r="49895" ht="15.75" hidden="1" x14ac:dyDescent="0.25"/>
    <row r="49896" ht="15.75" hidden="1" x14ac:dyDescent="0.25"/>
    <row r="49897" ht="15.75" hidden="1" x14ac:dyDescent="0.25"/>
    <row r="49898" ht="15.75" hidden="1" x14ac:dyDescent="0.25"/>
    <row r="49899" ht="15.75" hidden="1" x14ac:dyDescent="0.25"/>
    <row r="49900" ht="15.75" hidden="1" x14ac:dyDescent="0.25"/>
    <row r="49901" ht="15.75" hidden="1" x14ac:dyDescent="0.25"/>
    <row r="49902" ht="15.75" hidden="1" x14ac:dyDescent="0.25"/>
    <row r="49903" ht="15.75" hidden="1" x14ac:dyDescent="0.25"/>
    <row r="49904" ht="15.75" hidden="1" x14ac:dyDescent="0.25"/>
    <row r="49905" ht="15.75" hidden="1" x14ac:dyDescent="0.25"/>
    <row r="49906" ht="15.75" hidden="1" x14ac:dyDescent="0.25"/>
    <row r="49907" ht="15.75" hidden="1" x14ac:dyDescent="0.25"/>
    <row r="49908" ht="15.75" hidden="1" x14ac:dyDescent="0.25"/>
    <row r="49909" ht="15.75" hidden="1" x14ac:dyDescent="0.25"/>
    <row r="49910" ht="15.75" hidden="1" x14ac:dyDescent="0.25"/>
    <row r="49911" ht="15.75" hidden="1" x14ac:dyDescent="0.25"/>
    <row r="49912" ht="15.75" hidden="1" x14ac:dyDescent="0.25"/>
    <row r="49913" ht="15.75" hidden="1" x14ac:dyDescent="0.25"/>
    <row r="49914" ht="15.75" hidden="1" x14ac:dyDescent="0.25"/>
    <row r="49915" ht="15.75" hidden="1" x14ac:dyDescent="0.25"/>
    <row r="49916" ht="15.75" hidden="1" x14ac:dyDescent="0.25"/>
    <row r="49917" ht="15.75" hidden="1" x14ac:dyDescent="0.25"/>
    <row r="49918" ht="15.75" hidden="1" x14ac:dyDescent="0.25"/>
    <row r="49919" ht="15.75" hidden="1" x14ac:dyDescent="0.25"/>
    <row r="49920" ht="15.75" hidden="1" x14ac:dyDescent="0.25"/>
    <row r="49921" ht="15.75" hidden="1" x14ac:dyDescent="0.25"/>
    <row r="49922" ht="15.75" hidden="1" x14ac:dyDescent="0.25"/>
    <row r="49923" ht="15.75" hidden="1" x14ac:dyDescent="0.25"/>
    <row r="49924" ht="15.75" hidden="1" x14ac:dyDescent="0.25"/>
    <row r="49925" ht="15.75" hidden="1" x14ac:dyDescent="0.25"/>
    <row r="49926" ht="15.75" hidden="1" x14ac:dyDescent="0.25"/>
    <row r="49927" ht="15.75" hidden="1" x14ac:dyDescent="0.25"/>
    <row r="49928" ht="15.75" hidden="1" x14ac:dyDescent="0.25"/>
    <row r="49929" ht="15.75" hidden="1" x14ac:dyDescent="0.25"/>
    <row r="49930" ht="15.75" hidden="1" x14ac:dyDescent="0.25"/>
    <row r="49931" ht="15.75" hidden="1" x14ac:dyDescent="0.25"/>
    <row r="49932" ht="15.75" hidden="1" x14ac:dyDescent="0.25"/>
    <row r="49933" ht="15.75" hidden="1" x14ac:dyDescent="0.25"/>
    <row r="49934" ht="15.75" hidden="1" x14ac:dyDescent="0.25"/>
    <row r="49935" ht="15.75" hidden="1" x14ac:dyDescent="0.25"/>
    <row r="49936" ht="15.75" hidden="1" x14ac:dyDescent="0.25"/>
    <row r="49937" ht="15.75" hidden="1" x14ac:dyDescent="0.25"/>
    <row r="49938" ht="15.75" hidden="1" x14ac:dyDescent="0.25"/>
    <row r="49939" ht="15.75" hidden="1" x14ac:dyDescent="0.25"/>
    <row r="49940" ht="15.75" hidden="1" x14ac:dyDescent="0.25"/>
    <row r="49941" ht="15.75" hidden="1" x14ac:dyDescent="0.25"/>
    <row r="49942" ht="15.75" hidden="1" x14ac:dyDescent="0.25"/>
    <row r="49943" ht="15.75" hidden="1" x14ac:dyDescent="0.25"/>
    <row r="49944" ht="15.75" hidden="1" x14ac:dyDescent="0.25"/>
    <row r="49945" ht="15.75" hidden="1" x14ac:dyDescent="0.25"/>
    <row r="49946" ht="15.75" hidden="1" x14ac:dyDescent="0.25"/>
    <row r="49947" ht="15.75" hidden="1" x14ac:dyDescent="0.25"/>
    <row r="49948" ht="15.75" hidden="1" x14ac:dyDescent="0.25"/>
    <row r="49949" ht="15.75" hidden="1" x14ac:dyDescent="0.25"/>
    <row r="49950" ht="15.75" hidden="1" x14ac:dyDescent="0.25"/>
    <row r="49951" ht="15.75" hidden="1" x14ac:dyDescent="0.25"/>
    <row r="49952" ht="15.75" hidden="1" x14ac:dyDescent="0.25"/>
    <row r="49953" ht="15.75" hidden="1" x14ac:dyDescent="0.25"/>
    <row r="49954" ht="15.75" hidden="1" x14ac:dyDescent="0.25"/>
    <row r="49955" ht="15.75" hidden="1" x14ac:dyDescent="0.25"/>
    <row r="49956" ht="15.75" hidden="1" x14ac:dyDescent="0.25"/>
    <row r="49957" ht="15.75" hidden="1" x14ac:dyDescent="0.25"/>
    <row r="49958" ht="15.75" hidden="1" x14ac:dyDescent="0.25"/>
    <row r="49959" ht="15.75" hidden="1" x14ac:dyDescent="0.25"/>
    <row r="49960" ht="15.75" hidden="1" x14ac:dyDescent="0.25"/>
    <row r="49961" ht="15.75" hidden="1" x14ac:dyDescent="0.25"/>
    <row r="49962" ht="15.75" hidden="1" x14ac:dyDescent="0.25"/>
    <row r="49963" ht="15.75" hidden="1" x14ac:dyDescent="0.25"/>
    <row r="49964" ht="15.75" hidden="1" x14ac:dyDescent="0.25"/>
    <row r="49965" ht="15.75" hidden="1" x14ac:dyDescent="0.25"/>
    <row r="49966" ht="15.75" hidden="1" x14ac:dyDescent="0.25"/>
    <row r="49967" ht="15.75" hidden="1" x14ac:dyDescent="0.25"/>
    <row r="49968" ht="15.75" hidden="1" x14ac:dyDescent="0.25"/>
    <row r="49969" ht="15.75" hidden="1" x14ac:dyDescent="0.25"/>
    <row r="49970" ht="15.75" hidden="1" x14ac:dyDescent="0.25"/>
    <row r="49971" ht="15.75" hidden="1" x14ac:dyDescent="0.25"/>
    <row r="49972" ht="15.75" hidden="1" x14ac:dyDescent="0.25"/>
    <row r="49973" ht="15.75" hidden="1" x14ac:dyDescent="0.25"/>
    <row r="49974" ht="15.75" hidden="1" x14ac:dyDescent="0.25"/>
    <row r="49975" ht="15.75" hidden="1" x14ac:dyDescent="0.25"/>
    <row r="49976" ht="15.75" hidden="1" x14ac:dyDescent="0.25"/>
    <row r="49977" ht="15.75" hidden="1" x14ac:dyDescent="0.25"/>
    <row r="49978" ht="15.75" hidden="1" x14ac:dyDescent="0.25"/>
    <row r="49979" ht="15.75" hidden="1" x14ac:dyDescent="0.25"/>
    <row r="49980" ht="15.75" hidden="1" x14ac:dyDescent="0.25"/>
    <row r="49981" ht="15.75" hidden="1" x14ac:dyDescent="0.25"/>
    <row r="49982" ht="15.75" hidden="1" x14ac:dyDescent="0.25"/>
    <row r="49983" ht="15.75" hidden="1" x14ac:dyDescent="0.25"/>
    <row r="49984" ht="15.75" hidden="1" x14ac:dyDescent="0.25"/>
    <row r="49985" ht="15.75" hidden="1" x14ac:dyDescent="0.25"/>
    <row r="49986" ht="15.75" hidden="1" x14ac:dyDescent="0.25"/>
    <row r="49987" ht="15.75" hidden="1" x14ac:dyDescent="0.25"/>
    <row r="49988" ht="15.75" hidden="1" x14ac:dyDescent="0.25"/>
    <row r="49989" ht="15.75" hidden="1" x14ac:dyDescent="0.25"/>
    <row r="49990" ht="15.75" hidden="1" x14ac:dyDescent="0.25"/>
    <row r="49991" ht="15.75" hidden="1" x14ac:dyDescent="0.25"/>
    <row r="49992" ht="15.75" hidden="1" x14ac:dyDescent="0.25"/>
    <row r="49993" ht="15.75" hidden="1" x14ac:dyDescent="0.25"/>
    <row r="49994" ht="15.75" hidden="1" x14ac:dyDescent="0.25"/>
    <row r="49995" ht="15.75" hidden="1" x14ac:dyDescent="0.25"/>
    <row r="49996" ht="15.75" hidden="1" x14ac:dyDescent="0.25"/>
    <row r="49997" ht="15.75" hidden="1" x14ac:dyDescent="0.25"/>
    <row r="49998" ht="15.75" hidden="1" x14ac:dyDescent="0.25"/>
    <row r="49999" ht="15.75" hidden="1" x14ac:dyDescent="0.25"/>
    <row r="50000" ht="15.75" hidden="1" x14ac:dyDescent="0.25"/>
    <row r="50001" ht="15.75" hidden="1" x14ac:dyDescent="0.25"/>
    <row r="50002" ht="15.75" hidden="1" x14ac:dyDescent="0.25"/>
    <row r="50003" ht="15.75" hidden="1" x14ac:dyDescent="0.25"/>
    <row r="50004" ht="15.75" hidden="1" x14ac:dyDescent="0.25"/>
    <row r="50005" ht="15.75" hidden="1" x14ac:dyDescent="0.25"/>
    <row r="50006" ht="15.75" hidden="1" x14ac:dyDescent="0.25"/>
    <row r="50007" ht="15.75" hidden="1" x14ac:dyDescent="0.25"/>
    <row r="50008" ht="15.75" hidden="1" x14ac:dyDescent="0.25"/>
    <row r="50009" ht="15.75" hidden="1" x14ac:dyDescent="0.25"/>
    <row r="50010" ht="15.75" hidden="1" x14ac:dyDescent="0.25"/>
    <row r="50011" ht="15.75" hidden="1" x14ac:dyDescent="0.25"/>
    <row r="50012" ht="15.75" hidden="1" x14ac:dyDescent="0.25"/>
    <row r="50013" ht="15.75" hidden="1" x14ac:dyDescent="0.25"/>
    <row r="50014" ht="15.75" hidden="1" x14ac:dyDescent="0.25"/>
    <row r="50015" ht="15.75" hidden="1" x14ac:dyDescent="0.25"/>
    <row r="50016" ht="15.75" hidden="1" x14ac:dyDescent="0.25"/>
    <row r="50017" ht="15.75" hidden="1" x14ac:dyDescent="0.25"/>
    <row r="50018" ht="15.75" hidden="1" x14ac:dyDescent="0.25"/>
    <row r="50019" ht="15.75" hidden="1" x14ac:dyDescent="0.25"/>
    <row r="50020" ht="15.75" hidden="1" x14ac:dyDescent="0.25"/>
    <row r="50021" ht="15.75" hidden="1" x14ac:dyDescent="0.25"/>
    <row r="50022" ht="15.75" hidden="1" x14ac:dyDescent="0.25"/>
    <row r="50023" ht="15.75" hidden="1" x14ac:dyDescent="0.25"/>
    <row r="50024" ht="15.75" hidden="1" x14ac:dyDescent="0.25"/>
    <row r="50025" ht="15.75" hidden="1" x14ac:dyDescent="0.25"/>
    <row r="50026" ht="15.75" hidden="1" x14ac:dyDescent="0.25"/>
    <row r="50027" ht="15.75" hidden="1" x14ac:dyDescent="0.25"/>
    <row r="50028" ht="15.75" hidden="1" x14ac:dyDescent="0.25"/>
    <row r="50029" ht="15.75" hidden="1" x14ac:dyDescent="0.25"/>
    <row r="50030" ht="15.75" hidden="1" x14ac:dyDescent="0.25"/>
    <row r="50031" ht="15.75" hidden="1" x14ac:dyDescent="0.25"/>
    <row r="50032" ht="15.75" hidden="1" x14ac:dyDescent="0.25"/>
    <row r="50033" ht="15.75" hidden="1" x14ac:dyDescent="0.25"/>
    <row r="50034" ht="15.75" hidden="1" x14ac:dyDescent="0.25"/>
    <row r="50035" ht="15.75" hidden="1" x14ac:dyDescent="0.25"/>
    <row r="50036" ht="15.75" hidden="1" x14ac:dyDescent="0.25"/>
    <row r="50037" ht="15.75" hidden="1" x14ac:dyDescent="0.25"/>
    <row r="50038" ht="15.75" hidden="1" x14ac:dyDescent="0.25"/>
    <row r="50039" ht="15.75" hidden="1" x14ac:dyDescent="0.25"/>
    <row r="50040" ht="15.75" hidden="1" x14ac:dyDescent="0.25"/>
    <row r="50041" ht="15.75" hidden="1" x14ac:dyDescent="0.25"/>
    <row r="50042" ht="15.75" hidden="1" x14ac:dyDescent="0.25"/>
    <row r="50043" ht="15.75" hidden="1" x14ac:dyDescent="0.25"/>
    <row r="50044" ht="15.75" hidden="1" x14ac:dyDescent="0.25"/>
    <row r="50045" ht="15.75" hidden="1" x14ac:dyDescent="0.25"/>
    <row r="50046" ht="15.75" hidden="1" x14ac:dyDescent="0.25"/>
    <row r="50047" ht="15.75" hidden="1" x14ac:dyDescent="0.25"/>
    <row r="50048" ht="15.75" hidden="1" x14ac:dyDescent="0.25"/>
    <row r="50049" ht="15.75" hidden="1" x14ac:dyDescent="0.25"/>
    <row r="50050" ht="15.75" hidden="1" x14ac:dyDescent="0.25"/>
    <row r="50051" ht="15.75" hidden="1" x14ac:dyDescent="0.25"/>
    <row r="50052" ht="15.75" hidden="1" x14ac:dyDescent="0.25"/>
    <row r="50053" ht="15.75" hidden="1" x14ac:dyDescent="0.25"/>
    <row r="50054" ht="15.75" hidden="1" x14ac:dyDescent="0.25"/>
    <row r="50055" ht="15.75" hidden="1" x14ac:dyDescent="0.25"/>
    <row r="50056" ht="15.75" hidden="1" x14ac:dyDescent="0.25"/>
    <row r="50057" ht="15.75" hidden="1" x14ac:dyDescent="0.25"/>
    <row r="50058" ht="15.75" hidden="1" x14ac:dyDescent="0.25"/>
    <row r="50059" ht="15.75" hidden="1" x14ac:dyDescent="0.25"/>
    <row r="50060" ht="15.75" hidden="1" x14ac:dyDescent="0.25"/>
    <row r="50061" ht="15.75" hidden="1" x14ac:dyDescent="0.25"/>
    <row r="50062" ht="15.75" hidden="1" x14ac:dyDescent="0.25"/>
    <row r="50063" ht="15.75" hidden="1" x14ac:dyDescent="0.25"/>
    <row r="50064" ht="15.75" hidden="1" x14ac:dyDescent="0.25"/>
    <row r="50065" ht="15.75" hidden="1" x14ac:dyDescent="0.25"/>
    <row r="50066" ht="15.75" hidden="1" x14ac:dyDescent="0.25"/>
    <row r="50067" ht="15.75" hidden="1" x14ac:dyDescent="0.25"/>
    <row r="50068" ht="15.75" hidden="1" x14ac:dyDescent="0.25"/>
    <row r="50069" ht="15.75" hidden="1" x14ac:dyDescent="0.25"/>
    <row r="50070" ht="15.75" hidden="1" x14ac:dyDescent="0.25"/>
    <row r="50071" ht="15.75" hidden="1" x14ac:dyDescent="0.25"/>
    <row r="50072" ht="15.75" hidden="1" x14ac:dyDescent="0.25"/>
    <row r="50073" ht="15.75" hidden="1" x14ac:dyDescent="0.25"/>
    <row r="50074" ht="15.75" hidden="1" x14ac:dyDescent="0.25"/>
    <row r="50075" ht="15.75" hidden="1" x14ac:dyDescent="0.25"/>
    <row r="50076" ht="15.75" hidden="1" x14ac:dyDescent="0.25"/>
    <row r="50077" ht="15.75" hidden="1" x14ac:dyDescent="0.25"/>
    <row r="50078" ht="15.75" hidden="1" x14ac:dyDescent="0.25"/>
    <row r="50079" ht="15.75" hidden="1" x14ac:dyDescent="0.25"/>
    <row r="50080" ht="15.75" hidden="1" x14ac:dyDescent="0.25"/>
    <row r="50081" ht="15.75" hidden="1" x14ac:dyDescent="0.25"/>
    <row r="50082" ht="15.75" hidden="1" x14ac:dyDescent="0.25"/>
    <row r="50083" ht="15.75" hidden="1" x14ac:dyDescent="0.25"/>
    <row r="50084" ht="15.75" hidden="1" x14ac:dyDescent="0.25"/>
    <row r="50085" ht="15.75" hidden="1" x14ac:dyDescent="0.25"/>
    <row r="50086" ht="15.75" hidden="1" x14ac:dyDescent="0.25"/>
    <row r="50087" ht="15.75" hidden="1" x14ac:dyDescent="0.25"/>
    <row r="50088" ht="15.75" hidden="1" x14ac:dyDescent="0.25"/>
    <row r="50089" ht="15.75" hidden="1" x14ac:dyDescent="0.25"/>
    <row r="50090" ht="15.75" hidden="1" x14ac:dyDescent="0.25"/>
    <row r="50091" ht="15.75" hidden="1" x14ac:dyDescent="0.25"/>
    <row r="50092" ht="15.75" hidden="1" x14ac:dyDescent="0.25"/>
    <row r="50093" ht="15.75" hidden="1" x14ac:dyDescent="0.25"/>
    <row r="50094" ht="15.75" hidden="1" x14ac:dyDescent="0.25"/>
    <row r="50095" ht="15.75" hidden="1" x14ac:dyDescent="0.25"/>
    <row r="50096" ht="15.75" hidden="1" x14ac:dyDescent="0.25"/>
    <row r="50097" ht="15.75" hidden="1" x14ac:dyDescent="0.25"/>
    <row r="50098" ht="15.75" hidden="1" x14ac:dyDescent="0.25"/>
    <row r="50099" ht="15.75" hidden="1" x14ac:dyDescent="0.25"/>
    <row r="50100" ht="15.75" hidden="1" x14ac:dyDescent="0.25"/>
    <row r="50101" ht="15.75" hidden="1" x14ac:dyDescent="0.25"/>
    <row r="50102" ht="15.75" hidden="1" x14ac:dyDescent="0.25"/>
    <row r="50103" ht="15.75" hidden="1" x14ac:dyDescent="0.25"/>
    <row r="50104" ht="15.75" hidden="1" x14ac:dyDescent="0.25"/>
    <row r="50105" ht="15.75" hidden="1" x14ac:dyDescent="0.25"/>
    <row r="50106" ht="15.75" hidden="1" x14ac:dyDescent="0.25"/>
    <row r="50107" ht="15.75" hidden="1" x14ac:dyDescent="0.25"/>
    <row r="50108" ht="15.75" hidden="1" x14ac:dyDescent="0.25"/>
    <row r="50109" ht="15.75" hidden="1" x14ac:dyDescent="0.25"/>
    <row r="50110" ht="15.75" hidden="1" x14ac:dyDescent="0.25"/>
    <row r="50111" ht="15.75" hidden="1" x14ac:dyDescent="0.25"/>
    <row r="50112" ht="15.75" hidden="1" x14ac:dyDescent="0.25"/>
    <row r="50113" ht="15.75" hidden="1" x14ac:dyDescent="0.25"/>
    <row r="50114" ht="15.75" hidden="1" x14ac:dyDescent="0.25"/>
    <row r="50115" ht="15.75" hidden="1" x14ac:dyDescent="0.25"/>
    <row r="50116" ht="15.75" hidden="1" x14ac:dyDescent="0.25"/>
    <row r="50117" ht="15.75" hidden="1" x14ac:dyDescent="0.25"/>
    <row r="50118" ht="15.75" hidden="1" x14ac:dyDescent="0.25"/>
    <row r="50119" ht="15.75" hidden="1" x14ac:dyDescent="0.25"/>
    <row r="50120" ht="15.75" hidden="1" x14ac:dyDescent="0.25"/>
    <row r="50121" ht="15.75" hidden="1" x14ac:dyDescent="0.25"/>
    <row r="50122" ht="15.75" hidden="1" x14ac:dyDescent="0.25"/>
    <row r="50123" ht="15.75" hidden="1" x14ac:dyDescent="0.25"/>
    <row r="50124" ht="15.75" hidden="1" x14ac:dyDescent="0.25"/>
    <row r="50125" ht="15.75" hidden="1" x14ac:dyDescent="0.25"/>
    <row r="50126" ht="15.75" hidden="1" x14ac:dyDescent="0.25"/>
    <row r="50127" ht="15.75" hidden="1" x14ac:dyDescent="0.25"/>
    <row r="50128" ht="15.75" hidden="1" x14ac:dyDescent="0.25"/>
    <row r="50129" ht="15.75" hidden="1" x14ac:dyDescent="0.25"/>
    <row r="50130" ht="15.75" hidden="1" x14ac:dyDescent="0.25"/>
    <row r="50131" ht="15.75" hidden="1" x14ac:dyDescent="0.25"/>
    <row r="50132" ht="15.75" hidden="1" x14ac:dyDescent="0.25"/>
    <row r="50133" ht="15.75" hidden="1" x14ac:dyDescent="0.25"/>
    <row r="50134" ht="15.75" hidden="1" x14ac:dyDescent="0.25"/>
    <row r="50135" ht="15.75" hidden="1" x14ac:dyDescent="0.25"/>
    <row r="50136" ht="15.75" hidden="1" x14ac:dyDescent="0.25"/>
    <row r="50137" ht="15.75" hidden="1" x14ac:dyDescent="0.25"/>
    <row r="50138" ht="15.75" hidden="1" x14ac:dyDescent="0.25"/>
    <row r="50139" ht="15.75" hidden="1" x14ac:dyDescent="0.25"/>
    <row r="50140" ht="15.75" hidden="1" x14ac:dyDescent="0.25"/>
    <row r="50141" ht="15.75" hidden="1" x14ac:dyDescent="0.25"/>
    <row r="50142" ht="15.75" hidden="1" x14ac:dyDescent="0.25"/>
    <row r="50143" ht="15.75" hidden="1" x14ac:dyDescent="0.25"/>
    <row r="50144" ht="15.75" hidden="1" x14ac:dyDescent="0.25"/>
    <row r="50145" ht="15.75" hidden="1" x14ac:dyDescent="0.25"/>
    <row r="50146" ht="15.75" hidden="1" x14ac:dyDescent="0.25"/>
    <row r="50147" ht="15.75" hidden="1" x14ac:dyDescent="0.25"/>
    <row r="50148" ht="15.75" hidden="1" x14ac:dyDescent="0.25"/>
    <row r="50149" ht="15.75" hidden="1" x14ac:dyDescent="0.25"/>
    <row r="50150" ht="15.75" hidden="1" x14ac:dyDescent="0.25"/>
    <row r="50151" ht="15.75" hidden="1" x14ac:dyDescent="0.25"/>
    <row r="50152" ht="15.75" hidden="1" x14ac:dyDescent="0.25"/>
    <row r="50153" ht="15.75" hidden="1" x14ac:dyDescent="0.25"/>
    <row r="50154" ht="15.75" hidden="1" x14ac:dyDescent="0.25"/>
    <row r="50155" ht="15.75" hidden="1" x14ac:dyDescent="0.25"/>
    <row r="50156" ht="15.75" hidden="1" x14ac:dyDescent="0.25"/>
    <row r="50157" ht="15.75" hidden="1" x14ac:dyDescent="0.25"/>
    <row r="50158" ht="15.75" hidden="1" x14ac:dyDescent="0.25"/>
    <row r="50159" ht="15.75" hidden="1" x14ac:dyDescent="0.25"/>
    <row r="50160" ht="15.75" hidden="1" x14ac:dyDescent="0.25"/>
    <row r="50161" ht="15.75" hidden="1" x14ac:dyDescent="0.25"/>
    <row r="50162" ht="15.75" hidden="1" x14ac:dyDescent="0.25"/>
    <row r="50163" ht="15.75" hidden="1" x14ac:dyDescent="0.25"/>
    <row r="50164" ht="15.75" hidden="1" x14ac:dyDescent="0.25"/>
    <row r="50165" ht="15.75" hidden="1" x14ac:dyDescent="0.25"/>
    <row r="50166" ht="15.75" hidden="1" x14ac:dyDescent="0.25"/>
    <row r="50167" ht="15.75" hidden="1" x14ac:dyDescent="0.25"/>
    <row r="50168" ht="15.75" hidden="1" x14ac:dyDescent="0.25"/>
    <row r="50169" ht="15.75" hidden="1" x14ac:dyDescent="0.25"/>
    <row r="50170" ht="15.75" hidden="1" x14ac:dyDescent="0.25"/>
    <row r="50171" ht="15.75" hidden="1" x14ac:dyDescent="0.25"/>
    <row r="50172" ht="15.75" hidden="1" x14ac:dyDescent="0.25"/>
    <row r="50173" ht="15.75" hidden="1" x14ac:dyDescent="0.25"/>
    <row r="50174" ht="15.75" hidden="1" x14ac:dyDescent="0.25"/>
    <row r="50175" ht="15.75" hidden="1" x14ac:dyDescent="0.25"/>
    <row r="50176" ht="15.75" hidden="1" x14ac:dyDescent="0.25"/>
    <row r="50177" ht="15.75" hidden="1" x14ac:dyDescent="0.25"/>
    <row r="50178" ht="15.75" hidden="1" x14ac:dyDescent="0.25"/>
    <row r="50179" ht="15.75" hidden="1" x14ac:dyDescent="0.25"/>
    <row r="50180" ht="15.75" hidden="1" x14ac:dyDescent="0.25"/>
    <row r="50181" ht="15.75" hidden="1" x14ac:dyDescent="0.25"/>
    <row r="50182" ht="15.75" hidden="1" x14ac:dyDescent="0.25"/>
    <row r="50183" ht="15.75" hidden="1" x14ac:dyDescent="0.25"/>
    <row r="50184" ht="15.75" hidden="1" x14ac:dyDescent="0.25"/>
    <row r="50185" ht="15.75" hidden="1" x14ac:dyDescent="0.25"/>
    <row r="50186" ht="15.75" hidden="1" x14ac:dyDescent="0.25"/>
    <row r="50187" ht="15.75" hidden="1" x14ac:dyDescent="0.25"/>
    <row r="50188" ht="15.75" hidden="1" x14ac:dyDescent="0.25"/>
    <row r="50189" ht="15.75" hidden="1" x14ac:dyDescent="0.25"/>
    <row r="50190" ht="15.75" hidden="1" x14ac:dyDescent="0.25"/>
    <row r="50191" ht="15.75" hidden="1" x14ac:dyDescent="0.25"/>
    <row r="50192" ht="15.75" hidden="1" x14ac:dyDescent="0.25"/>
    <row r="50193" ht="15.75" hidden="1" x14ac:dyDescent="0.25"/>
    <row r="50194" ht="15.75" hidden="1" x14ac:dyDescent="0.25"/>
    <row r="50195" ht="15.75" hidden="1" x14ac:dyDescent="0.25"/>
    <row r="50196" ht="15.75" hidden="1" x14ac:dyDescent="0.25"/>
    <row r="50197" ht="15.75" hidden="1" x14ac:dyDescent="0.25"/>
    <row r="50198" ht="15.75" hidden="1" x14ac:dyDescent="0.25"/>
    <row r="50199" ht="15.75" hidden="1" x14ac:dyDescent="0.25"/>
    <row r="50200" ht="15.75" hidden="1" x14ac:dyDescent="0.25"/>
    <row r="50201" ht="15.75" hidden="1" x14ac:dyDescent="0.25"/>
    <row r="50202" ht="15.75" hidden="1" x14ac:dyDescent="0.25"/>
    <row r="50203" ht="15.75" hidden="1" x14ac:dyDescent="0.25"/>
    <row r="50204" ht="15.75" hidden="1" x14ac:dyDescent="0.25"/>
    <row r="50205" ht="15.75" hidden="1" x14ac:dyDescent="0.25"/>
    <row r="50206" ht="15.75" hidden="1" x14ac:dyDescent="0.25"/>
    <row r="50207" ht="15.75" hidden="1" x14ac:dyDescent="0.25"/>
    <row r="50208" ht="15.75" hidden="1" x14ac:dyDescent="0.25"/>
    <row r="50209" ht="15.75" hidden="1" x14ac:dyDescent="0.25"/>
    <row r="50210" ht="15.75" hidden="1" x14ac:dyDescent="0.25"/>
    <row r="50211" ht="15.75" hidden="1" x14ac:dyDescent="0.25"/>
    <row r="50212" ht="15.75" hidden="1" x14ac:dyDescent="0.25"/>
    <row r="50213" ht="15.75" hidden="1" x14ac:dyDescent="0.25"/>
    <row r="50214" ht="15.75" hidden="1" x14ac:dyDescent="0.25"/>
    <row r="50215" ht="15.75" hidden="1" x14ac:dyDescent="0.25"/>
    <row r="50216" ht="15.75" hidden="1" x14ac:dyDescent="0.25"/>
    <row r="50217" ht="15.75" hidden="1" x14ac:dyDescent="0.25"/>
    <row r="50218" ht="15.75" hidden="1" x14ac:dyDescent="0.25"/>
    <row r="50219" ht="15.75" hidden="1" x14ac:dyDescent="0.25"/>
    <row r="50220" ht="15.75" hidden="1" x14ac:dyDescent="0.25"/>
    <row r="50221" ht="15.75" hidden="1" x14ac:dyDescent="0.25"/>
    <row r="50222" ht="15.75" hidden="1" x14ac:dyDescent="0.25"/>
    <row r="50223" ht="15.75" hidden="1" x14ac:dyDescent="0.25"/>
    <row r="50224" ht="15.75" hidden="1" x14ac:dyDescent="0.25"/>
    <row r="50225" ht="15.75" hidden="1" x14ac:dyDescent="0.25"/>
    <row r="50226" ht="15.75" hidden="1" x14ac:dyDescent="0.25"/>
    <row r="50227" ht="15.75" hidden="1" x14ac:dyDescent="0.25"/>
    <row r="50228" ht="15.75" hidden="1" x14ac:dyDescent="0.25"/>
    <row r="50229" ht="15.75" hidden="1" x14ac:dyDescent="0.25"/>
    <row r="50230" ht="15.75" hidden="1" x14ac:dyDescent="0.25"/>
    <row r="50231" ht="15.75" hidden="1" x14ac:dyDescent="0.25"/>
    <row r="50232" ht="15.75" hidden="1" x14ac:dyDescent="0.25"/>
    <row r="50233" ht="15.75" hidden="1" x14ac:dyDescent="0.25"/>
    <row r="50234" ht="15.75" hidden="1" x14ac:dyDescent="0.25"/>
    <row r="50235" ht="15.75" hidden="1" x14ac:dyDescent="0.25"/>
    <row r="50236" ht="15.75" hidden="1" x14ac:dyDescent="0.25"/>
    <row r="50237" ht="15.75" hidden="1" x14ac:dyDescent="0.25"/>
    <row r="50238" ht="15.75" hidden="1" x14ac:dyDescent="0.25"/>
    <row r="50239" ht="15.75" hidden="1" x14ac:dyDescent="0.25"/>
    <row r="50240" ht="15.75" hidden="1" x14ac:dyDescent="0.25"/>
    <row r="50241" ht="15.75" hidden="1" x14ac:dyDescent="0.25"/>
    <row r="50242" ht="15.75" hidden="1" x14ac:dyDescent="0.25"/>
    <row r="50243" ht="15.75" hidden="1" x14ac:dyDescent="0.25"/>
    <row r="50244" ht="15.75" hidden="1" x14ac:dyDescent="0.25"/>
    <row r="50245" ht="15.75" hidden="1" x14ac:dyDescent="0.25"/>
    <row r="50246" ht="15.75" hidden="1" x14ac:dyDescent="0.25"/>
    <row r="50247" ht="15.75" hidden="1" x14ac:dyDescent="0.25"/>
    <row r="50248" ht="15.75" hidden="1" x14ac:dyDescent="0.25"/>
    <row r="50249" ht="15.75" hidden="1" x14ac:dyDescent="0.25"/>
    <row r="50250" ht="15.75" hidden="1" x14ac:dyDescent="0.25"/>
    <row r="50251" ht="15.75" hidden="1" x14ac:dyDescent="0.25"/>
    <row r="50252" ht="15.75" hidden="1" x14ac:dyDescent="0.25"/>
    <row r="50253" ht="15.75" hidden="1" x14ac:dyDescent="0.25"/>
    <row r="50254" ht="15.75" hidden="1" x14ac:dyDescent="0.25"/>
    <row r="50255" ht="15.75" hidden="1" x14ac:dyDescent="0.25"/>
    <row r="50256" ht="15.75" hidden="1" x14ac:dyDescent="0.25"/>
    <row r="50257" ht="15.75" hidden="1" x14ac:dyDescent="0.25"/>
    <row r="50258" ht="15.75" hidden="1" x14ac:dyDescent="0.25"/>
    <row r="50259" ht="15.75" hidden="1" x14ac:dyDescent="0.25"/>
    <row r="50260" ht="15.75" hidden="1" x14ac:dyDescent="0.25"/>
    <row r="50261" ht="15.75" hidden="1" x14ac:dyDescent="0.25"/>
    <row r="50262" ht="15.75" hidden="1" x14ac:dyDescent="0.25"/>
    <row r="50263" ht="15.75" hidden="1" x14ac:dyDescent="0.25"/>
    <row r="50264" ht="15.75" hidden="1" x14ac:dyDescent="0.25"/>
    <row r="50265" ht="15.75" hidden="1" x14ac:dyDescent="0.25"/>
    <row r="50266" ht="15.75" hidden="1" x14ac:dyDescent="0.25"/>
    <row r="50267" ht="15.75" hidden="1" x14ac:dyDescent="0.25"/>
    <row r="50268" ht="15.75" hidden="1" x14ac:dyDescent="0.25"/>
    <row r="50269" ht="15.75" hidden="1" x14ac:dyDescent="0.25"/>
    <row r="50270" ht="15.75" hidden="1" x14ac:dyDescent="0.25"/>
    <row r="50271" ht="15.75" hidden="1" x14ac:dyDescent="0.25"/>
    <row r="50272" ht="15.75" hidden="1" x14ac:dyDescent="0.25"/>
    <row r="50273" ht="15.75" hidden="1" x14ac:dyDescent="0.25"/>
    <row r="50274" ht="15.75" hidden="1" x14ac:dyDescent="0.25"/>
    <row r="50275" ht="15.75" hidden="1" x14ac:dyDescent="0.25"/>
    <row r="50276" ht="15.75" hidden="1" x14ac:dyDescent="0.25"/>
    <row r="50277" ht="15.75" hidden="1" x14ac:dyDescent="0.25"/>
    <row r="50278" ht="15.75" hidden="1" x14ac:dyDescent="0.25"/>
    <row r="50279" ht="15.75" hidden="1" x14ac:dyDescent="0.25"/>
    <row r="50280" ht="15.75" hidden="1" x14ac:dyDescent="0.25"/>
    <row r="50281" ht="15.75" hidden="1" x14ac:dyDescent="0.25"/>
    <row r="50282" ht="15.75" hidden="1" x14ac:dyDescent="0.25"/>
    <row r="50283" ht="15.75" hidden="1" x14ac:dyDescent="0.25"/>
    <row r="50284" ht="15.75" hidden="1" x14ac:dyDescent="0.25"/>
    <row r="50285" ht="15.75" hidden="1" x14ac:dyDescent="0.25"/>
    <row r="50286" ht="15.75" hidden="1" x14ac:dyDescent="0.25"/>
    <row r="50287" ht="15.75" hidden="1" x14ac:dyDescent="0.25"/>
    <row r="50288" ht="15.75" hidden="1" x14ac:dyDescent="0.25"/>
    <row r="50289" ht="15.75" hidden="1" x14ac:dyDescent="0.25"/>
    <row r="50290" ht="15.75" hidden="1" x14ac:dyDescent="0.25"/>
    <row r="50291" ht="15.75" hidden="1" x14ac:dyDescent="0.25"/>
    <row r="50292" ht="15.75" hidden="1" x14ac:dyDescent="0.25"/>
    <row r="50293" ht="15.75" hidden="1" x14ac:dyDescent="0.25"/>
    <row r="50294" ht="15.75" hidden="1" x14ac:dyDescent="0.25"/>
    <row r="50295" ht="15.75" hidden="1" x14ac:dyDescent="0.25"/>
    <row r="50296" ht="15.75" hidden="1" x14ac:dyDescent="0.25"/>
    <row r="50297" ht="15.75" hidden="1" x14ac:dyDescent="0.25"/>
    <row r="50298" ht="15.75" hidden="1" x14ac:dyDescent="0.25"/>
    <row r="50299" ht="15.75" hidden="1" x14ac:dyDescent="0.25"/>
    <row r="50300" ht="15.75" hidden="1" x14ac:dyDescent="0.25"/>
    <row r="50301" ht="15.75" hidden="1" x14ac:dyDescent="0.25"/>
    <row r="50302" ht="15.75" hidden="1" x14ac:dyDescent="0.25"/>
    <row r="50303" ht="15.75" hidden="1" x14ac:dyDescent="0.25"/>
    <row r="50304" ht="15.75" hidden="1" x14ac:dyDescent="0.25"/>
    <row r="50305" ht="15.75" hidden="1" x14ac:dyDescent="0.25"/>
    <row r="50306" ht="15.75" hidden="1" x14ac:dyDescent="0.25"/>
    <row r="50307" ht="15.75" hidden="1" x14ac:dyDescent="0.25"/>
    <row r="50308" ht="15.75" hidden="1" x14ac:dyDescent="0.25"/>
    <row r="50309" ht="15.75" hidden="1" x14ac:dyDescent="0.25"/>
    <row r="50310" ht="15.75" hidden="1" x14ac:dyDescent="0.25"/>
    <row r="50311" ht="15.75" hidden="1" x14ac:dyDescent="0.25"/>
    <row r="50312" ht="15.75" hidden="1" x14ac:dyDescent="0.25"/>
    <row r="50313" ht="15.75" hidden="1" x14ac:dyDescent="0.25"/>
    <row r="50314" ht="15.75" hidden="1" x14ac:dyDescent="0.25"/>
    <row r="50315" ht="15.75" hidden="1" x14ac:dyDescent="0.25"/>
    <row r="50316" ht="15.75" hidden="1" x14ac:dyDescent="0.25"/>
    <row r="50317" ht="15.75" hidden="1" x14ac:dyDescent="0.25"/>
    <row r="50318" ht="15.75" hidden="1" x14ac:dyDescent="0.25"/>
    <row r="50319" ht="15.75" hidden="1" x14ac:dyDescent="0.25"/>
    <row r="50320" ht="15.75" hidden="1" x14ac:dyDescent="0.25"/>
    <row r="50321" ht="15.75" hidden="1" x14ac:dyDescent="0.25"/>
    <row r="50322" ht="15.75" hidden="1" x14ac:dyDescent="0.25"/>
    <row r="50323" ht="15.75" hidden="1" x14ac:dyDescent="0.25"/>
    <row r="50324" ht="15.75" hidden="1" x14ac:dyDescent="0.25"/>
    <row r="50325" ht="15.75" hidden="1" x14ac:dyDescent="0.25"/>
    <row r="50326" ht="15.75" hidden="1" x14ac:dyDescent="0.25"/>
    <row r="50327" ht="15.75" hidden="1" x14ac:dyDescent="0.25"/>
    <row r="50328" ht="15.75" hidden="1" x14ac:dyDescent="0.25"/>
    <row r="50329" ht="15.75" hidden="1" x14ac:dyDescent="0.25"/>
    <row r="50330" ht="15.75" hidden="1" x14ac:dyDescent="0.25"/>
    <row r="50331" ht="15.75" hidden="1" x14ac:dyDescent="0.25"/>
    <row r="50332" ht="15.75" hidden="1" x14ac:dyDescent="0.25"/>
    <row r="50333" ht="15.75" hidden="1" x14ac:dyDescent="0.25"/>
    <row r="50334" ht="15.75" hidden="1" x14ac:dyDescent="0.25"/>
    <row r="50335" ht="15.75" hidden="1" x14ac:dyDescent="0.25"/>
    <row r="50336" ht="15.75" hidden="1" x14ac:dyDescent="0.25"/>
    <row r="50337" ht="15.75" hidden="1" x14ac:dyDescent="0.25"/>
    <row r="50338" ht="15.75" hidden="1" x14ac:dyDescent="0.25"/>
    <row r="50339" ht="15.75" hidden="1" x14ac:dyDescent="0.25"/>
    <row r="50340" ht="15.75" hidden="1" x14ac:dyDescent="0.25"/>
    <row r="50341" ht="15.75" hidden="1" x14ac:dyDescent="0.25"/>
    <row r="50342" ht="15.75" hidden="1" x14ac:dyDescent="0.25"/>
    <row r="50343" ht="15.75" hidden="1" x14ac:dyDescent="0.25"/>
    <row r="50344" ht="15.75" hidden="1" x14ac:dyDescent="0.25"/>
    <row r="50345" ht="15.75" hidden="1" x14ac:dyDescent="0.25"/>
    <row r="50346" ht="15.75" hidden="1" x14ac:dyDescent="0.25"/>
    <row r="50347" ht="15.75" hidden="1" x14ac:dyDescent="0.25"/>
    <row r="50348" ht="15.75" hidden="1" x14ac:dyDescent="0.25"/>
    <row r="50349" ht="15.75" hidden="1" x14ac:dyDescent="0.25"/>
    <row r="50350" ht="15.75" hidden="1" x14ac:dyDescent="0.25"/>
    <row r="50351" ht="15.75" hidden="1" x14ac:dyDescent="0.25"/>
    <row r="50352" ht="15.75" hidden="1" x14ac:dyDescent="0.25"/>
    <row r="50353" ht="15.75" hidden="1" x14ac:dyDescent="0.25"/>
    <row r="50354" ht="15.75" hidden="1" x14ac:dyDescent="0.25"/>
    <row r="50355" ht="15.75" hidden="1" x14ac:dyDescent="0.25"/>
    <row r="50356" ht="15.75" hidden="1" x14ac:dyDescent="0.25"/>
    <row r="50357" ht="15.75" hidden="1" x14ac:dyDescent="0.25"/>
    <row r="50358" ht="15.75" hidden="1" x14ac:dyDescent="0.25"/>
    <row r="50359" ht="15.75" hidden="1" x14ac:dyDescent="0.25"/>
    <row r="50360" ht="15.75" hidden="1" x14ac:dyDescent="0.25"/>
    <row r="50361" ht="15.75" hidden="1" x14ac:dyDescent="0.25"/>
    <row r="50362" ht="15.75" hidden="1" x14ac:dyDescent="0.25"/>
    <row r="50363" ht="15.75" hidden="1" x14ac:dyDescent="0.25"/>
    <row r="50364" ht="15.75" hidden="1" x14ac:dyDescent="0.25"/>
    <row r="50365" ht="15.75" hidden="1" x14ac:dyDescent="0.25"/>
    <row r="50366" ht="15.75" hidden="1" x14ac:dyDescent="0.25"/>
    <row r="50367" ht="15.75" hidden="1" x14ac:dyDescent="0.25"/>
    <row r="50368" ht="15.75" hidden="1" x14ac:dyDescent="0.25"/>
    <row r="50369" ht="15.75" hidden="1" x14ac:dyDescent="0.25"/>
    <row r="50370" ht="15.75" hidden="1" x14ac:dyDescent="0.25"/>
    <row r="50371" ht="15.75" hidden="1" x14ac:dyDescent="0.25"/>
    <row r="50372" ht="15.75" hidden="1" x14ac:dyDescent="0.25"/>
    <row r="50373" ht="15.75" hidden="1" x14ac:dyDescent="0.25"/>
    <row r="50374" ht="15.75" hidden="1" x14ac:dyDescent="0.25"/>
    <row r="50375" ht="15.75" hidden="1" x14ac:dyDescent="0.25"/>
    <row r="50376" ht="15.75" hidden="1" x14ac:dyDescent="0.25"/>
    <row r="50377" ht="15.75" hidden="1" x14ac:dyDescent="0.25"/>
    <row r="50378" ht="15.75" hidden="1" x14ac:dyDescent="0.25"/>
    <row r="50379" ht="15.75" hidden="1" x14ac:dyDescent="0.25"/>
    <row r="50380" ht="15.75" hidden="1" x14ac:dyDescent="0.25"/>
    <row r="50381" ht="15.75" hidden="1" x14ac:dyDescent="0.25"/>
    <row r="50382" ht="15.75" hidden="1" x14ac:dyDescent="0.25"/>
    <row r="50383" ht="15.75" hidden="1" x14ac:dyDescent="0.25"/>
    <row r="50384" ht="15.75" hidden="1" x14ac:dyDescent="0.25"/>
    <row r="50385" ht="15.75" hidden="1" x14ac:dyDescent="0.25"/>
    <row r="50386" ht="15.75" hidden="1" x14ac:dyDescent="0.25"/>
    <row r="50387" ht="15.75" hidden="1" x14ac:dyDescent="0.25"/>
    <row r="50388" ht="15.75" hidden="1" x14ac:dyDescent="0.25"/>
    <row r="50389" ht="15.75" hidden="1" x14ac:dyDescent="0.25"/>
    <row r="50390" ht="15.75" hidden="1" x14ac:dyDescent="0.25"/>
    <row r="50391" ht="15.75" hidden="1" x14ac:dyDescent="0.25"/>
    <row r="50392" ht="15.75" hidden="1" x14ac:dyDescent="0.25"/>
    <row r="50393" ht="15.75" hidden="1" x14ac:dyDescent="0.25"/>
    <row r="50394" ht="15.75" hidden="1" x14ac:dyDescent="0.25"/>
    <row r="50395" ht="15.75" hidden="1" x14ac:dyDescent="0.25"/>
    <row r="50396" ht="15.75" hidden="1" x14ac:dyDescent="0.25"/>
    <row r="50397" ht="15.75" hidden="1" x14ac:dyDescent="0.25"/>
    <row r="50398" ht="15.75" hidden="1" x14ac:dyDescent="0.25"/>
    <row r="50399" ht="15.75" hidden="1" x14ac:dyDescent="0.25"/>
    <row r="50400" ht="15.75" hidden="1" x14ac:dyDescent="0.25"/>
    <row r="50401" ht="15.75" hidden="1" x14ac:dyDescent="0.25"/>
    <row r="50402" ht="15.75" hidden="1" x14ac:dyDescent="0.25"/>
    <row r="50403" ht="15.75" hidden="1" x14ac:dyDescent="0.25"/>
    <row r="50404" ht="15.75" hidden="1" x14ac:dyDescent="0.25"/>
    <row r="50405" ht="15.75" hidden="1" x14ac:dyDescent="0.25"/>
    <row r="50406" ht="15.75" hidden="1" x14ac:dyDescent="0.25"/>
    <row r="50407" ht="15.75" hidden="1" x14ac:dyDescent="0.25"/>
    <row r="50408" ht="15.75" hidden="1" x14ac:dyDescent="0.25"/>
    <row r="50409" ht="15.75" hidden="1" x14ac:dyDescent="0.25"/>
    <row r="50410" ht="15.75" hidden="1" x14ac:dyDescent="0.25"/>
    <row r="50411" ht="15.75" hidden="1" x14ac:dyDescent="0.25"/>
    <row r="50412" ht="15.75" hidden="1" x14ac:dyDescent="0.25"/>
    <row r="50413" ht="15.75" hidden="1" x14ac:dyDescent="0.25"/>
    <row r="50414" ht="15.75" hidden="1" x14ac:dyDescent="0.25"/>
    <row r="50415" ht="15.75" hidden="1" x14ac:dyDescent="0.25"/>
    <row r="50416" ht="15.75" hidden="1" x14ac:dyDescent="0.25"/>
    <row r="50417" ht="15.75" hidden="1" x14ac:dyDescent="0.25"/>
    <row r="50418" ht="15.75" hidden="1" x14ac:dyDescent="0.25"/>
    <row r="50419" ht="15.75" hidden="1" x14ac:dyDescent="0.25"/>
    <row r="50420" ht="15.75" hidden="1" x14ac:dyDescent="0.25"/>
    <row r="50421" ht="15.75" hidden="1" x14ac:dyDescent="0.25"/>
    <row r="50422" ht="15.75" hidden="1" x14ac:dyDescent="0.25"/>
    <row r="50423" ht="15.75" hidden="1" x14ac:dyDescent="0.25"/>
    <row r="50424" ht="15.75" hidden="1" x14ac:dyDescent="0.25"/>
    <row r="50425" ht="15.75" hidden="1" x14ac:dyDescent="0.25"/>
    <row r="50426" ht="15.75" hidden="1" x14ac:dyDescent="0.25"/>
    <row r="50427" ht="15.75" hidden="1" x14ac:dyDescent="0.25"/>
    <row r="50428" ht="15.75" hidden="1" x14ac:dyDescent="0.25"/>
    <row r="50429" ht="15.75" hidden="1" x14ac:dyDescent="0.25"/>
    <row r="50430" ht="15.75" hidden="1" x14ac:dyDescent="0.25"/>
    <row r="50431" ht="15.75" hidden="1" x14ac:dyDescent="0.25"/>
    <row r="50432" ht="15.75" hidden="1" x14ac:dyDescent="0.25"/>
    <row r="50433" ht="15.75" hidden="1" x14ac:dyDescent="0.25"/>
    <row r="50434" ht="15.75" hidden="1" x14ac:dyDescent="0.25"/>
    <row r="50435" ht="15.75" hidden="1" x14ac:dyDescent="0.25"/>
    <row r="50436" ht="15.75" hidden="1" x14ac:dyDescent="0.25"/>
    <row r="50437" ht="15.75" hidden="1" x14ac:dyDescent="0.25"/>
    <row r="50438" ht="15.75" hidden="1" x14ac:dyDescent="0.25"/>
    <row r="50439" ht="15.75" hidden="1" x14ac:dyDescent="0.25"/>
    <row r="50440" ht="15.75" hidden="1" x14ac:dyDescent="0.25"/>
    <row r="50441" ht="15.75" hidden="1" x14ac:dyDescent="0.25"/>
    <row r="50442" ht="15.75" hidden="1" x14ac:dyDescent="0.25"/>
    <row r="50443" ht="15.75" hidden="1" x14ac:dyDescent="0.25"/>
    <row r="50444" ht="15.75" hidden="1" x14ac:dyDescent="0.25"/>
    <row r="50445" ht="15.75" hidden="1" x14ac:dyDescent="0.25"/>
    <row r="50446" ht="15.75" hidden="1" x14ac:dyDescent="0.25"/>
    <row r="50447" ht="15.75" hidden="1" x14ac:dyDescent="0.25"/>
    <row r="50448" ht="15.75" hidden="1" x14ac:dyDescent="0.25"/>
    <row r="50449" ht="15.75" hidden="1" x14ac:dyDescent="0.25"/>
    <row r="50450" ht="15.75" hidden="1" x14ac:dyDescent="0.25"/>
    <row r="50451" ht="15.75" hidden="1" x14ac:dyDescent="0.25"/>
    <row r="50452" ht="15.75" hidden="1" x14ac:dyDescent="0.25"/>
    <row r="50453" ht="15.75" hidden="1" x14ac:dyDescent="0.25"/>
    <row r="50454" ht="15.75" hidden="1" x14ac:dyDescent="0.25"/>
    <row r="50455" ht="15.75" hidden="1" x14ac:dyDescent="0.25"/>
    <row r="50456" ht="15.75" hidden="1" x14ac:dyDescent="0.25"/>
    <row r="50457" ht="15.75" hidden="1" x14ac:dyDescent="0.25"/>
    <row r="50458" ht="15.75" hidden="1" x14ac:dyDescent="0.25"/>
    <row r="50459" ht="15.75" hidden="1" x14ac:dyDescent="0.25"/>
    <row r="50460" ht="15.75" hidden="1" x14ac:dyDescent="0.25"/>
    <row r="50461" ht="15.75" hidden="1" x14ac:dyDescent="0.25"/>
    <row r="50462" ht="15.75" hidden="1" x14ac:dyDescent="0.25"/>
    <row r="50463" ht="15.75" hidden="1" x14ac:dyDescent="0.25"/>
    <row r="50464" ht="15.75" hidden="1" x14ac:dyDescent="0.25"/>
    <row r="50465" ht="15.75" hidden="1" x14ac:dyDescent="0.25"/>
    <row r="50466" ht="15.75" hidden="1" x14ac:dyDescent="0.25"/>
    <row r="50467" ht="15.75" hidden="1" x14ac:dyDescent="0.25"/>
    <row r="50468" ht="15.75" hidden="1" x14ac:dyDescent="0.25"/>
    <row r="50469" ht="15.75" hidden="1" x14ac:dyDescent="0.25"/>
    <row r="50470" ht="15.75" hidden="1" x14ac:dyDescent="0.25"/>
    <row r="50471" ht="15.75" hidden="1" x14ac:dyDescent="0.25"/>
    <row r="50472" ht="15.75" hidden="1" x14ac:dyDescent="0.25"/>
    <row r="50473" ht="15.75" hidden="1" x14ac:dyDescent="0.25"/>
    <row r="50474" ht="15.75" hidden="1" x14ac:dyDescent="0.25"/>
    <row r="50475" ht="15.75" hidden="1" x14ac:dyDescent="0.25"/>
    <row r="50476" ht="15.75" hidden="1" x14ac:dyDescent="0.25"/>
    <row r="50477" ht="15.75" hidden="1" x14ac:dyDescent="0.25"/>
    <row r="50478" ht="15.75" hidden="1" x14ac:dyDescent="0.25"/>
    <row r="50479" ht="15.75" hidden="1" x14ac:dyDescent="0.25"/>
    <row r="50480" ht="15.75" hidden="1" x14ac:dyDescent="0.25"/>
    <row r="50481" ht="15.75" hidden="1" x14ac:dyDescent="0.25"/>
    <row r="50482" ht="15.75" hidden="1" x14ac:dyDescent="0.25"/>
    <row r="50483" ht="15.75" hidden="1" x14ac:dyDescent="0.25"/>
    <row r="50484" ht="15.75" hidden="1" x14ac:dyDescent="0.25"/>
    <row r="50485" ht="15.75" hidden="1" x14ac:dyDescent="0.25"/>
    <row r="50486" ht="15.75" hidden="1" x14ac:dyDescent="0.25"/>
    <row r="50487" ht="15.75" hidden="1" x14ac:dyDescent="0.25"/>
    <row r="50488" ht="15.75" hidden="1" x14ac:dyDescent="0.25"/>
    <row r="50489" ht="15.75" hidden="1" x14ac:dyDescent="0.25"/>
    <row r="50490" ht="15.75" hidden="1" x14ac:dyDescent="0.25"/>
    <row r="50491" ht="15.75" hidden="1" x14ac:dyDescent="0.25"/>
    <row r="50492" ht="15.75" hidden="1" x14ac:dyDescent="0.25"/>
    <row r="50493" ht="15.75" hidden="1" x14ac:dyDescent="0.25"/>
    <row r="50494" ht="15.75" hidden="1" x14ac:dyDescent="0.25"/>
    <row r="50495" ht="15.75" hidden="1" x14ac:dyDescent="0.25"/>
    <row r="50496" ht="15.75" hidden="1" x14ac:dyDescent="0.25"/>
    <row r="50497" ht="15.75" hidden="1" x14ac:dyDescent="0.25"/>
    <row r="50498" ht="15.75" hidden="1" x14ac:dyDescent="0.25"/>
    <row r="50499" ht="15.75" hidden="1" x14ac:dyDescent="0.25"/>
    <row r="50500" ht="15.75" hidden="1" x14ac:dyDescent="0.25"/>
    <row r="50501" ht="15.75" hidden="1" x14ac:dyDescent="0.25"/>
    <row r="50502" ht="15.75" hidden="1" x14ac:dyDescent="0.25"/>
    <row r="50503" ht="15.75" hidden="1" x14ac:dyDescent="0.25"/>
    <row r="50504" ht="15.75" hidden="1" x14ac:dyDescent="0.25"/>
    <row r="50505" ht="15.75" hidden="1" x14ac:dyDescent="0.25"/>
    <row r="50506" ht="15.75" hidden="1" x14ac:dyDescent="0.25"/>
    <row r="50507" ht="15.75" hidden="1" x14ac:dyDescent="0.25"/>
    <row r="50508" ht="15.75" hidden="1" x14ac:dyDescent="0.25"/>
    <row r="50509" ht="15.75" hidden="1" x14ac:dyDescent="0.25"/>
    <row r="50510" ht="15.75" hidden="1" x14ac:dyDescent="0.25"/>
    <row r="50511" ht="15.75" hidden="1" x14ac:dyDescent="0.25"/>
    <row r="50512" ht="15.75" hidden="1" x14ac:dyDescent="0.25"/>
    <row r="50513" ht="15.75" hidden="1" x14ac:dyDescent="0.25"/>
    <row r="50514" ht="15.75" hidden="1" x14ac:dyDescent="0.25"/>
    <row r="50515" ht="15.75" hidden="1" x14ac:dyDescent="0.25"/>
    <row r="50516" ht="15.75" hidden="1" x14ac:dyDescent="0.25"/>
    <row r="50517" ht="15.75" hidden="1" x14ac:dyDescent="0.25"/>
    <row r="50518" ht="15.75" hidden="1" x14ac:dyDescent="0.25"/>
    <row r="50519" ht="15.75" hidden="1" x14ac:dyDescent="0.25"/>
    <row r="50520" ht="15.75" hidden="1" x14ac:dyDescent="0.25"/>
    <row r="50521" ht="15.75" hidden="1" x14ac:dyDescent="0.25"/>
    <row r="50522" ht="15.75" hidden="1" x14ac:dyDescent="0.25"/>
    <row r="50523" ht="15.75" hidden="1" x14ac:dyDescent="0.25"/>
    <row r="50524" ht="15.75" hidden="1" x14ac:dyDescent="0.25"/>
    <row r="50525" ht="15.75" hidden="1" x14ac:dyDescent="0.25"/>
    <row r="50526" ht="15.75" hidden="1" x14ac:dyDescent="0.25"/>
    <row r="50527" ht="15.75" hidden="1" x14ac:dyDescent="0.25"/>
    <row r="50528" ht="15.75" hidden="1" x14ac:dyDescent="0.25"/>
    <row r="50529" ht="15.75" hidden="1" x14ac:dyDescent="0.25"/>
    <row r="50530" ht="15.75" hidden="1" x14ac:dyDescent="0.25"/>
    <row r="50531" ht="15.75" hidden="1" x14ac:dyDescent="0.25"/>
    <row r="50532" ht="15.75" hidden="1" x14ac:dyDescent="0.25"/>
    <row r="50533" ht="15.75" hidden="1" x14ac:dyDescent="0.25"/>
    <row r="50534" ht="15.75" hidden="1" x14ac:dyDescent="0.25"/>
    <row r="50535" ht="15.75" hidden="1" x14ac:dyDescent="0.25"/>
    <row r="50536" ht="15.75" hidden="1" x14ac:dyDescent="0.25"/>
    <row r="50537" ht="15.75" hidden="1" x14ac:dyDescent="0.25"/>
    <row r="50538" ht="15.75" hidden="1" x14ac:dyDescent="0.25"/>
    <row r="50539" ht="15.75" hidden="1" x14ac:dyDescent="0.25"/>
    <row r="50540" ht="15.75" hidden="1" x14ac:dyDescent="0.25"/>
    <row r="50541" ht="15.75" hidden="1" x14ac:dyDescent="0.25"/>
    <row r="50542" ht="15.75" hidden="1" x14ac:dyDescent="0.25"/>
    <row r="50543" ht="15.75" hidden="1" x14ac:dyDescent="0.25"/>
    <row r="50544" ht="15.75" hidden="1" x14ac:dyDescent="0.25"/>
    <row r="50545" ht="15.75" hidden="1" x14ac:dyDescent="0.25"/>
    <row r="50546" ht="15.75" hidden="1" x14ac:dyDescent="0.25"/>
    <row r="50547" ht="15.75" hidden="1" x14ac:dyDescent="0.25"/>
    <row r="50548" ht="15.75" hidden="1" x14ac:dyDescent="0.25"/>
    <row r="50549" ht="15.75" hidden="1" x14ac:dyDescent="0.25"/>
    <row r="50550" ht="15.75" hidden="1" x14ac:dyDescent="0.25"/>
    <row r="50551" ht="15.75" hidden="1" x14ac:dyDescent="0.25"/>
    <row r="50552" ht="15.75" hidden="1" x14ac:dyDescent="0.25"/>
    <row r="50553" ht="15.75" hidden="1" x14ac:dyDescent="0.25"/>
    <row r="50554" ht="15.75" hidden="1" x14ac:dyDescent="0.25"/>
    <row r="50555" ht="15.75" hidden="1" x14ac:dyDescent="0.25"/>
    <row r="50556" ht="15.75" hidden="1" x14ac:dyDescent="0.25"/>
    <row r="50557" ht="15.75" hidden="1" x14ac:dyDescent="0.25"/>
    <row r="50558" ht="15.75" hidden="1" x14ac:dyDescent="0.25"/>
    <row r="50559" ht="15.75" hidden="1" x14ac:dyDescent="0.25"/>
    <row r="50560" ht="15.75" hidden="1" x14ac:dyDescent="0.25"/>
    <row r="50561" ht="15.75" hidden="1" x14ac:dyDescent="0.25"/>
    <row r="50562" ht="15.75" hidden="1" x14ac:dyDescent="0.25"/>
    <row r="50563" ht="15.75" hidden="1" x14ac:dyDescent="0.25"/>
    <row r="50564" ht="15.75" hidden="1" x14ac:dyDescent="0.25"/>
    <row r="50565" ht="15.75" hidden="1" x14ac:dyDescent="0.25"/>
    <row r="50566" ht="15.75" hidden="1" x14ac:dyDescent="0.25"/>
    <row r="50567" ht="15.75" hidden="1" x14ac:dyDescent="0.25"/>
    <row r="50568" ht="15.75" hidden="1" x14ac:dyDescent="0.25"/>
    <row r="50569" ht="15.75" hidden="1" x14ac:dyDescent="0.25"/>
    <row r="50570" ht="15.75" hidden="1" x14ac:dyDescent="0.25"/>
    <row r="50571" ht="15.75" hidden="1" x14ac:dyDescent="0.25"/>
    <row r="50572" ht="15.75" hidden="1" x14ac:dyDescent="0.25"/>
    <row r="50573" ht="15.75" hidden="1" x14ac:dyDescent="0.25"/>
    <row r="50574" ht="15.75" hidden="1" x14ac:dyDescent="0.25"/>
    <row r="50575" ht="15.75" hidden="1" x14ac:dyDescent="0.25"/>
    <row r="50576" ht="15.75" hidden="1" x14ac:dyDescent="0.25"/>
    <row r="50577" ht="15.75" hidden="1" x14ac:dyDescent="0.25"/>
    <row r="50578" ht="15.75" hidden="1" x14ac:dyDescent="0.25"/>
    <row r="50579" ht="15.75" hidden="1" x14ac:dyDescent="0.25"/>
    <row r="50580" ht="15.75" hidden="1" x14ac:dyDescent="0.25"/>
    <row r="50581" ht="15.75" hidden="1" x14ac:dyDescent="0.25"/>
    <row r="50582" ht="15.75" hidden="1" x14ac:dyDescent="0.25"/>
    <row r="50583" ht="15.75" hidden="1" x14ac:dyDescent="0.25"/>
    <row r="50584" ht="15.75" hidden="1" x14ac:dyDescent="0.25"/>
    <row r="50585" ht="15.75" hidden="1" x14ac:dyDescent="0.25"/>
    <row r="50586" ht="15.75" hidden="1" x14ac:dyDescent="0.25"/>
    <row r="50587" ht="15.75" hidden="1" x14ac:dyDescent="0.25"/>
    <row r="50588" ht="15.75" hidden="1" x14ac:dyDescent="0.25"/>
    <row r="50589" ht="15.75" hidden="1" x14ac:dyDescent="0.25"/>
    <row r="50590" ht="15.75" hidden="1" x14ac:dyDescent="0.25"/>
    <row r="50591" ht="15.75" hidden="1" x14ac:dyDescent="0.25"/>
    <row r="50592" ht="15.75" hidden="1" x14ac:dyDescent="0.25"/>
    <row r="50593" ht="15.75" hidden="1" x14ac:dyDescent="0.25"/>
    <row r="50594" ht="15.75" hidden="1" x14ac:dyDescent="0.25"/>
    <row r="50595" ht="15.75" hidden="1" x14ac:dyDescent="0.25"/>
    <row r="50596" ht="15.75" hidden="1" x14ac:dyDescent="0.25"/>
    <row r="50597" ht="15.75" hidden="1" x14ac:dyDescent="0.25"/>
    <row r="50598" ht="15.75" hidden="1" x14ac:dyDescent="0.25"/>
    <row r="50599" ht="15.75" hidden="1" x14ac:dyDescent="0.25"/>
    <row r="50600" ht="15.75" hidden="1" x14ac:dyDescent="0.25"/>
    <row r="50601" ht="15.75" hidden="1" x14ac:dyDescent="0.25"/>
    <row r="50602" ht="15.75" hidden="1" x14ac:dyDescent="0.25"/>
    <row r="50603" ht="15.75" hidden="1" x14ac:dyDescent="0.25"/>
    <row r="50604" ht="15.75" hidden="1" x14ac:dyDescent="0.25"/>
    <row r="50605" ht="15.75" hidden="1" x14ac:dyDescent="0.25"/>
    <row r="50606" ht="15.75" hidden="1" x14ac:dyDescent="0.25"/>
    <row r="50607" ht="15.75" hidden="1" x14ac:dyDescent="0.25"/>
    <row r="50608" ht="15.75" hidden="1" x14ac:dyDescent="0.25"/>
    <row r="50609" ht="15.75" hidden="1" x14ac:dyDescent="0.25"/>
    <row r="50610" ht="15.75" hidden="1" x14ac:dyDescent="0.25"/>
    <row r="50611" ht="15.75" hidden="1" x14ac:dyDescent="0.25"/>
    <row r="50612" ht="15.75" hidden="1" x14ac:dyDescent="0.25"/>
    <row r="50613" ht="15.75" hidden="1" x14ac:dyDescent="0.25"/>
    <row r="50614" ht="15.75" hidden="1" x14ac:dyDescent="0.25"/>
    <row r="50615" ht="15.75" hidden="1" x14ac:dyDescent="0.25"/>
    <row r="50616" ht="15.75" hidden="1" x14ac:dyDescent="0.25"/>
    <row r="50617" ht="15.75" hidden="1" x14ac:dyDescent="0.25"/>
    <row r="50618" ht="15.75" hidden="1" x14ac:dyDescent="0.25"/>
    <row r="50619" ht="15.75" hidden="1" x14ac:dyDescent="0.25"/>
    <row r="50620" ht="15.75" hidden="1" x14ac:dyDescent="0.25"/>
    <row r="50621" ht="15.75" hidden="1" x14ac:dyDescent="0.25"/>
    <row r="50622" ht="15.75" hidden="1" x14ac:dyDescent="0.25"/>
    <row r="50623" ht="15.75" hidden="1" x14ac:dyDescent="0.25"/>
    <row r="50624" ht="15.75" hidden="1" x14ac:dyDescent="0.25"/>
    <row r="50625" ht="15.75" hidden="1" x14ac:dyDescent="0.25"/>
    <row r="50626" ht="15.75" hidden="1" x14ac:dyDescent="0.25"/>
    <row r="50627" ht="15.75" hidden="1" x14ac:dyDescent="0.25"/>
    <row r="50628" ht="15.75" hidden="1" x14ac:dyDescent="0.25"/>
    <row r="50629" ht="15.75" hidden="1" x14ac:dyDescent="0.25"/>
    <row r="50630" ht="15.75" hidden="1" x14ac:dyDescent="0.25"/>
    <row r="50631" ht="15.75" hidden="1" x14ac:dyDescent="0.25"/>
    <row r="50632" ht="15.75" hidden="1" x14ac:dyDescent="0.25"/>
    <row r="50633" ht="15.75" hidden="1" x14ac:dyDescent="0.25"/>
    <row r="50634" ht="15.75" hidden="1" x14ac:dyDescent="0.25"/>
    <row r="50635" ht="15.75" hidden="1" x14ac:dyDescent="0.25"/>
    <row r="50636" ht="15.75" hidden="1" x14ac:dyDescent="0.25"/>
    <row r="50637" ht="15.75" hidden="1" x14ac:dyDescent="0.25"/>
    <row r="50638" ht="15.75" hidden="1" x14ac:dyDescent="0.25"/>
    <row r="50639" ht="15.75" hidden="1" x14ac:dyDescent="0.25"/>
    <row r="50640" ht="15.75" hidden="1" x14ac:dyDescent="0.25"/>
    <row r="50641" ht="15.75" hidden="1" x14ac:dyDescent="0.25"/>
    <row r="50642" ht="15.75" hidden="1" x14ac:dyDescent="0.25"/>
    <row r="50643" ht="15.75" hidden="1" x14ac:dyDescent="0.25"/>
    <row r="50644" ht="15.75" hidden="1" x14ac:dyDescent="0.25"/>
    <row r="50645" ht="15.75" hidden="1" x14ac:dyDescent="0.25"/>
    <row r="50646" ht="15.75" hidden="1" x14ac:dyDescent="0.25"/>
    <row r="50647" ht="15.75" hidden="1" x14ac:dyDescent="0.25"/>
    <row r="50648" ht="15.75" hidden="1" x14ac:dyDescent="0.25"/>
    <row r="50649" ht="15.75" hidden="1" x14ac:dyDescent="0.25"/>
    <row r="50650" ht="15.75" hidden="1" x14ac:dyDescent="0.25"/>
    <row r="50651" ht="15.75" hidden="1" x14ac:dyDescent="0.25"/>
    <row r="50652" ht="15.75" hidden="1" x14ac:dyDescent="0.25"/>
    <row r="50653" ht="15.75" hidden="1" x14ac:dyDescent="0.25"/>
    <row r="50654" ht="15.75" hidden="1" x14ac:dyDescent="0.25"/>
    <row r="50655" ht="15.75" hidden="1" x14ac:dyDescent="0.25"/>
    <row r="50656" ht="15.75" hidden="1" x14ac:dyDescent="0.25"/>
    <row r="50657" ht="15.75" hidden="1" x14ac:dyDescent="0.25"/>
    <row r="50658" ht="15.75" hidden="1" x14ac:dyDescent="0.25"/>
    <row r="50659" ht="15.75" hidden="1" x14ac:dyDescent="0.25"/>
    <row r="50660" ht="15.75" hidden="1" x14ac:dyDescent="0.25"/>
    <row r="50661" ht="15.75" hidden="1" x14ac:dyDescent="0.25"/>
    <row r="50662" ht="15.75" hidden="1" x14ac:dyDescent="0.25"/>
    <row r="50663" ht="15.75" hidden="1" x14ac:dyDescent="0.25"/>
    <row r="50664" ht="15.75" hidden="1" x14ac:dyDescent="0.25"/>
    <row r="50665" ht="15.75" hidden="1" x14ac:dyDescent="0.25"/>
    <row r="50666" ht="15.75" hidden="1" x14ac:dyDescent="0.25"/>
    <row r="50667" ht="15.75" hidden="1" x14ac:dyDescent="0.25"/>
    <row r="50668" ht="15.75" hidden="1" x14ac:dyDescent="0.25"/>
    <row r="50669" ht="15.75" hidden="1" x14ac:dyDescent="0.25"/>
    <row r="50670" ht="15.75" hidden="1" x14ac:dyDescent="0.25"/>
    <row r="50671" ht="15.75" hidden="1" x14ac:dyDescent="0.25"/>
    <row r="50672" ht="15.75" hidden="1" x14ac:dyDescent="0.25"/>
    <row r="50673" ht="15.75" hidden="1" x14ac:dyDescent="0.25"/>
    <row r="50674" ht="15.75" hidden="1" x14ac:dyDescent="0.25"/>
    <row r="50675" ht="15.75" hidden="1" x14ac:dyDescent="0.25"/>
    <row r="50676" ht="15.75" hidden="1" x14ac:dyDescent="0.25"/>
    <row r="50677" ht="15.75" hidden="1" x14ac:dyDescent="0.25"/>
    <row r="50678" ht="15.75" hidden="1" x14ac:dyDescent="0.25"/>
    <row r="50679" ht="15.75" hidden="1" x14ac:dyDescent="0.25"/>
    <row r="50680" ht="15.75" hidden="1" x14ac:dyDescent="0.25"/>
    <row r="50681" ht="15.75" hidden="1" x14ac:dyDescent="0.25"/>
    <row r="50682" ht="15.75" hidden="1" x14ac:dyDescent="0.25"/>
    <row r="50683" ht="15.75" hidden="1" x14ac:dyDescent="0.25"/>
    <row r="50684" ht="15.75" hidden="1" x14ac:dyDescent="0.25"/>
    <row r="50685" ht="15.75" hidden="1" x14ac:dyDescent="0.25"/>
    <row r="50686" ht="15.75" hidden="1" x14ac:dyDescent="0.25"/>
    <row r="50687" ht="15.75" hidden="1" x14ac:dyDescent="0.25"/>
    <row r="50688" ht="15.75" hidden="1" x14ac:dyDescent="0.25"/>
    <row r="50689" ht="15.75" hidden="1" x14ac:dyDescent="0.25"/>
    <row r="50690" ht="15.75" hidden="1" x14ac:dyDescent="0.25"/>
    <row r="50691" ht="15.75" hidden="1" x14ac:dyDescent="0.25"/>
    <row r="50692" ht="15.75" hidden="1" x14ac:dyDescent="0.25"/>
    <row r="50693" ht="15.75" hidden="1" x14ac:dyDescent="0.25"/>
    <row r="50694" ht="15.75" hidden="1" x14ac:dyDescent="0.25"/>
    <row r="50695" ht="15.75" hidden="1" x14ac:dyDescent="0.25"/>
    <row r="50696" ht="15.75" hidden="1" x14ac:dyDescent="0.25"/>
    <row r="50697" ht="15.75" hidden="1" x14ac:dyDescent="0.25"/>
    <row r="50698" ht="15.75" hidden="1" x14ac:dyDescent="0.25"/>
    <row r="50699" ht="15.75" hidden="1" x14ac:dyDescent="0.25"/>
    <row r="50700" ht="15.75" hidden="1" x14ac:dyDescent="0.25"/>
    <row r="50701" ht="15.75" hidden="1" x14ac:dyDescent="0.25"/>
    <row r="50702" ht="15.75" hidden="1" x14ac:dyDescent="0.25"/>
    <row r="50703" ht="15.75" hidden="1" x14ac:dyDescent="0.25"/>
    <row r="50704" ht="15.75" hidden="1" x14ac:dyDescent="0.25"/>
    <row r="50705" ht="15.75" hidden="1" x14ac:dyDescent="0.25"/>
    <row r="50706" ht="15.75" hidden="1" x14ac:dyDescent="0.25"/>
    <row r="50707" ht="15.75" hidden="1" x14ac:dyDescent="0.25"/>
    <row r="50708" ht="15.75" hidden="1" x14ac:dyDescent="0.25"/>
    <row r="50709" ht="15.75" hidden="1" x14ac:dyDescent="0.25"/>
    <row r="50710" ht="15.75" hidden="1" x14ac:dyDescent="0.25"/>
    <row r="50711" ht="15.75" hidden="1" x14ac:dyDescent="0.25"/>
    <row r="50712" ht="15.75" hidden="1" x14ac:dyDescent="0.25"/>
    <row r="50713" ht="15.75" hidden="1" x14ac:dyDescent="0.25"/>
    <row r="50714" ht="15.75" hidden="1" x14ac:dyDescent="0.25"/>
    <row r="50715" ht="15.75" hidden="1" x14ac:dyDescent="0.25"/>
    <row r="50716" ht="15.75" hidden="1" x14ac:dyDescent="0.25"/>
    <row r="50717" ht="15.75" hidden="1" x14ac:dyDescent="0.25"/>
    <row r="50718" ht="15.75" hidden="1" x14ac:dyDescent="0.25"/>
    <row r="50719" ht="15.75" hidden="1" x14ac:dyDescent="0.25"/>
    <row r="50720" ht="15.75" hidden="1" x14ac:dyDescent="0.25"/>
    <row r="50721" ht="15.75" hidden="1" x14ac:dyDescent="0.25"/>
    <row r="50722" ht="15.75" hidden="1" x14ac:dyDescent="0.25"/>
    <row r="50723" ht="15.75" hidden="1" x14ac:dyDescent="0.25"/>
    <row r="50724" ht="15.75" hidden="1" x14ac:dyDescent="0.25"/>
    <row r="50725" ht="15.75" hidden="1" x14ac:dyDescent="0.25"/>
    <row r="50726" ht="15.75" hidden="1" x14ac:dyDescent="0.25"/>
    <row r="50727" ht="15.75" hidden="1" x14ac:dyDescent="0.25"/>
    <row r="50728" ht="15.75" hidden="1" x14ac:dyDescent="0.25"/>
    <row r="50729" ht="15.75" hidden="1" x14ac:dyDescent="0.25"/>
    <row r="50730" ht="15.75" hidden="1" x14ac:dyDescent="0.25"/>
    <row r="50731" ht="15.75" hidden="1" x14ac:dyDescent="0.25"/>
    <row r="50732" ht="15.75" hidden="1" x14ac:dyDescent="0.25"/>
    <row r="50733" ht="15.75" hidden="1" x14ac:dyDescent="0.25"/>
    <row r="50734" ht="15.75" hidden="1" x14ac:dyDescent="0.25"/>
    <row r="50735" ht="15.75" hidden="1" x14ac:dyDescent="0.25"/>
    <row r="50736" ht="15.75" hidden="1" x14ac:dyDescent="0.25"/>
    <row r="50737" ht="15.75" hidden="1" x14ac:dyDescent="0.25"/>
    <row r="50738" ht="15.75" hidden="1" x14ac:dyDescent="0.25"/>
    <row r="50739" ht="15.75" hidden="1" x14ac:dyDescent="0.25"/>
    <row r="50740" ht="15.75" hidden="1" x14ac:dyDescent="0.25"/>
    <row r="50741" ht="15.75" hidden="1" x14ac:dyDescent="0.25"/>
    <row r="50742" ht="15.75" hidden="1" x14ac:dyDescent="0.25"/>
    <row r="50743" ht="15.75" hidden="1" x14ac:dyDescent="0.25"/>
    <row r="50744" ht="15.75" hidden="1" x14ac:dyDescent="0.25"/>
    <row r="50745" ht="15.75" hidden="1" x14ac:dyDescent="0.25"/>
    <row r="50746" ht="15.75" hidden="1" x14ac:dyDescent="0.25"/>
    <row r="50747" ht="15.75" hidden="1" x14ac:dyDescent="0.25"/>
    <row r="50748" ht="15.75" hidden="1" x14ac:dyDescent="0.25"/>
    <row r="50749" ht="15.75" hidden="1" x14ac:dyDescent="0.25"/>
    <row r="50750" ht="15.75" hidden="1" x14ac:dyDescent="0.25"/>
    <row r="50751" ht="15.75" hidden="1" x14ac:dyDescent="0.25"/>
    <row r="50752" ht="15.75" hidden="1" x14ac:dyDescent="0.25"/>
    <row r="50753" ht="15.75" hidden="1" x14ac:dyDescent="0.25"/>
    <row r="50754" ht="15.75" hidden="1" x14ac:dyDescent="0.25"/>
    <row r="50755" ht="15.75" hidden="1" x14ac:dyDescent="0.25"/>
    <row r="50756" ht="15.75" hidden="1" x14ac:dyDescent="0.25"/>
    <row r="50757" ht="15.75" hidden="1" x14ac:dyDescent="0.25"/>
    <row r="50758" ht="15.75" hidden="1" x14ac:dyDescent="0.25"/>
    <row r="50759" ht="15.75" hidden="1" x14ac:dyDescent="0.25"/>
    <row r="50760" ht="15.75" hidden="1" x14ac:dyDescent="0.25"/>
    <row r="50761" ht="15.75" hidden="1" x14ac:dyDescent="0.25"/>
    <row r="50762" ht="15.75" hidden="1" x14ac:dyDescent="0.25"/>
    <row r="50763" ht="15.75" hidden="1" x14ac:dyDescent="0.25"/>
    <row r="50764" ht="15.75" hidden="1" x14ac:dyDescent="0.25"/>
    <row r="50765" ht="15.75" hidden="1" x14ac:dyDescent="0.25"/>
    <row r="50766" ht="15.75" hidden="1" x14ac:dyDescent="0.25"/>
    <row r="50767" ht="15.75" hidden="1" x14ac:dyDescent="0.25"/>
    <row r="50768" ht="15.75" hidden="1" x14ac:dyDescent="0.25"/>
    <row r="50769" ht="15.75" hidden="1" x14ac:dyDescent="0.25"/>
    <row r="50770" ht="15.75" hidden="1" x14ac:dyDescent="0.25"/>
    <row r="50771" ht="15.75" hidden="1" x14ac:dyDescent="0.25"/>
    <row r="50772" ht="15.75" hidden="1" x14ac:dyDescent="0.25"/>
    <row r="50773" ht="15.75" hidden="1" x14ac:dyDescent="0.25"/>
    <row r="50774" ht="15.75" hidden="1" x14ac:dyDescent="0.25"/>
    <row r="50775" ht="15.75" hidden="1" x14ac:dyDescent="0.25"/>
    <row r="50776" ht="15.75" hidden="1" x14ac:dyDescent="0.25"/>
    <row r="50777" ht="15.75" hidden="1" x14ac:dyDescent="0.25"/>
    <row r="50778" ht="15.75" hidden="1" x14ac:dyDescent="0.25"/>
    <row r="50779" ht="15.75" hidden="1" x14ac:dyDescent="0.25"/>
    <row r="50780" ht="15.75" hidden="1" x14ac:dyDescent="0.25"/>
    <row r="50781" ht="15.75" hidden="1" x14ac:dyDescent="0.25"/>
    <row r="50782" ht="15.75" hidden="1" x14ac:dyDescent="0.25"/>
    <row r="50783" ht="15.75" hidden="1" x14ac:dyDescent="0.25"/>
    <row r="50784" ht="15.75" hidden="1" x14ac:dyDescent="0.25"/>
    <row r="50785" ht="15.75" hidden="1" x14ac:dyDescent="0.25"/>
    <row r="50786" ht="15.75" hidden="1" x14ac:dyDescent="0.25"/>
    <row r="50787" ht="15.75" hidden="1" x14ac:dyDescent="0.25"/>
    <row r="50788" ht="15.75" hidden="1" x14ac:dyDescent="0.25"/>
    <row r="50789" ht="15.75" hidden="1" x14ac:dyDescent="0.25"/>
    <row r="50790" ht="15.75" hidden="1" x14ac:dyDescent="0.25"/>
    <row r="50791" ht="15.75" hidden="1" x14ac:dyDescent="0.25"/>
    <row r="50792" ht="15.75" hidden="1" x14ac:dyDescent="0.25"/>
    <row r="50793" ht="15.75" hidden="1" x14ac:dyDescent="0.25"/>
    <row r="50794" ht="15.75" hidden="1" x14ac:dyDescent="0.25"/>
    <row r="50795" ht="15.75" hidden="1" x14ac:dyDescent="0.25"/>
    <row r="50796" ht="15.75" hidden="1" x14ac:dyDescent="0.25"/>
    <row r="50797" ht="15.75" hidden="1" x14ac:dyDescent="0.25"/>
    <row r="50798" ht="15.75" hidden="1" x14ac:dyDescent="0.25"/>
    <row r="50799" ht="15.75" hidden="1" x14ac:dyDescent="0.25"/>
    <row r="50800" ht="15.75" hidden="1" x14ac:dyDescent="0.25"/>
    <row r="50801" ht="15.75" hidden="1" x14ac:dyDescent="0.25"/>
    <row r="50802" ht="15.75" hidden="1" x14ac:dyDescent="0.25"/>
    <row r="50803" ht="15.75" hidden="1" x14ac:dyDescent="0.25"/>
    <row r="50804" ht="15.75" hidden="1" x14ac:dyDescent="0.25"/>
    <row r="50805" ht="15.75" hidden="1" x14ac:dyDescent="0.25"/>
    <row r="50806" ht="15.75" hidden="1" x14ac:dyDescent="0.25"/>
    <row r="50807" ht="15.75" hidden="1" x14ac:dyDescent="0.25"/>
    <row r="50808" ht="15.75" hidden="1" x14ac:dyDescent="0.25"/>
    <row r="50809" ht="15.75" hidden="1" x14ac:dyDescent="0.25"/>
    <row r="50810" ht="15.75" hidden="1" x14ac:dyDescent="0.25"/>
    <row r="50811" ht="15.75" hidden="1" x14ac:dyDescent="0.25"/>
    <row r="50812" ht="15.75" hidden="1" x14ac:dyDescent="0.25"/>
    <row r="50813" ht="15.75" hidden="1" x14ac:dyDescent="0.25"/>
    <row r="50814" ht="15.75" hidden="1" x14ac:dyDescent="0.25"/>
    <row r="50815" ht="15.75" hidden="1" x14ac:dyDescent="0.25"/>
    <row r="50816" ht="15.75" hidden="1" x14ac:dyDescent="0.25"/>
    <row r="50817" ht="15.75" hidden="1" x14ac:dyDescent="0.25"/>
    <row r="50818" ht="15.75" hidden="1" x14ac:dyDescent="0.25"/>
    <row r="50819" ht="15.75" hidden="1" x14ac:dyDescent="0.25"/>
    <row r="50820" ht="15.75" hidden="1" x14ac:dyDescent="0.25"/>
    <row r="50821" ht="15.75" hidden="1" x14ac:dyDescent="0.25"/>
    <row r="50822" ht="15.75" hidden="1" x14ac:dyDescent="0.25"/>
    <row r="50823" ht="15.75" hidden="1" x14ac:dyDescent="0.25"/>
    <row r="50824" ht="15.75" hidden="1" x14ac:dyDescent="0.25"/>
    <row r="50825" ht="15.75" hidden="1" x14ac:dyDescent="0.25"/>
    <row r="50826" ht="15.75" hidden="1" x14ac:dyDescent="0.25"/>
    <row r="50827" ht="15.75" hidden="1" x14ac:dyDescent="0.25"/>
    <row r="50828" ht="15.75" hidden="1" x14ac:dyDescent="0.25"/>
    <row r="50829" ht="15.75" hidden="1" x14ac:dyDescent="0.25"/>
    <row r="50830" ht="15.75" hidden="1" x14ac:dyDescent="0.25"/>
    <row r="50831" ht="15.75" hidden="1" x14ac:dyDescent="0.25"/>
    <row r="50832" ht="15.75" hidden="1" x14ac:dyDescent="0.25"/>
    <row r="50833" ht="15.75" hidden="1" x14ac:dyDescent="0.25"/>
    <row r="50834" ht="15.75" hidden="1" x14ac:dyDescent="0.25"/>
    <row r="50835" ht="15.75" hidden="1" x14ac:dyDescent="0.25"/>
    <row r="50836" ht="15.75" hidden="1" x14ac:dyDescent="0.25"/>
    <row r="50837" ht="15.75" hidden="1" x14ac:dyDescent="0.25"/>
    <row r="50838" ht="15.75" hidden="1" x14ac:dyDescent="0.25"/>
    <row r="50839" ht="15.75" hidden="1" x14ac:dyDescent="0.25"/>
    <row r="50840" ht="15.75" hidden="1" x14ac:dyDescent="0.25"/>
    <row r="50841" ht="15.75" hidden="1" x14ac:dyDescent="0.25"/>
    <row r="50842" ht="15.75" hidden="1" x14ac:dyDescent="0.25"/>
    <row r="50843" ht="15.75" hidden="1" x14ac:dyDescent="0.25"/>
    <row r="50844" ht="15.75" hidden="1" x14ac:dyDescent="0.25"/>
    <row r="50845" ht="15.75" hidden="1" x14ac:dyDescent="0.25"/>
    <row r="50846" ht="15.75" hidden="1" x14ac:dyDescent="0.25"/>
    <row r="50847" ht="15.75" hidden="1" x14ac:dyDescent="0.25"/>
    <row r="50848" ht="15.75" hidden="1" x14ac:dyDescent="0.25"/>
    <row r="50849" ht="15.75" hidden="1" x14ac:dyDescent="0.25"/>
    <row r="50850" ht="15.75" hidden="1" x14ac:dyDescent="0.25"/>
    <row r="50851" ht="15.75" hidden="1" x14ac:dyDescent="0.25"/>
    <row r="50852" ht="15.75" hidden="1" x14ac:dyDescent="0.25"/>
    <row r="50853" ht="15.75" hidden="1" x14ac:dyDescent="0.25"/>
    <row r="50854" ht="15.75" hidden="1" x14ac:dyDescent="0.25"/>
    <row r="50855" ht="15.75" hidden="1" x14ac:dyDescent="0.25"/>
    <row r="50856" ht="15.75" hidden="1" x14ac:dyDescent="0.25"/>
    <row r="50857" ht="15.75" hidden="1" x14ac:dyDescent="0.25"/>
    <row r="50858" ht="15.75" hidden="1" x14ac:dyDescent="0.25"/>
    <row r="50859" ht="15.75" hidden="1" x14ac:dyDescent="0.25"/>
    <row r="50860" ht="15.75" hidden="1" x14ac:dyDescent="0.25"/>
    <row r="50861" ht="15.75" hidden="1" x14ac:dyDescent="0.25"/>
    <row r="50862" ht="15.75" hidden="1" x14ac:dyDescent="0.25"/>
    <row r="50863" ht="15.75" hidden="1" x14ac:dyDescent="0.25"/>
    <row r="50864" ht="15.75" hidden="1" x14ac:dyDescent="0.25"/>
    <row r="50865" ht="15.75" hidden="1" x14ac:dyDescent="0.25"/>
    <row r="50866" ht="15.75" hidden="1" x14ac:dyDescent="0.25"/>
    <row r="50867" ht="15.75" hidden="1" x14ac:dyDescent="0.25"/>
    <row r="50868" ht="15.75" hidden="1" x14ac:dyDescent="0.25"/>
    <row r="50869" ht="15.75" hidden="1" x14ac:dyDescent="0.25"/>
    <row r="50870" ht="15.75" hidden="1" x14ac:dyDescent="0.25"/>
    <row r="50871" ht="15.75" hidden="1" x14ac:dyDescent="0.25"/>
    <row r="50872" ht="15.75" hidden="1" x14ac:dyDescent="0.25"/>
    <row r="50873" ht="15.75" hidden="1" x14ac:dyDescent="0.25"/>
    <row r="50874" ht="15.75" hidden="1" x14ac:dyDescent="0.25"/>
    <row r="50875" ht="15.75" hidden="1" x14ac:dyDescent="0.25"/>
    <row r="50876" ht="15.75" hidden="1" x14ac:dyDescent="0.25"/>
    <row r="50877" ht="15.75" hidden="1" x14ac:dyDescent="0.25"/>
    <row r="50878" ht="15.75" hidden="1" x14ac:dyDescent="0.25"/>
    <row r="50879" ht="15.75" hidden="1" x14ac:dyDescent="0.25"/>
    <row r="50880" ht="15.75" hidden="1" x14ac:dyDescent="0.25"/>
    <row r="50881" ht="15.75" hidden="1" x14ac:dyDescent="0.25"/>
    <row r="50882" ht="15.75" hidden="1" x14ac:dyDescent="0.25"/>
    <row r="50883" ht="15.75" hidden="1" x14ac:dyDescent="0.25"/>
    <row r="50884" ht="15.75" hidden="1" x14ac:dyDescent="0.25"/>
    <row r="50885" ht="15.75" hidden="1" x14ac:dyDescent="0.25"/>
    <row r="50886" ht="15.75" hidden="1" x14ac:dyDescent="0.25"/>
    <row r="50887" ht="15.75" hidden="1" x14ac:dyDescent="0.25"/>
    <row r="50888" ht="15.75" hidden="1" x14ac:dyDescent="0.25"/>
    <row r="50889" ht="15.75" hidden="1" x14ac:dyDescent="0.25"/>
    <row r="50890" ht="15.75" hidden="1" x14ac:dyDescent="0.25"/>
    <row r="50891" ht="15.75" hidden="1" x14ac:dyDescent="0.25"/>
    <row r="50892" ht="15.75" hidden="1" x14ac:dyDescent="0.25"/>
    <row r="50893" ht="15.75" hidden="1" x14ac:dyDescent="0.25"/>
    <row r="50894" ht="15.75" hidden="1" x14ac:dyDescent="0.25"/>
    <row r="50895" ht="15.75" hidden="1" x14ac:dyDescent="0.25"/>
    <row r="50896" ht="15.75" hidden="1" x14ac:dyDescent="0.25"/>
    <row r="50897" ht="15.75" hidden="1" x14ac:dyDescent="0.25"/>
    <row r="50898" ht="15.75" hidden="1" x14ac:dyDescent="0.25"/>
    <row r="50899" ht="15.75" hidden="1" x14ac:dyDescent="0.25"/>
    <row r="50900" ht="15.75" hidden="1" x14ac:dyDescent="0.25"/>
    <row r="50901" ht="15.75" hidden="1" x14ac:dyDescent="0.25"/>
    <row r="50902" ht="15.75" hidden="1" x14ac:dyDescent="0.25"/>
    <row r="50903" ht="15.75" hidden="1" x14ac:dyDescent="0.25"/>
    <row r="50904" ht="15.75" hidden="1" x14ac:dyDescent="0.25"/>
    <row r="50905" ht="15.75" hidden="1" x14ac:dyDescent="0.25"/>
    <row r="50906" ht="15.75" hidden="1" x14ac:dyDescent="0.25"/>
    <row r="50907" ht="15.75" hidden="1" x14ac:dyDescent="0.25"/>
    <row r="50908" ht="15.75" hidden="1" x14ac:dyDescent="0.25"/>
    <row r="50909" ht="15.75" hidden="1" x14ac:dyDescent="0.25"/>
    <row r="50910" ht="15.75" hidden="1" x14ac:dyDescent="0.25"/>
    <row r="50911" ht="15.75" hidden="1" x14ac:dyDescent="0.25"/>
    <row r="50912" ht="15.75" hidden="1" x14ac:dyDescent="0.25"/>
    <row r="50913" ht="15.75" hidden="1" x14ac:dyDescent="0.25"/>
    <row r="50914" ht="15.75" hidden="1" x14ac:dyDescent="0.25"/>
    <row r="50915" ht="15.75" hidden="1" x14ac:dyDescent="0.25"/>
    <row r="50916" ht="15.75" hidden="1" x14ac:dyDescent="0.25"/>
    <row r="50917" ht="15.75" hidden="1" x14ac:dyDescent="0.25"/>
    <row r="50918" ht="15.75" hidden="1" x14ac:dyDescent="0.25"/>
    <row r="50919" ht="15.75" hidden="1" x14ac:dyDescent="0.25"/>
    <row r="50920" ht="15.75" hidden="1" x14ac:dyDescent="0.25"/>
    <row r="50921" ht="15.75" hidden="1" x14ac:dyDescent="0.25"/>
    <row r="50922" ht="15.75" hidden="1" x14ac:dyDescent="0.25"/>
    <row r="50923" ht="15.75" hidden="1" x14ac:dyDescent="0.25"/>
    <row r="50924" ht="15.75" hidden="1" x14ac:dyDescent="0.25"/>
    <row r="50925" ht="15.75" hidden="1" x14ac:dyDescent="0.25"/>
    <row r="50926" ht="15.75" hidden="1" x14ac:dyDescent="0.25"/>
    <row r="50927" ht="15.75" hidden="1" x14ac:dyDescent="0.25"/>
    <row r="50928" ht="15.75" hidden="1" x14ac:dyDescent="0.25"/>
    <row r="50929" ht="15.75" hidden="1" x14ac:dyDescent="0.25"/>
    <row r="50930" ht="15.75" hidden="1" x14ac:dyDescent="0.25"/>
    <row r="50931" ht="15.75" hidden="1" x14ac:dyDescent="0.25"/>
    <row r="50932" ht="15.75" hidden="1" x14ac:dyDescent="0.25"/>
    <row r="50933" ht="15.75" hidden="1" x14ac:dyDescent="0.25"/>
    <row r="50934" ht="15.75" hidden="1" x14ac:dyDescent="0.25"/>
    <row r="50935" ht="15.75" hidden="1" x14ac:dyDescent="0.25"/>
    <row r="50936" ht="15.75" hidden="1" x14ac:dyDescent="0.25"/>
    <row r="50937" ht="15.75" hidden="1" x14ac:dyDescent="0.25"/>
    <row r="50938" ht="15.75" hidden="1" x14ac:dyDescent="0.25"/>
    <row r="50939" ht="15.75" hidden="1" x14ac:dyDescent="0.25"/>
    <row r="50940" ht="15.75" hidden="1" x14ac:dyDescent="0.25"/>
    <row r="50941" ht="15.75" hidden="1" x14ac:dyDescent="0.25"/>
    <row r="50942" ht="15.75" hidden="1" x14ac:dyDescent="0.25"/>
    <row r="50943" ht="15.75" hidden="1" x14ac:dyDescent="0.25"/>
    <row r="50944" ht="15.75" hidden="1" x14ac:dyDescent="0.25"/>
    <row r="50945" ht="15.75" hidden="1" x14ac:dyDescent="0.25"/>
    <row r="50946" ht="15.75" hidden="1" x14ac:dyDescent="0.25"/>
    <row r="50947" ht="15.75" hidden="1" x14ac:dyDescent="0.25"/>
    <row r="50948" ht="15.75" hidden="1" x14ac:dyDescent="0.25"/>
    <row r="50949" ht="15.75" hidden="1" x14ac:dyDescent="0.25"/>
    <row r="50950" ht="15.75" hidden="1" x14ac:dyDescent="0.25"/>
    <row r="50951" ht="15.75" hidden="1" x14ac:dyDescent="0.25"/>
    <row r="50952" ht="15.75" hidden="1" x14ac:dyDescent="0.25"/>
    <row r="50953" ht="15.75" hidden="1" x14ac:dyDescent="0.25"/>
    <row r="50954" ht="15.75" hidden="1" x14ac:dyDescent="0.25"/>
    <row r="50955" ht="15.75" hidden="1" x14ac:dyDescent="0.25"/>
    <row r="50956" ht="15.75" hidden="1" x14ac:dyDescent="0.25"/>
    <row r="50957" ht="15.75" hidden="1" x14ac:dyDescent="0.25"/>
    <row r="50958" ht="15.75" hidden="1" x14ac:dyDescent="0.25"/>
    <row r="50959" ht="15.75" hidden="1" x14ac:dyDescent="0.25"/>
    <row r="50960" ht="15.75" hidden="1" x14ac:dyDescent="0.25"/>
    <row r="50961" ht="15.75" hidden="1" x14ac:dyDescent="0.25"/>
    <row r="50962" ht="15.75" hidden="1" x14ac:dyDescent="0.25"/>
    <row r="50963" ht="15.75" hidden="1" x14ac:dyDescent="0.25"/>
    <row r="50964" ht="15.75" hidden="1" x14ac:dyDescent="0.25"/>
    <row r="50965" ht="15.75" hidden="1" x14ac:dyDescent="0.25"/>
    <row r="50966" ht="15.75" hidden="1" x14ac:dyDescent="0.25"/>
    <row r="50967" ht="15.75" hidden="1" x14ac:dyDescent="0.25"/>
    <row r="50968" ht="15.75" hidden="1" x14ac:dyDescent="0.25"/>
    <row r="50969" ht="15.75" hidden="1" x14ac:dyDescent="0.25"/>
    <row r="50970" ht="15.75" hidden="1" x14ac:dyDescent="0.25"/>
    <row r="50971" ht="15.75" hidden="1" x14ac:dyDescent="0.25"/>
    <row r="50972" ht="15.75" hidden="1" x14ac:dyDescent="0.25"/>
    <row r="50973" ht="15.75" hidden="1" x14ac:dyDescent="0.25"/>
    <row r="50974" ht="15.75" hidden="1" x14ac:dyDescent="0.25"/>
    <row r="50975" ht="15.75" hidden="1" x14ac:dyDescent="0.25"/>
    <row r="50976" ht="15.75" hidden="1" x14ac:dyDescent="0.25"/>
    <row r="50977" ht="15.75" hidden="1" x14ac:dyDescent="0.25"/>
    <row r="50978" ht="15.75" hidden="1" x14ac:dyDescent="0.25"/>
    <row r="50979" ht="15.75" hidden="1" x14ac:dyDescent="0.25"/>
    <row r="50980" ht="15.75" hidden="1" x14ac:dyDescent="0.25"/>
    <row r="50981" ht="15.75" hidden="1" x14ac:dyDescent="0.25"/>
    <row r="50982" ht="15.75" hidden="1" x14ac:dyDescent="0.25"/>
    <row r="50983" ht="15.75" hidden="1" x14ac:dyDescent="0.25"/>
    <row r="50984" ht="15.75" hidden="1" x14ac:dyDescent="0.25"/>
    <row r="50985" ht="15.75" hidden="1" x14ac:dyDescent="0.25"/>
    <row r="50986" ht="15.75" hidden="1" x14ac:dyDescent="0.25"/>
    <row r="50987" ht="15.75" hidden="1" x14ac:dyDescent="0.25"/>
    <row r="50988" ht="15.75" hidden="1" x14ac:dyDescent="0.25"/>
    <row r="50989" ht="15.75" hidden="1" x14ac:dyDescent="0.25"/>
    <row r="50990" ht="15.75" hidden="1" x14ac:dyDescent="0.25"/>
    <row r="50991" ht="15.75" hidden="1" x14ac:dyDescent="0.25"/>
    <row r="50992" ht="15.75" hidden="1" x14ac:dyDescent="0.25"/>
    <row r="50993" ht="15.75" hidden="1" x14ac:dyDescent="0.25"/>
    <row r="50994" ht="15.75" hidden="1" x14ac:dyDescent="0.25"/>
    <row r="50995" ht="15.75" hidden="1" x14ac:dyDescent="0.25"/>
    <row r="50996" ht="15.75" hidden="1" x14ac:dyDescent="0.25"/>
    <row r="50997" ht="15.75" hidden="1" x14ac:dyDescent="0.25"/>
    <row r="50998" ht="15.75" hidden="1" x14ac:dyDescent="0.25"/>
    <row r="50999" ht="15.75" hidden="1" x14ac:dyDescent="0.25"/>
    <row r="51000" ht="15.75" hidden="1" x14ac:dyDescent="0.25"/>
    <row r="51001" ht="15.75" hidden="1" x14ac:dyDescent="0.25"/>
    <row r="51002" ht="15.75" hidden="1" x14ac:dyDescent="0.25"/>
    <row r="51003" ht="15.75" hidden="1" x14ac:dyDescent="0.25"/>
    <row r="51004" ht="15.75" hidden="1" x14ac:dyDescent="0.25"/>
    <row r="51005" ht="15.75" hidden="1" x14ac:dyDescent="0.25"/>
    <row r="51006" ht="15.75" hidden="1" x14ac:dyDescent="0.25"/>
    <row r="51007" ht="15.75" hidden="1" x14ac:dyDescent="0.25"/>
    <row r="51008" ht="15.75" hidden="1" x14ac:dyDescent="0.25"/>
    <row r="51009" ht="15.75" hidden="1" x14ac:dyDescent="0.25"/>
    <row r="51010" ht="15.75" hidden="1" x14ac:dyDescent="0.25"/>
    <row r="51011" ht="15.75" hidden="1" x14ac:dyDescent="0.25"/>
    <row r="51012" ht="15.75" hidden="1" x14ac:dyDescent="0.25"/>
    <row r="51013" ht="15.75" hidden="1" x14ac:dyDescent="0.25"/>
    <row r="51014" ht="15.75" hidden="1" x14ac:dyDescent="0.25"/>
    <row r="51015" ht="15.75" hidden="1" x14ac:dyDescent="0.25"/>
    <row r="51016" ht="15.75" hidden="1" x14ac:dyDescent="0.25"/>
    <row r="51017" ht="15.75" hidden="1" x14ac:dyDescent="0.25"/>
    <row r="51018" ht="15.75" hidden="1" x14ac:dyDescent="0.25"/>
    <row r="51019" ht="15.75" hidden="1" x14ac:dyDescent="0.25"/>
    <row r="51020" ht="15.75" hidden="1" x14ac:dyDescent="0.25"/>
    <row r="51021" ht="15.75" hidden="1" x14ac:dyDescent="0.25"/>
    <row r="51022" ht="15.75" hidden="1" x14ac:dyDescent="0.25"/>
    <row r="51023" ht="15.75" hidden="1" x14ac:dyDescent="0.25"/>
    <row r="51024" ht="15.75" hidden="1" x14ac:dyDescent="0.25"/>
    <row r="51025" ht="15.75" hidden="1" x14ac:dyDescent="0.25"/>
    <row r="51026" ht="15.75" hidden="1" x14ac:dyDescent="0.25"/>
    <row r="51027" ht="15.75" hidden="1" x14ac:dyDescent="0.25"/>
    <row r="51028" ht="15.75" hidden="1" x14ac:dyDescent="0.25"/>
    <row r="51029" ht="15.75" hidden="1" x14ac:dyDescent="0.25"/>
    <row r="51030" ht="15.75" hidden="1" x14ac:dyDescent="0.25"/>
    <row r="51031" ht="15.75" hidden="1" x14ac:dyDescent="0.25"/>
    <row r="51032" ht="15.75" hidden="1" x14ac:dyDescent="0.25"/>
    <row r="51033" ht="15.75" hidden="1" x14ac:dyDescent="0.25"/>
    <row r="51034" ht="15.75" hidden="1" x14ac:dyDescent="0.25"/>
    <row r="51035" ht="15.75" hidden="1" x14ac:dyDescent="0.25"/>
    <row r="51036" ht="15.75" hidden="1" x14ac:dyDescent="0.25"/>
    <row r="51037" ht="15.75" hidden="1" x14ac:dyDescent="0.25"/>
    <row r="51038" ht="15.75" hidden="1" x14ac:dyDescent="0.25"/>
    <row r="51039" ht="15.75" hidden="1" x14ac:dyDescent="0.25"/>
    <row r="51040" ht="15.75" hidden="1" x14ac:dyDescent="0.25"/>
    <row r="51041" ht="15.75" hidden="1" x14ac:dyDescent="0.25"/>
    <row r="51042" ht="15.75" hidden="1" x14ac:dyDescent="0.25"/>
    <row r="51043" ht="15.75" hidden="1" x14ac:dyDescent="0.25"/>
    <row r="51044" ht="15.75" hidden="1" x14ac:dyDescent="0.25"/>
    <row r="51045" ht="15.75" hidden="1" x14ac:dyDescent="0.25"/>
    <row r="51046" ht="15.75" hidden="1" x14ac:dyDescent="0.25"/>
    <row r="51047" ht="15.75" hidden="1" x14ac:dyDescent="0.25"/>
    <row r="51048" ht="15.75" hidden="1" x14ac:dyDescent="0.25"/>
    <row r="51049" ht="15.75" hidden="1" x14ac:dyDescent="0.25"/>
    <row r="51050" ht="15.75" hidden="1" x14ac:dyDescent="0.25"/>
    <row r="51051" ht="15.75" hidden="1" x14ac:dyDescent="0.25"/>
    <row r="51052" ht="15.75" hidden="1" x14ac:dyDescent="0.25"/>
    <row r="51053" ht="15.75" hidden="1" x14ac:dyDescent="0.25"/>
    <row r="51054" ht="15.75" hidden="1" x14ac:dyDescent="0.25"/>
    <row r="51055" ht="15.75" hidden="1" x14ac:dyDescent="0.25"/>
    <row r="51056" ht="15.75" hidden="1" x14ac:dyDescent="0.25"/>
    <row r="51057" ht="15.75" hidden="1" x14ac:dyDescent="0.25"/>
    <row r="51058" ht="15.75" hidden="1" x14ac:dyDescent="0.25"/>
    <row r="51059" ht="15.75" hidden="1" x14ac:dyDescent="0.25"/>
    <row r="51060" ht="15.75" hidden="1" x14ac:dyDescent="0.25"/>
    <row r="51061" ht="15.75" hidden="1" x14ac:dyDescent="0.25"/>
    <row r="51062" ht="15.75" hidden="1" x14ac:dyDescent="0.25"/>
    <row r="51063" ht="15.75" hidden="1" x14ac:dyDescent="0.25"/>
    <row r="51064" ht="15.75" hidden="1" x14ac:dyDescent="0.25"/>
    <row r="51065" ht="15.75" hidden="1" x14ac:dyDescent="0.25"/>
    <row r="51066" ht="15.75" hidden="1" x14ac:dyDescent="0.25"/>
    <row r="51067" ht="15.75" hidden="1" x14ac:dyDescent="0.25"/>
    <row r="51068" ht="15.75" hidden="1" x14ac:dyDescent="0.25"/>
    <row r="51069" ht="15.75" hidden="1" x14ac:dyDescent="0.25"/>
    <row r="51070" ht="15.75" hidden="1" x14ac:dyDescent="0.25"/>
    <row r="51071" ht="15.75" hidden="1" x14ac:dyDescent="0.25"/>
    <row r="51072" ht="15.75" hidden="1" x14ac:dyDescent="0.25"/>
    <row r="51073" ht="15.75" hidden="1" x14ac:dyDescent="0.25"/>
    <row r="51074" ht="15.75" hidden="1" x14ac:dyDescent="0.25"/>
    <row r="51075" ht="15.75" hidden="1" x14ac:dyDescent="0.25"/>
    <row r="51076" ht="15.75" hidden="1" x14ac:dyDescent="0.25"/>
    <row r="51077" ht="15.75" hidden="1" x14ac:dyDescent="0.25"/>
    <row r="51078" ht="15.75" hidden="1" x14ac:dyDescent="0.25"/>
    <row r="51079" ht="15.75" hidden="1" x14ac:dyDescent="0.25"/>
    <row r="51080" ht="15.75" hidden="1" x14ac:dyDescent="0.25"/>
    <row r="51081" ht="15.75" hidden="1" x14ac:dyDescent="0.25"/>
    <row r="51082" ht="15.75" hidden="1" x14ac:dyDescent="0.25"/>
    <row r="51083" ht="15.75" hidden="1" x14ac:dyDescent="0.25"/>
    <row r="51084" ht="15.75" hidden="1" x14ac:dyDescent="0.25"/>
    <row r="51085" ht="15.75" hidden="1" x14ac:dyDescent="0.25"/>
    <row r="51086" ht="15.75" hidden="1" x14ac:dyDescent="0.25"/>
    <row r="51087" ht="15.75" hidden="1" x14ac:dyDescent="0.25"/>
    <row r="51088" ht="15.75" hidden="1" x14ac:dyDescent="0.25"/>
    <row r="51089" ht="15.75" hidden="1" x14ac:dyDescent="0.25"/>
    <row r="51090" ht="15.75" hidden="1" x14ac:dyDescent="0.25"/>
    <row r="51091" ht="15.75" hidden="1" x14ac:dyDescent="0.25"/>
    <row r="51092" ht="15.75" hidden="1" x14ac:dyDescent="0.25"/>
    <row r="51093" ht="15.75" hidden="1" x14ac:dyDescent="0.25"/>
    <row r="51094" ht="15.75" hidden="1" x14ac:dyDescent="0.25"/>
    <row r="51095" ht="15.75" hidden="1" x14ac:dyDescent="0.25"/>
    <row r="51096" ht="15.75" hidden="1" x14ac:dyDescent="0.25"/>
    <row r="51097" ht="15.75" hidden="1" x14ac:dyDescent="0.25"/>
    <row r="51098" ht="15.75" hidden="1" x14ac:dyDescent="0.25"/>
    <row r="51099" ht="15.75" hidden="1" x14ac:dyDescent="0.25"/>
    <row r="51100" ht="15.75" hidden="1" x14ac:dyDescent="0.25"/>
    <row r="51101" ht="15.75" hidden="1" x14ac:dyDescent="0.25"/>
    <row r="51102" ht="15.75" hidden="1" x14ac:dyDescent="0.25"/>
    <row r="51103" ht="15.75" hidden="1" x14ac:dyDescent="0.25"/>
    <row r="51104" ht="15.75" hidden="1" x14ac:dyDescent="0.25"/>
    <row r="51105" ht="15.75" hidden="1" x14ac:dyDescent="0.25"/>
    <row r="51106" ht="15.75" hidden="1" x14ac:dyDescent="0.25"/>
    <row r="51107" ht="15.75" hidden="1" x14ac:dyDescent="0.25"/>
    <row r="51108" ht="15.75" hidden="1" x14ac:dyDescent="0.25"/>
    <row r="51109" ht="15.75" hidden="1" x14ac:dyDescent="0.25"/>
    <row r="51110" ht="15.75" hidden="1" x14ac:dyDescent="0.25"/>
    <row r="51111" ht="15.75" hidden="1" x14ac:dyDescent="0.25"/>
    <row r="51112" ht="15.75" hidden="1" x14ac:dyDescent="0.25"/>
    <row r="51113" ht="15.75" hidden="1" x14ac:dyDescent="0.25"/>
    <row r="51114" ht="15.75" hidden="1" x14ac:dyDescent="0.25"/>
    <row r="51115" ht="15.75" hidden="1" x14ac:dyDescent="0.25"/>
    <row r="51116" ht="15.75" hidden="1" x14ac:dyDescent="0.25"/>
    <row r="51117" ht="15.75" hidden="1" x14ac:dyDescent="0.25"/>
    <row r="51118" ht="15.75" hidden="1" x14ac:dyDescent="0.25"/>
    <row r="51119" ht="15.75" hidden="1" x14ac:dyDescent="0.25"/>
    <row r="51120" ht="15.75" hidden="1" x14ac:dyDescent="0.25"/>
    <row r="51121" ht="15.75" hidden="1" x14ac:dyDescent="0.25"/>
    <row r="51122" ht="15.75" hidden="1" x14ac:dyDescent="0.25"/>
    <row r="51123" ht="15.75" hidden="1" x14ac:dyDescent="0.25"/>
    <row r="51124" ht="15.75" hidden="1" x14ac:dyDescent="0.25"/>
    <row r="51125" ht="15.75" hidden="1" x14ac:dyDescent="0.25"/>
    <row r="51126" ht="15.75" hidden="1" x14ac:dyDescent="0.25"/>
    <row r="51127" ht="15.75" hidden="1" x14ac:dyDescent="0.25"/>
    <row r="51128" ht="15.75" hidden="1" x14ac:dyDescent="0.25"/>
    <row r="51129" ht="15.75" hidden="1" x14ac:dyDescent="0.25"/>
    <row r="51130" ht="15.75" hidden="1" x14ac:dyDescent="0.25"/>
    <row r="51131" ht="15.75" hidden="1" x14ac:dyDescent="0.25"/>
    <row r="51132" ht="15.75" hidden="1" x14ac:dyDescent="0.25"/>
    <row r="51133" ht="15.75" hidden="1" x14ac:dyDescent="0.25"/>
    <row r="51134" ht="15.75" hidden="1" x14ac:dyDescent="0.25"/>
    <row r="51135" ht="15.75" hidden="1" x14ac:dyDescent="0.25"/>
    <row r="51136" ht="15.75" hidden="1" x14ac:dyDescent="0.25"/>
    <row r="51137" ht="15.75" hidden="1" x14ac:dyDescent="0.25"/>
    <row r="51138" ht="15.75" hidden="1" x14ac:dyDescent="0.25"/>
    <row r="51139" ht="15.75" hidden="1" x14ac:dyDescent="0.25"/>
    <row r="51140" ht="15.75" hidden="1" x14ac:dyDescent="0.25"/>
    <row r="51141" ht="15.75" hidden="1" x14ac:dyDescent="0.25"/>
    <row r="51142" ht="15.75" hidden="1" x14ac:dyDescent="0.25"/>
    <row r="51143" ht="15.75" hidden="1" x14ac:dyDescent="0.25"/>
    <row r="51144" ht="15.75" hidden="1" x14ac:dyDescent="0.25"/>
    <row r="51145" ht="15.75" hidden="1" x14ac:dyDescent="0.25"/>
    <row r="51146" ht="15.75" hidden="1" x14ac:dyDescent="0.25"/>
    <row r="51147" ht="15.75" hidden="1" x14ac:dyDescent="0.25"/>
    <row r="51148" ht="15.75" hidden="1" x14ac:dyDescent="0.25"/>
    <row r="51149" ht="15.75" hidden="1" x14ac:dyDescent="0.25"/>
    <row r="51150" ht="15.75" hidden="1" x14ac:dyDescent="0.25"/>
    <row r="51151" ht="15.75" hidden="1" x14ac:dyDescent="0.25"/>
    <row r="51152" ht="15.75" hidden="1" x14ac:dyDescent="0.25"/>
    <row r="51153" ht="15.75" hidden="1" x14ac:dyDescent="0.25"/>
    <row r="51154" ht="15.75" hidden="1" x14ac:dyDescent="0.25"/>
    <row r="51155" ht="15.75" hidden="1" x14ac:dyDescent="0.25"/>
    <row r="51156" ht="15.75" hidden="1" x14ac:dyDescent="0.25"/>
    <row r="51157" ht="15.75" hidden="1" x14ac:dyDescent="0.25"/>
    <row r="51158" ht="15.75" hidden="1" x14ac:dyDescent="0.25"/>
    <row r="51159" ht="15.75" hidden="1" x14ac:dyDescent="0.25"/>
    <row r="51160" ht="15.75" hidden="1" x14ac:dyDescent="0.25"/>
    <row r="51161" ht="15.75" hidden="1" x14ac:dyDescent="0.25"/>
    <row r="51162" ht="15.75" hidden="1" x14ac:dyDescent="0.25"/>
    <row r="51163" ht="15.75" hidden="1" x14ac:dyDescent="0.25"/>
    <row r="51164" ht="15.75" hidden="1" x14ac:dyDescent="0.25"/>
    <row r="51165" ht="15.75" hidden="1" x14ac:dyDescent="0.25"/>
    <row r="51166" ht="15.75" hidden="1" x14ac:dyDescent="0.25"/>
    <row r="51167" ht="15.75" hidden="1" x14ac:dyDescent="0.25"/>
    <row r="51168" ht="15.75" hidden="1" x14ac:dyDescent="0.25"/>
    <row r="51169" ht="15.75" hidden="1" x14ac:dyDescent="0.25"/>
    <row r="51170" ht="15.75" hidden="1" x14ac:dyDescent="0.25"/>
    <row r="51171" ht="15.75" hidden="1" x14ac:dyDescent="0.25"/>
    <row r="51172" ht="15.75" hidden="1" x14ac:dyDescent="0.25"/>
    <row r="51173" ht="15.75" hidden="1" x14ac:dyDescent="0.25"/>
    <row r="51174" ht="15.75" hidden="1" x14ac:dyDescent="0.25"/>
    <row r="51175" ht="15.75" hidden="1" x14ac:dyDescent="0.25"/>
    <row r="51176" ht="15.75" hidden="1" x14ac:dyDescent="0.25"/>
    <row r="51177" ht="15.75" hidden="1" x14ac:dyDescent="0.25"/>
    <row r="51178" ht="15.75" hidden="1" x14ac:dyDescent="0.25"/>
    <row r="51179" ht="15.75" hidden="1" x14ac:dyDescent="0.25"/>
    <row r="51180" ht="15.75" hidden="1" x14ac:dyDescent="0.25"/>
    <row r="51181" ht="15.75" hidden="1" x14ac:dyDescent="0.25"/>
    <row r="51182" ht="15.75" hidden="1" x14ac:dyDescent="0.25"/>
    <row r="51183" ht="15.75" hidden="1" x14ac:dyDescent="0.25"/>
    <row r="51184" ht="15.75" hidden="1" x14ac:dyDescent="0.25"/>
    <row r="51185" ht="15.75" hidden="1" x14ac:dyDescent="0.25"/>
    <row r="51186" ht="15.75" hidden="1" x14ac:dyDescent="0.25"/>
    <row r="51187" ht="15.75" hidden="1" x14ac:dyDescent="0.25"/>
    <row r="51188" ht="15.75" hidden="1" x14ac:dyDescent="0.25"/>
    <row r="51189" ht="15.75" hidden="1" x14ac:dyDescent="0.25"/>
    <row r="51190" ht="15.75" hidden="1" x14ac:dyDescent="0.25"/>
    <row r="51191" ht="15.75" hidden="1" x14ac:dyDescent="0.25"/>
    <row r="51192" ht="15.75" hidden="1" x14ac:dyDescent="0.25"/>
    <row r="51193" ht="15.75" hidden="1" x14ac:dyDescent="0.25"/>
    <row r="51194" ht="15.75" hidden="1" x14ac:dyDescent="0.25"/>
    <row r="51195" ht="15.75" hidden="1" x14ac:dyDescent="0.25"/>
    <row r="51196" ht="15.75" hidden="1" x14ac:dyDescent="0.25"/>
    <row r="51197" ht="15.75" hidden="1" x14ac:dyDescent="0.25"/>
    <row r="51198" ht="15.75" hidden="1" x14ac:dyDescent="0.25"/>
    <row r="51199" ht="15.75" hidden="1" x14ac:dyDescent="0.25"/>
    <row r="51200" ht="15.75" hidden="1" x14ac:dyDescent="0.25"/>
    <row r="51201" ht="15.75" hidden="1" x14ac:dyDescent="0.25"/>
    <row r="51202" ht="15.75" hidden="1" x14ac:dyDescent="0.25"/>
    <row r="51203" ht="15.75" hidden="1" x14ac:dyDescent="0.25"/>
    <row r="51204" ht="15.75" hidden="1" x14ac:dyDescent="0.25"/>
    <row r="51205" ht="15.75" hidden="1" x14ac:dyDescent="0.25"/>
    <row r="51206" ht="15.75" hidden="1" x14ac:dyDescent="0.25"/>
    <row r="51207" ht="15.75" hidden="1" x14ac:dyDescent="0.25"/>
    <row r="51208" ht="15.75" hidden="1" x14ac:dyDescent="0.25"/>
    <row r="51209" ht="15.75" hidden="1" x14ac:dyDescent="0.25"/>
    <row r="51210" ht="15.75" hidden="1" x14ac:dyDescent="0.25"/>
    <row r="51211" ht="15.75" hidden="1" x14ac:dyDescent="0.25"/>
    <row r="51212" ht="15.75" hidden="1" x14ac:dyDescent="0.25"/>
    <row r="51213" ht="15.75" hidden="1" x14ac:dyDescent="0.25"/>
    <row r="51214" ht="15.75" hidden="1" x14ac:dyDescent="0.25"/>
    <row r="51215" ht="15.75" hidden="1" x14ac:dyDescent="0.25"/>
    <row r="51216" ht="15.75" hidden="1" x14ac:dyDescent="0.25"/>
    <row r="51217" ht="15.75" hidden="1" x14ac:dyDescent="0.25"/>
    <row r="51218" ht="15.75" hidden="1" x14ac:dyDescent="0.25"/>
    <row r="51219" ht="15.75" hidden="1" x14ac:dyDescent="0.25"/>
    <row r="51220" ht="15.75" hidden="1" x14ac:dyDescent="0.25"/>
    <row r="51221" ht="15.75" hidden="1" x14ac:dyDescent="0.25"/>
    <row r="51222" ht="15.75" hidden="1" x14ac:dyDescent="0.25"/>
    <row r="51223" ht="15.75" hidden="1" x14ac:dyDescent="0.25"/>
    <row r="51224" ht="15.75" hidden="1" x14ac:dyDescent="0.25"/>
    <row r="51225" ht="15.75" hidden="1" x14ac:dyDescent="0.25"/>
    <row r="51226" ht="15.75" hidden="1" x14ac:dyDescent="0.25"/>
    <row r="51227" ht="15.75" hidden="1" x14ac:dyDescent="0.25"/>
    <row r="51228" ht="15.75" hidden="1" x14ac:dyDescent="0.25"/>
    <row r="51229" ht="15.75" hidden="1" x14ac:dyDescent="0.25"/>
    <row r="51230" ht="15.75" hidden="1" x14ac:dyDescent="0.25"/>
    <row r="51231" ht="15.75" hidden="1" x14ac:dyDescent="0.25"/>
    <row r="51232" ht="15.75" hidden="1" x14ac:dyDescent="0.25"/>
    <row r="51233" ht="15.75" hidden="1" x14ac:dyDescent="0.25"/>
    <row r="51234" ht="15.75" hidden="1" x14ac:dyDescent="0.25"/>
    <row r="51235" ht="15.75" hidden="1" x14ac:dyDescent="0.25"/>
    <row r="51236" ht="15.75" hidden="1" x14ac:dyDescent="0.25"/>
    <row r="51237" ht="15.75" hidden="1" x14ac:dyDescent="0.25"/>
    <row r="51238" ht="15.75" hidden="1" x14ac:dyDescent="0.25"/>
    <row r="51239" ht="15.75" hidden="1" x14ac:dyDescent="0.25"/>
    <row r="51240" ht="15.75" hidden="1" x14ac:dyDescent="0.25"/>
    <row r="51241" ht="15.75" hidden="1" x14ac:dyDescent="0.25"/>
    <row r="51242" ht="15.75" hidden="1" x14ac:dyDescent="0.25"/>
    <row r="51243" ht="15.75" hidden="1" x14ac:dyDescent="0.25"/>
    <row r="51244" ht="15.75" hidden="1" x14ac:dyDescent="0.25"/>
    <row r="51245" ht="15.75" hidden="1" x14ac:dyDescent="0.25"/>
    <row r="51246" ht="15.75" hidden="1" x14ac:dyDescent="0.25"/>
    <row r="51247" ht="15.75" hidden="1" x14ac:dyDescent="0.25"/>
    <row r="51248" ht="15.75" hidden="1" x14ac:dyDescent="0.25"/>
    <row r="51249" ht="15.75" hidden="1" x14ac:dyDescent="0.25"/>
    <row r="51250" ht="15.75" hidden="1" x14ac:dyDescent="0.25"/>
    <row r="51251" ht="15.75" hidden="1" x14ac:dyDescent="0.25"/>
    <row r="51252" ht="15.75" hidden="1" x14ac:dyDescent="0.25"/>
    <row r="51253" ht="15.75" hidden="1" x14ac:dyDescent="0.25"/>
    <row r="51254" ht="15.75" hidden="1" x14ac:dyDescent="0.25"/>
    <row r="51255" ht="15.75" hidden="1" x14ac:dyDescent="0.25"/>
    <row r="51256" ht="15.75" hidden="1" x14ac:dyDescent="0.25"/>
    <row r="51257" ht="15.75" hidden="1" x14ac:dyDescent="0.25"/>
    <row r="51258" ht="15.75" hidden="1" x14ac:dyDescent="0.25"/>
    <row r="51259" ht="15.75" hidden="1" x14ac:dyDescent="0.25"/>
    <row r="51260" ht="15.75" hidden="1" x14ac:dyDescent="0.25"/>
    <row r="51261" ht="15.75" hidden="1" x14ac:dyDescent="0.25"/>
    <row r="51262" ht="15.75" hidden="1" x14ac:dyDescent="0.25"/>
    <row r="51263" ht="15.75" hidden="1" x14ac:dyDescent="0.25"/>
    <row r="51264" ht="15.75" hidden="1" x14ac:dyDescent="0.25"/>
    <row r="51265" ht="15.75" hidden="1" x14ac:dyDescent="0.25"/>
    <row r="51266" ht="15.75" hidden="1" x14ac:dyDescent="0.25"/>
    <row r="51267" ht="15.75" hidden="1" x14ac:dyDescent="0.25"/>
    <row r="51268" ht="15.75" hidden="1" x14ac:dyDescent="0.25"/>
    <row r="51269" ht="15.75" hidden="1" x14ac:dyDescent="0.25"/>
    <row r="51270" ht="15.75" hidden="1" x14ac:dyDescent="0.25"/>
    <row r="51271" ht="15.75" hidden="1" x14ac:dyDescent="0.25"/>
    <row r="51272" ht="15.75" hidden="1" x14ac:dyDescent="0.25"/>
    <row r="51273" ht="15.75" hidden="1" x14ac:dyDescent="0.25"/>
    <row r="51274" ht="15.75" hidden="1" x14ac:dyDescent="0.25"/>
    <row r="51275" ht="15.75" hidden="1" x14ac:dyDescent="0.25"/>
    <row r="51276" ht="15.75" hidden="1" x14ac:dyDescent="0.25"/>
    <row r="51277" ht="15.75" hidden="1" x14ac:dyDescent="0.25"/>
    <row r="51278" ht="15.75" hidden="1" x14ac:dyDescent="0.25"/>
    <row r="51279" ht="15.75" hidden="1" x14ac:dyDescent="0.25"/>
    <row r="51280" ht="15.75" hidden="1" x14ac:dyDescent="0.25"/>
    <row r="51281" ht="15.75" hidden="1" x14ac:dyDescent="0.25"/>
    <row r="51282" ht="15.75" hidden="1" x14ac:dyDescent="0.25"/>
    <row r="51283" ht="15.75" hidden="1" x14ac:dyDescent="0.25"/>
    <row r="51284" ht="15.75" hidden="1" x14ac:dyDescent="0.25"/>
    <row r="51285" ht="15.75" hidden="1" x14ac:dyDescent="0.25"/>
    <row r="51286" ht="15.75" hidden="1" x14ac:dyDescent="0.25"/>
    <row r="51287" ht="15.75" hidden="1" x14ac:dyDescent="0.25"/>
    <row r="51288" ht="15.75" hidden="1" x14ac:dyDescent="0.25"/>
    <row r="51289" ht="15.75" hidden="1" x14ac:dyDescent="0.25"/>
    <row r="51290" ht="15.75" hidden="1" x14ac:dyDescent="0.25"/>
    <row r="51291" ht="15.75" hidden="1" x14ac:dyDescent="0.25"/>
    <row r="51292" ht="15.75" hidden="1" x14ac:dyDescent="0.25"/>
    <row r="51293" ht="15.75" hidden="1" x14ac:dyDescent="0.25"/>
    <row r="51294" ht="15.75" hidden="1" x14ac:dyDescent="0.25"/>
    <row r="51295" ht="15.75" hidden="1" x14ac:dyDescent="0.25"/>
    <row r="51296" ht="15.75" hidden="1" x14ac:dyDescent="0.25"/>
    <row r="51297" ht="15.75" hidden="1" x14ac:dyDescent="0.25"/>
    <row r="51298" ht="15.75" hidden="1" x14ac:dyDescent="0.25"/>
    <row r="51299" ht="15.75" hidden="1" x14ac:dyDescent="0.25"/>
    <row r="51300" ht="15.75" hidden="1" x14ac:dyDescent="0.25"/>
    <row r="51301" ht="15.75" hidden="1" x14ac:dyDescent="0.25"/>
    <row r="51302" ht="15.75" hidden="1" x14ac:dyDescent="0.25"/>
    <row r="51303" ht="15.75" hidden="1" x14ac:dyDescent="0.25"/>
    <row r="51304" ht="15.75" hidden="1" x14ac:dyDescent="0.25"/>
    <row r="51305" ht="15.75" hidden="1" x14ac:dyDescent="0.25"/>
    <row r="51306" ht="15.75" hidden="1" x14ac:dyDescent="0.25"/>
    <row r="51307" ht="15.75" hidden="1" x14ac:dyDescent="0.25"/>
    <row r="51308" ht="15.75" hidden="1" x14ac:dyDescent="0.25"/>
    <row r="51309" ht="15.75" hidden="1" x14ac:dyDescent="0.25"/>
    <row r="51310" ht="15.75" hidden="1" x14ac:dyDescent="0.25"/>
    <row r="51311" ht="15.75" hidden="1" x14ac:dyDescent="0.25"/>
    <row r="51312" ht="15.75" hidden="1" x14ac:dyDescent="0.25"/>
    <row r="51313" ht="15.75" hidden="1" x14ac:dyDescent="0.25"/>
    <row r="51314" ht="15.75" hidden="1" x14ac:dyDescent="0.25"/>
    <row r="51315" ht="15.75" hidden="1" x14ac:dyDescent="0.25"/>
    <row r="51316" ht="15.75" hidden="1" x14ac:dyDescent="0.25"/>
    <row r="51317" ht="15.75" hidden="1" x14ac:dyDescent="0.25"/>
    <row r="51318" ht="15.75" hidden="1" x14ac:dyDescent="0.25"/>
    <row r="51319" ht="15.75" hidden="1" x14ac:dyDescent="0.25"/>
    <row r="51320" ht="15.75" hidden="1" x14ac:dyDescent="0.25"/>
    <row r="51321" ht="15.75" hidden="1" x14ac:dyDescent="0.25"/>
    <row r="51322" ht="15.75" hidden="1" x14ac:dyDescent="0.25"/>
    <row r="51323" ht="15.75" hidden="1" x14ac:dyDescent="0.25"/>
    <row r="51324" ht="15.75" hidden="1" x14ac:dyDescent="0.25"/>
    <row r="51325" ht="15.75" hidden="1" x14ac:dyDescent="0.25"/>
    <row r="51326" ht="15.75" hidden="1" x14ac:dyDescent="0.25"/>
    <row r="51327" ht="15.75" hidden="1" x14ac:dyDescent="0.25"/>
    <row r="51328" ht="15.75" hidden="1" x14ac:dyDescent="0.25"/>
    <row r="51329" ht="15.75" hidden="1" x14ac:dyDescent="0.25"/>
    <row r="51330" ht="15.75" hidden="1" x14ac:dyDescent="0.25"/>
    <row r="51331" ht="15.75" hidden="1" x14ac:dyDescent="0.25"/>
    <row r="51332" ht="15.75" hidden="1" x14ac:dyDescent="0.25"/>
    <row r="51333" ht="15.75" hidden="1" x14ac:dyDescent="0.25"/>
    <row r="51334" ht="15.75" hidden="1" x14ac:dyDescent="0.25"/>
    <row r="51335" ht="15.75" hidden="1" x14ac:dyDescent="0.25"/>
    <row r="51336" ht="15.75" hidden="1" x14ac:dyDescent="0.25"/>
    <row r="51337" ht="15.75" hidden="1" x14ac:dyDescent="0.25"/>
    <row r="51338" ht="15.75" hidden="1" x14ac:dyDescent="0.25"/>
    <row r="51339" ht="15.75" hidden="1" x14ac:dyDescent="0.25"/>
    <row r="51340" ht="15.75" hidden="1" x14ac:dyDescent="0.25"/>
    <row r="51341" ht="15.75" hidden="1" x14ac:dyDescent="0.25"/>
    <row r="51342" ht="15.75" hidden="1" x14ac:dyDescent="0.25"/>
    <row r="51343" ht="15.75" hidden="1" x14ac:dyDescent="0.25"/>
    <row r="51344" ht="15.75" hidden="1" x14ac:dyDescent="0.25"/>
    <row r="51345" ht="15.75" hidden="1" x14ac:dyDescent="0.25"/>
    <row r="51346" ht="15.75" hidden="1" x14ac:dyDescent="0.25"/>
    <row r="51347" ht="15.75" hidden="1" x14ac:dyDescent="0.25"/>
    <row r="51348" ht="15.75" hidden="1" x14ac:dyDescent="0.25"/>
    <row r="51349" ht="15.75" hidden="1" x14ac:dyDescent="0.25"/>
    <row r="51350" ht="15.75" hidden="1" x14ac:dyDescent="0.25"/>
    <row r="51351" ht="15.75" hidden="1" x14ac:dyDescent="0.25"/>
    <row r="51352" ht="15.75" hidden="1" x14ac:dyDescent="0.25"/>
    <row r="51353" ht="15.75" hidden="1" x14ac:dyDescent="0.25"/>
    <row r="51354" ht="15.75" hidden="1" x14ac:dyDescent="0.25"/>
    <row r="51355" ht="15.75" hidden="1" x14ac:dyDescent="0.25"/>
    <row r="51356" ht="15.75" hidden="1" x14ac:dyDescent="0.25"/>
    <row r="51357" ht="15.75" hidden="1" x14ac:dyDescent="0.25"/>
    <row r="51358" ht="15.75" hidden="1" x14ac:dyDescent="0.25"/>
    <row r="51359" ht="15.75" hidden="1" x14ac:dyDescent="0.25"/>
    <row r="51360" ht="15.75" hidden="1" x14ac:dyDescent="0.25"/>
    <row r="51361" ht="15.75" hidden="1" x14ac:dyDescent="0.25"/>
    <row r="51362" ht="15.75" hidden="1" x14ac:dyDescent="0.25"/>
    <row r="51363" ht="15.75" hidden="1" x14ac:dyDescent="0.25"/>
    <row r="51364" ht="15.75" hidden="1" x14ac:dyDescent="0.25"/>
    <row r="51365" ht="15.75" hidden="1" x14ac:dyDescent="0.25"/>
    <row r="51366" ht="15.75" hidden="1" x14ac:dyDescent="0.25"/>
    <row r="51367" ht="15.75" hidden="1" x14ac:dyDescent="0.25"/>
    <row r="51368" ht="15.75" hidden="1" x14ac:dyDescent="0.25"/>
    <row r="51369" ht="15.75" hidden="1" x14ac:dyDescent="0.25"/>
    <row r="51370" ht="15.75" hidden="1" x14ac:dyDescent="0.25"/>
    <row r="51371" ht="15.75" hidden="1" x14ac:dyDescent="0.25"/>
    <row r="51372" ht="15.75" hidden="1" x14ac:dyDescent="0.25"/>
    <row r="51373" ht="15.75" hidden="1" x14ac:dyDescent="0.25"/>
    <row r="51374" ht="15.75" hidden="1" x14ac:dyDescent="0.25"/>
    <row r="51375" ht="15.75" hidden="1" x14ac:dyDescent="0.25"/>
    <row r="51376" ht="15.75" hidden="1" x14ac:dyDescent="0.25"/>
    <row r="51377" ht="15.75" hidden="1" x14ac:dyDescent="0.25"/>
    <row r="51378" ht="15.75" hidden="1" x14ac:dyDescent="0.25"/>
    <row r="51379" ht="15.75" hidden="1" x14ac:dyDescent="0.25"/>
    <row r="51380" ht="15.75" hidden="1" x14ac:dyDescent="0.25"/>
    <row r="51381" ht="15.75" hidden="1" x14ac:dyDescent="0.25"/>
    <row r="51382" ht="15.75" hidden="1" x14ac:dyDescent="0.25"/>
    <row r="51383" ht="15.75" hidden="1" x14ac:dyDescent="0.25"/>
    <row r="51384" ht="15.75" hidden="1" x14ac:dyDescent="0.25"/>
    <row r="51385" ht="15.75" hidden="1" x14ac:dyDescent="0.25"/>
    <row r="51386" ht="15.75" hidden="1" x14ac:dyDescent="0.25"/>
    <row r="51387" ht="15.75" hidden="1" x14ac:dyDescent="0.25"/>
    <row r="51388" ht="15.75" hidden="1" x14ac:dyDescent="0.25"/>
    <row r="51389" ht="15.75" hidden="1" x14ac:dyDescent="0.25"/>
    <row r="51390" ht="15.75" hidden="1" x14ac:dyDescent="0.25"/>
    <row r="51391" ht="15.75" hidden="1" x14ac:dyDescent="0.25"/>
    <row r="51392" ht="15.75" hidden="1" x14ac:dyDescent="0.25"/>
    <row r="51393" ht="15.75" hidden="1" x14ac:dyDescent="0.25"/>
    <row r="51394" ht="15.75" hidden="1" x14ac:dyDescent="0.25"/>
    <row r="51395" ht="15.75" hidden="1" x14ac:dyDescent="0.25"/>
    <row r="51396" ht="15.75" hidden="1" x14ac:dyDescent="0.25"/>
    <row r="51397" ht="15.75" hidden="1" x14ac:dyDescent="0.25"/>
    <row r="51398" ht="15.75" hidden="1" x14ac:dyDescent="0.25"/>
    <row r="51399" ht="15.75" hidden="1" x14ac:dyDescent="0.25"/>
    <row r="51400" ht="15.75" hidden="1" x14ac:dyDescent="0.25"/>
    <row r="51401" ht="15.75" hidden="1" x14ac:dyDescent="0.25"/>
    <row r="51402" ht="15.75" hidden="1" x14ac:dyDescent="0.25"/>
    <row r="51403" ht="15.75" hidden="1" x14ac:dyDescent="0.25"/>
    <row r="51404" ht="15.75" hidden="1" x14ac:dyDescent="0.25"/>
    <row r="51405" ht="15.75" hidden="1" x14ac:dyDescent="0.25"/>
    <row r="51406" ht="15.75" hidden="1" x14ac:dyDescent="0.25"/>
    <row r="51407" ht="15.75" hidden="1" x14ac:dyDescent="0.25"/>
    <row r="51408" ht="15.75" hidden="1" x14ac:dyDescent="0.25"/>
    <row r="51409" ht="15.75" hidden="1" x14ac:dyDescent="0.25"/>
    <row r="51410" ht="15.75" hidden="1" x14ac:dyDescent="0.25"/>
    <row r="51411" ht="15.75" hidden="1" x14ac:dyDescent="0.25"/>
    <row r="51412" ht="15.75" hidden="1" x14ac:dyDescent="0.25"/>
    <row r="51413" ht="15.75" hidden="1" x14ac:dyDescent="0.25"/>
    <row r="51414" ht="15.75" hidden="1" x14ac:dyDescent="0.25"/>
    <row r="51415" ht="15.75" hidden="1" x14ac:dyDescent="0.25"/>
    <row r="51416" ht="15.75" hidden="1" x14ac:dyDescent="0.25"/>
    <row r="51417" ht="15.75" hidden="1" x14ac:dyDescent="0.25"/>
    <row r="51418" ht="15.75" hidden="1" x14ac:dyDescent="0.25"/>
    <row r="51419" ht="15.75" hidden="1" x14ac:dyDescent="0.25"/>
    <row r="51420" ht="15.75" hidden="1" x14ac:dyDescent="0.25"/>
    <row r="51421" ht="15.75" hidden="1" x14ac:dyDescent="0.25"/>
    <row r="51422" ht="15.75" hidden="1" x14ac:dyDescent="0.25"/>
    <row r="51423" ht="15.75" hidden="1" x14ac:dyDescent="0.25"/>
    <row r="51424" ht="15.75" hidden="1" x14ac:dyDescent="0.25"/>
    <row r="51425" ht="15.75" hidden="1" x14ac:dyDescent="0.25"/>
    <row r="51426" ht="15.75" hidden="1" x14ac:dyDescent="0.25"/>
    <row r="51427" ht="15.75" hidden="1" x14ac:dyDescent="0.25"/>
    <row r="51428" ht="15.75" hidden="1" x14ac:dyDescent="0.25"/>
    <row r="51429" ht="15.75" hidden="1" x14ac:dyDescent="0.25"/>
    <row r="51430" ht="15.75" hidden="1" x14ac:dyDescent="0.25"/>
    <row r="51431" ht="15.75" hidden="1" x14ac:dyDescent="0.25"/>
    <row r="51432" ht="15.75" hidden="1" x14ac:dyDescent="0.25"/>
    <row r="51433" ht="15.75" hidden="1" x14ac:dyDescent="0.25"/>
    <row r="51434" ht="15.75" hidden="1" x14ac:dyDescent="0.25"/>
    <row r="51435" ht="15.75" hidden="1" x14ac:dyDescent="0.25"/>
    <row r="51436" ht="15.75" hidden="1" x14ac:dyDescent="0.25"/>
    <row r="51437" ht="15.75" hidden="1" x14ac:dyDescent="0.25"/>
    <row r="51438" ht="15.75" hidden="1" x14ac:dyDescent="0.25"/>
    <row r="51439" ht="15.75" hidden="1" x14ac:dyDescent="0.25"/>
    <row r="51440" ht="15.75" hidden="1" x14ac:dyDescent="0.25"/>
    <row r="51441" ht="15.75" hidden="1" x14ac:dyDescent="0.25"/>
    <row r="51442" ht="15.75" hidden="1" x14ac:dyDescent="0.25"/>
    <row r="51443" ht="15.75" hidden="1" x14ac:dyDescent="0.25"/>
    <row r="51444" ht="15.75" hidden="1" x14ac:dyDescent="0.25"/>
    <row r="51445" ht="15.75" hidden="1" x14ac:dyDescent="0.25"/>
    <row r="51446" ht="15.75" hidden="1" x14ac:dyDescent="0.25"/>
    <row r="51447" ht="15.75" hidden="1" x14ac:dyDescent="0.25"/>
    <row r="51448" ht="15.75" hidden="1" x14ac:dyDescent="0.25"/>
    <row r="51449" ht="15.75" hidden="1" x14ac:dyDescent="0.25"/>
    <row r="51450" ht="15.75" hidden="1" x14ac:dyDescent="0.25"/>
    <row r="51451" ht="15.75" hidden="1" x14ac:dyDescent="0.25"/>
    <row r="51452" ht="15.75" hidden="1" x14ac:dyDescent="0.25"/>
    <row r="51453" ht="15.75" hidden="1" x14ac:dyDescent="0.25"/>
    <row r="51454" ht="15.75" hidden="1" x14ac:dyDescent="0.25"/>
    <row r="51455" ht="15.75" hidden="1" x14ac:dyDescent="0.25"/>
    <row r="51456" ht="15.75" hidden="1" x14ac:dyDescent="0.25"/>
    <row r="51457" ht="15.75" hidden="1" x14ac:dyDescent="0.25"/>
    <row r="51458" ht="15.75" hidden="1" x14ac:dyDescent="0.25"/>
    <row r="51459" ht="15.75" hidden="1" x14ac:dyDescent="0.25"/>
    <row r="51460" ht="15.75" hidden="1" x14ac:dyDescent="0.25"/>
    <row r="51461" ht="15.75" hidden="1" x14ac:dyDescent="0.25"/>
    <row r="51462" ht="15.75" hidden="1" x14ac:dyDescent="0.25"/>
    <row r="51463" ht="15.75" hidden="1" x14ac:dyDescent="0.25"/>
    <row r="51464" ht="15.75" hidden="1" x14ac:dyDescent="0.25"/>
    <row r="51465" ht="15.75" hidden="1" x14ac:dyDescent="0.25"/>
    <row r="51466" ht="15.75" hidden="1" x14ac:dyDescent="0.25"/>
    <row r="51467" ht="15.75" hidden="1" x14ac:dyDescent="0.25"/>
    <row r="51468" ht="15.75" hidden="1" x14ac:dyDescent="0.25"/>
    <row r="51469" ht="15.75" hidden="1" x14ac:dyDescent="0.25"/>
    <row r="51470" ht="15.75" hidden="1" x14ac:dyDescent="0.25"/>
    <row r="51471" ht="15.75" hidden="1" x14ac:dyDescent="0.25"/>
    <row r="51472" ht="15.75" hidden="1" x14ac:dyDescent="0.25"/>
    <row r="51473" ht="15.75" hidden="1" x14ac:dyDescent="0.25"/>
    <row r="51474" ht="15.75" hidden="1" x14ac:dyDescent="0.25"/>
    <row r="51475" ht="15.75" hidden="1" x14ac:dyDescent="0.25"/>
    <row r="51476" ht="15.75" hidden="1" x14ac:dyDescent="0.25"/>
    <row r="51477" ht="15.75" hidden="1" x14ac:dyDescent="0.25"/>
    <row r="51478" ht="15.75" hidden="1" x14ac:dyDescent="0.25"/>
    <row r="51479" ht="15.75" hidden="1" x14ac:dyDescent="0.25"/>
    <row r="51480" ht="15.75" hidden="1" x14ac:dyDescent="0.25"/>
    <row r="51481" ht="15.75" hidden="1" x14ac:dyDescent="0.25"/>
    <row r="51482" ht="15.75" hidden="1" x14ac:dyDescent="0.25"/>
    <row r="51483" ht="15.75" hidden="1" x14ac:dyDescent="0.25"/>
    <row r="51484" ht="15.75" hidden="1" x14ac:dyDescent="0.25"/>
    <row r="51485" ht="15.75" hidden="1" x14ac:dyDescent="0.25"/>
    <row r="51486" ht="15.75" hidden="1" x14ac:dyDescent="0.25"/>
    <row r="51487" ht="15.75" hidden="1" x14ac:dyDescent="0.25"/>
    <row r="51488" ht="15.75" hidden="1" x14ac:dyDescent="0.25"/>
    <row r="51489" ht="15.75" hidden="1" x14ac:dyDescent="0.25"/>
    <row r="51490" ht="15.75" hidden="1" x14ac:dyDescent="0.25"/>
    <row r="51491" ht="15.75" hidden="1" x14ac:dyDescent="0.25"/>
    <row r="51492" ht="15.75" hidden="1" x14ac:dyDescent="0.25"/>
    <row r="51493" ht="15.75" hidden="1" x14ac:dyDescent="0.25"/>
    <row r="51494" ht="15.75" hidden="1" x14ac:dyDescent="0.25"/>
    <row r="51495" ht="15.75" hidden="1" x14ac:dyDescent="0.25"/>
    <row r="51496" ht="15.75" hidden="1" x14ac:dyDescent="0.25"/>
    <row r="51497" ht="15.75" hidden="1" x14ac:dyDescent="0.25"/>
    <row r="51498" ht="15.75" hidden="1" x14ac:dyDescent="0.25"/>
    <row r="51499" ht="15.75" hidden="1" x14ac:dyDescent="0.25"/>
    <row r="51500" ht="15.75" hidden="1" x14ac:dyDescent="0.25"/>
    <row r="51501" ht="15.75" hidden="1" x14ac:dyDescent="0.25"/>
    <row r="51502" ht="15.75" hidden="1" x14ac:dyDescent="0.25"/>
    <row r="51503" ht="15.75" hidden="1" x14ac:dyDescent="0.25"/>
    <row r="51504" ht="15.75" hidden="1" x14ac:dyDescent="0.25"/>
    <row r="51505" ht="15.75" hidden="1" x14ac:dyDescent="0.25"/>
    <row r="51506" ht="15.75" hidden="1" x14ac:dyDescent="0.25"/>
    <row r="51507" ht="15.75" hidden="1" x14ac:dyDescent="0.25"/>
    <row r="51508" ht="15.75" hidden="1" x14ac:dyDescent="0.25"/>
    <row r="51509" ht="15.75" hidden="1" x14ac:dyDescent="0.25"/>
    <row r="51510" ht="15.75" hidden="1" x14ac:dyDescent="0.25"/>
    <row r="51511" ht="15.75" hidden="1" x14ac:dyDescent="0.25"/>
    <row r="51512" ht="15.75" hidden="1" x14ac:dyDescent="0.25"/>
    <row r="51513" ht="15.75" hidden="1" x14ac:dyDescent="0.25"/>
    <row r="51514" ht="15.75" hidden="1" x14ac:dyDescent="0.25"/>
    <row r="51515" ht="15.75" hidden="1" x14ac:dyDescent="0.25"/>
    <row r="51516" ht="15.75" hidden="1" x14ac:dyDescent="0.25"/>
    <row r="51517" ht="15.75" hidden="1" x14ac:dyDescent="0.25"/>
    <row r="51518" ht="15.75" hidden="1" x14ac:dyDescent="0.25"/>
    <row r="51519" ht="15.75" hidden="1" x14ac:dyDescent="0.25"/>
    <row r="51520" ht="15.75" hidden="1" x14ac:dyDescent="0.25"/>
    <row r="51521" ht="15.75" hidden="1" x14ac:dyDescent="0.25"/>
    <row r="51522" ht="15.75" hidden="1" x14ac:dyDescent="0.25"/>
    <row r="51523" ht="15.75" hidden="1" x14ac:dyDescent="0.25"/>
    <row r="51524" ht="15.75" hidden="1" x14ac:dyDescent="0.25"/>
    <row r="51525" ht="15.75" hidden="1" x14ac:dyDescent="0.25"/>
    <row r="51526" ht="15.75" hidden="1" x14ac:dyDescent="0.25"/>
    <row r="51527" ht="15.75" hidden="1" x14ac:dyDescent="0.25"/>
    <row r="51528" ht="15.75" hidden="1" x14ac:dyDescent="0.25"/>
    <row r="51529" ht="15.75" hidden="1" x14ac:dyDescent="0.25"/>
    <row r="51530" ht="15.75" hidden="1" x14ac:dyDescent="0.25"/>
    <row r="51531" ht="15.75" hidden="1" x14ac:dyDescent="0.25"/>
    <row r="51532" ht="15.75" hidden="1" x14ac:dyDescent="0.25"/>
    <row r="51533" ht="15.75" hidden="1" x14ac:dyDescent="0.25"/>
    <row r="51534" ht="15.75" hidden="1" x14ac:dyDescent="0.25"/>
    <row r="51535" ht="15.75" hidden="1" x14ac:dyDescent="0.25"/>
    <row r="51536" ht="15.75" hidden="1" x14ac:dyDescent="0.25"/>
    <row r="51537" ht="15.75" hidden="1" x14ac:dyDescent="0.25"/>
    <row r="51538" ht="15.75" hidden="1" x14ac:dyDescent="0.25"/>
    <row r="51539" ht="15.75" hidden="1" x14ac:dyDescent="0.25"/>
    <row r="51540" ht="15.75" hidden="1" x14ac:dyDescent="0.25"/>
    <row r="51541" ht="15.75" hidden="1" x14ac:dyDescent="0.25"/>
    <row r="51542" ht="15.75" hidden="1" x14ac:dyDescent="0.25"/>
    <row r="51543" ht="15.75" hidden="1" x14ac:dyDescent="0.25"/>
    <row r="51544" ht="15.75" hidden="1" x14ac:dyDescent="0.25"/>
    <row r="51545" ht="15.75" hidden="1" x14ac:dyDescent="0.25"/>
    <row r="51546" ht="15.75" hidden="1" x14ac:dyDescent="0.25"/>
    <row r="51547" ht="15.75" hidden="1" x14ac:dyDescent="0.25"/>
    <row r="51548" ht="15.75" hidden="1" x14ac:dyDescent="0.25"/>
    <row r="51549" ht="15.75" hidden="1" x14ac:dyDescent="0.25"/>
    <row r="51550" ht="15.75" hidden="1" x14ac:dyDescent="0.25"/>
    <row r="51551" ht="15.75" hidden="1" x14ac:dyDescent="0.25"/>
    <row r="51552" ht="15.75" hidden="1" x14ac:dyDescent="0.25"/>
    <row r="51553" ht="15.75" hidden="1" x14ac:dyDescent="0.25"/>
    <row r="51554" ht="15.75" hidden="1" x14ac:dyDescent="0.25"/>
    <row r="51555" ht="15.75" hidden="1" x14ac:dyDescent="0.25"/>
    <row r="51556" ht="15.75" hidden="1" x14ac:dyDescent="0.25"/>
    <row r="51557" ht="15.75" hidden="1" x14ac:dyDescent="0.25"/>
    <row r="51558" ht="15.75" hidden="1" x14ac:dyDescent="0.25"/>
    <row r="51559" ht="15.75" hidden="1" x14ac:dyDescent="0.25"/>
    <row r="51560" ht="15.75" hidden="1" x14ac:dyDescent="0.25"/>
    <row r="51561" ht="15.75" hidden="1" x14ac:dyDescent="0.25"/>
    <row r="51562" ht="15.75" hidden="1" x14ac:dyDescent="0.25"/>
    <row r="51563" ht="15.75" hidden="1" x14ac:dyDescent="0.25"/>
    <row r="51564" ht="15.75" hidden="1" x14ac:dyDescent="0.25"/>
    <row r="51565" ht="15.75" hidden="1" x14ac:dyDescent="0.25"/>
    <row r="51566" ht="15.75" hidden="1" x14ac:dyDescent="0.25"/>
    <row r="51567" ht="15.75" hidden="1" x14ac:dyDescent="0.25"/>
    <row r="51568" ht="15.75" hidden="1" x14ac:dyDescent="0.25"/>
    <row r="51569" ht="15.75" hidden="1" x14ac:dyDescent="0.25"/>
    <row r="51570" ht="15.75" hidden="1" x14ac:dyDescent="0.25"/>
    <row r="51571" ht="15.75" hidden="1" x14ac:dyDescent="0.25"/>
    <row r="51572" ht="15.75" hidden="1" x14ac:dyDescent="0.25"/>
    <row r="51573" ht="15.75" hidden="1" x14ac:dyDescent="0.25"/>
    <row r="51574" ht="15.75" hidden="1" x14ac:dyDescent="0.25"/>
    <row r="51575" ht="15.75" hidden="1" x14ac:dyDescent="0.25"/>
    <row r="51576" ht="15.75" hidden="1" x14ac:dyDescent="0.25"/>
    <row r="51577" ht="15.75" hidden="1" x14ac:dyDescent="0.25"/>
    <row r="51578" ht="15.75" hidden="1" x14ac:dyDescent="0.25"/>
    <row r="51579" ht="15.75" hidden="1" x14ac:dyDescent="0.25"/>
    <row r="51580" ht="15.75" hidden="1" x14ac:dyDescent="0.25"/>
    <row r="51581" ht="15.75" hidden="1" x14ac:dyDescent="0.25"/>
    <row r="51582" ht="15.75" hidden="1" x14ac:dyDescent="0.25"/>
    <row r="51583" ht="15.75" hidden="1" x14ac:dyDescent="0.25"/>
    <row r="51584" ht="15.75" hidden="1" x14ac:dyDescent="0.25"/>
    <row r="51585" ht="15.75" hidden="1" x14ac:dyDescent="0.25"/>
    <row r="51586" ht="15.75" hidden="1" x14ac:dyDescent="0.25"/>
    <row r="51587" ht="15.75" hidden="1" x14ac:dyDescent="0.25"/>
    <row r="51588" ht="15.75" hidden="1" x14ac:dyDescent="0.25"/>
    <row r="51589" ht="15.75" hidden="1" x14ac:dyDescent="0.25"/>
    <row r="51590" ht="15.75" hidden="1" x14ac:dyDescent="0.25"/>
    <row r="51591" ht="15.75" hidden="1" x14ac:dyDescent="0.25"/>
    <row r="51592" ht="15.75" hidden="1" x14ac:dyDescent="0.25"/>
    <row r="51593" ht="15.75" hidden="1" x14ac:dyDescent="0.25"/>
    <row r="51594" ht="15.75" hidden="1" x14ac:dyDescent="0.25"/>
    <row r="51595" ht="15.75" hidden="1" x14ac:dyDescent="0.25"/>
    <row r="51596" ht="15.75" hidden="1" x14ac:dyDescent="0.25"/>
    <row r="51597" ht="15.75" hidden="1" x14ac:dyDescent="0.25"/>
    <row r="51598" ht="15.75" hidden="1" x14ac:dyDescent="0.25"/>
    <row r="51599" ht="15.75" hidden="1" x14ac:dyDescent="0.25"/>
    <row r="51600" ht="15.75" hidden="1" x14ac:dyDescent="0.25"/>
    <row r="51601" ht="15.75" hidden="1" x14ac:dyDescent="0.25"/>
    <row r="51602" ht="15.75" hidden="1" x14ac:dyDescent="0.25"/>
    <row r="51603" ht="15.75" hidden="1" x14ac:dyDescent="0.25"/>
    <row r="51604" ht="15.75" hidden="1" x14ac:dyDescent="0.25"/>
    <row r="51605" ht="15.75" hidden="1" x14ac:dyDescent="0.25"/>
    <row r="51606" ht="15.75" hidden="1" x14ac:dyDescent="0.25"/>
    <row r="51607" ht="15.75" hidden="1" x14ac:dyDescent="0.25"/>
    <row r="51608" ht="15.75" hidden="1" x14ac:dyDescent="0.25"/>
    <row r="51609" ht="15.75" hidden="1" x14ac:dyDescent="0.25"/>
    <row r="51610" ht="15.75" hidden="1" x14ac:dyDescent="0.25"/>
    <row r="51611" ht="15.75" hidden="1" x14ac:dyDescent="0.25"/>
    <row r="51612" ht="15.75" hidden="1" x14ac:dyDescent="0.25"/>
    <row r="51613" ht="15.75" hidden="1" x14ac:dyDescent="0.25"/>
    <row r="51614" ht="15.75" hidden="1" x14ac:dyDescent="0.25"/>
    <row r="51615" ht="15.75" hidden="1" x14ac:dyDescent="0.25"/>
    <row r="51616" ht="15.75" hidden="1" x14ac:dyDescent="0.25"/>
    <row r="51617" ht="15.75" hidden="1" x14ac:dyDescent="0.25"/>
    <row r="51618" ht="15.75" hidden="1" x14ac:dyDescent="0.25"/>
    <row r="51619" ht="15.75" hidden="1" x14ac:dyDescent="0.25"/>
    <row r="51620" ht="15.75" hidden="1" x14ac:dyDescent="0.25"/>
    <row r="51621" ht="15.75" hidden="1" x14ac:dyDescent="0.25"/>
    <row r="51622" ht="15.75" hidden="1" x14ac:dyDescent="0.25"/>
    <row r="51623" ht="15.75" hidden="1" x14ac:dyDescent="0.25"/>
    <row r="51624" ht="15.75" hidden="1" x14ac:dyDescent="0.25"/>
    <row r="51625" ht="15.75" hidden="1" x14ac:dyDescent="0.25"/>
    <row r="51626" ht="15.75" hidden="1" x14ac:dyDescent="0.25"/>
    <row r="51627" ht="15.75" hidden="1" x14ac:dyDescent="0.25"/>
    <row r="51628" ht="15.75" hidden="1" x14ac:dyDescent="0.25"/>
    <row r="51629" ht="15.75" hidden="1" x14ac:dyDescent="0.25"/>
    <row r="51630" ht="15.75" hidden="1" x14ac:dyDescent="0.25"/>
    <row r="51631" ht="15.75" hidden="1" x14ac:dyDescent="0.25"/>
    <row r="51632" ht="15.75" hidden="1" x14ac:dyDescent="0.25"/>
    <row r="51633" ht="15.75" hidden="1" x14ac:dyDescent="0.25"/>
    <row r="51634" ht="15.75" hidden="1" x14ac:dyDescent="0.25"/>
    <row r="51635" ht="15.75" hidden="1" x14ac:dyDescent="0.25"/>
    <row r="51636" ht="15.75" hidden="1" x14ac:dyDescent="0.25"/>
    <row r="51637" ht="15.75" hidden="1" x14ac:dyDescent="0.25"/>
    <row r="51638" ht="15.75" hidden="1" x14ac:dyDescent="0.25"/>
    <row r="51639" ht="15.75" hidden="1" x14ac:dyDescent="0.25"/>
    <row r="51640" ht="15.75" hidden="1" x14ac:dyDescent="0.25"/>
    <row r="51641" ht="15.75" hidden="1" x14ac:dyDescent="0.25"/>
    <row r="51642" ht="15.75" hidden="1" x14ac:dyDescent="0.25"/>
    <row r="51643" ht="15.75" hidden="1" x14ac:dyDescent="0.25"/>
    <row r="51644" ht="15.75" hidden="1" x14ac:dyDescent="0.25"/>
    <row r="51645" ht="15.75" hidden="1" x14ac:dyDescent="0.25"/>
    <row r="51646" ht="15.75" hidden="1" x14ac:dyDescent="0.25"/>
    <row r="51647" ht="15.75" hidden="1" x14ac:dyDescent="0.25"/>
    <row r="51648" ht="15.75" hidden="1" x14ac:dyDescent="0.25"/>
    <row r="51649" ht="15.75" hidden="1" x14ac:dyDescent="0.25"/>
    <row r="51650" ht="15.75" hidden="1" x14ac:dyDescent="0.25"/>
    <row r="51651" ht="15.75" hidden="1" x14ac:dyDescent="0.25"/>
    <row r="51652" ht="15.75" hidden="1" x14ac:dyDescent="0.25"/>
    <row r="51653" ht="15.75" hidden="1" x14ac:dyDescent="0.25"/>
    <row r="51654" ht="15.75" hidden="1" x14ac:dyDescent="0.25"/>
    <row r="51655" ht="15.75" hidden="1" x14ac:dyDescent="0.25"/>
    <row r="51656" ht="15.75" hidden="1" x14ac:dyDescent="0.25"/>
    <row r="51657" ht="15.75" hidden="1" x14ac:dyDescent="0.25"/>
    <row r="51658" ht="15.75" hidden="1" x14ac:dyDescent="0.25"/>
    <row r="51659" ht="15.75" hidden="1" x14ac:dyDescent="0.25"/>
    <row r="51660" ht="15.75" hidden="1" x14ac:dyDescent="0.25"/>
    <row r="51661" ht="15.75" hidden="1" x14ac:dyDescent="0.25"/>
    <row r="51662" ht="15.75" hidden="1" x14ac:dyDescent="0.25"/>
    <row r="51663" ht="15.75" hidden="1" x14ac:dyDescent="0.25"/>
    <row r="51664" ht="15.75" hidden="1" x14ac:dyDescent="0.25"/>
    <row r="51665" ht="15.75" hidden="1" x14ac:dyDescent="0.25"/>
    <row r="51666" ht="15.75" hidden="1" x14ac:dyDescent="0.25"/>
    <row r="51667" ht="15.75" hidden="1" x14ac:dyDescent="0.25"/>
    <row r="51668" ht="15.75" hidden="1" x14ac:dyDescent="0.25"/>
    <row r="51669" ht="15.75" hidden="1" x14ac:dyDescent="0.25"/>
    <row r="51670" ht="15.75" hidden="1" x14ac:dyDescent="0.25"/>
    <row r="51671" ht="15.75" hidden="1" x14ac:dyDescent="0.25"/>
    <row r="51672" ht="15.75" hidden="1" x14ac:dyDescent="0.25"/>
    <row r="51673" ht="15.75" hidden="1" x14ac:dyDescent="0.25"/>
    <row r="51674" ht="15.75" hidden="1" x14ac:dyDescent="0.25"/>
    <row r="51675" ht="15.75" hidden="1" x14ac:dyDescent="0.25"/>
    <row r="51676" ht="15.75" hidden="1" x14ac:dyDescent="0.25"/>
    <row r="51677" ht="15.75" hidden="1" x14ac:dyDescent="0.25"/>
    <row r="51678" ht="15.75" hidden="1" x14ac:dyDescent="0.25"/>
    <row r="51679" ht="15.75" hidden="1" x14ac:dyDescent="0.25"/>
    <row r="51680" ht="15.75" hidden="1" x14ac:dyDescent="0.25"/>
    <row r="51681" ht="15.75" hidden="1" x14ac:dyDescent="0.25"/>
    <row r="51682" ht="15.75" hidden="1" x14ac:dyDescent="0.25"/>
    <row r="51683" ht="15.75" hidden="1" x14ac:dyDescent="0.25"/>
    <row r="51684" ht="15.75" hidden="1" x14ac:dyDescent="0.25"/>
    <row r="51685" ht="15.75" hidden="1" x14ac:dyDescent="0.25"/>
    <row r="51686" ht="15.75" hidden="1" x14ac:dyDescent="0.25"/>
    <row r="51687" ht="15.75" hidden="1" x14ac:dyDescent="0.25"/>
    <row r="51688" ht="15.75" hidden="1" x14ac:dyDescent="0.25"/>
    <row r="51689" ht="15.75" hidden="1" x14ac:dyDescent="0.25"/>
    <row r="51690" ht="15.75" hidden="1" x14ac:dyDescent="0.25"/>
    <row r="51691" ht="15.75" hidden="1" x14ac:dyDescent="0.25"/>
    <row r="51692" ht="15.75" hidden="1" x14ac:dyDescent="0.25"/>
    <row r="51693" ht="15.75" hidden="1" x14ac:dyDescent="0.25"/>
    <row r="51694" ht="15.75" hidden="1" x14ac:dyDescent="0.25"/>
    <row r="51695" ht="15.75" hidden="1" x14ac:dyDescent="0.25"/>
    <row r="51696" ht="15.75" hidden="1" x14ac:dyDescent="0.25"/>
    <row r="51697" ht="15.75" hidden="1" x14ac:dyDescent="0.25"/>
    <row r="51698" ht="15.75" hidden="1" x14ac:dyDescent="0.25"/>
    <row r="51699" ht="15.75" hidden="1" x14ac:dyDescent="0.25"/>
    <row r="51700" ht="15.75" hidden="1" x14ac:dyDescent="0.25"/>
    <row r="51701" ht="15.75" hidden="1" x14ac:dyDescent="0.25"/>
    <row r="51702" ht="15.75" hidden="1" x14ac:dyDescent="0.25"/>
    <row r="51703" ht="15.75" hidden="1" x14ac:dyDescent="0.25"/>
    <row r="51704" ht="15.75" hidden="1" x14ac:dyDescent="0.25"/>
    <row r="51705" ht="15.75" hidden="1" x14ac:dyDescent="0.25"/>
    <row r="51706" ht="15.75" hidden="1" x14ac:dyDescent="0.25"/>
    <row r="51707" ht="15.75" hidden="1" x14ac:dyDescent="0.25"/>
    <row r="51708" ht="15.75" hidden="1" x14ac:dyDescent="0.25"/>
    <row r="51709" ht="15.75" hidden="1" x14ac:dyDescent="0.25"/>
    <row r="51710" ht="15.75" hidden="1" x14ac:dyDescent="0.25"/>
    <row r="51711" ht="15.75" hidden="1" x14ac:dyDescent="0.25"/>
    <row r="51712" ht="15.75" hidden="1" x14ac:dyDescent="0.25"/>
    <row r="51713" ht="15.75" hidden="1" x14ac:dyDescent="0.25"/>
    <row r="51714" ht="15.75" hidden="1" x14ac:dyDescent="0.25"/>
    <row r="51715" ht="15.75" hidden="1" x14ac:dyDescent="0.25"/>
    <row r="51716" ht="15.75" hidden="1" x14ac:dyDescent="0.25"/>
    <row r="51717" ht="15.75" hidden="1" x14ac:dyDescent="0.25"/>
    <row r="51718" ht="15.75" hidden="1" x14ac:dyDescent="0.25"/>
    <row r="51719" ht="15.75" hidden="1" x14ac:dyDescent="0.25"/>
    <row r="51720" ht="15.75" hidden="1" x14ac:dyDescent="0.25"/>
    <row r="51721" ht="15.75" hidden="1" x14ac:dyDescent="0.25"/>
    <row r="51722" ht="15.75" hidden="1" x14ac:dyDescent="0.25"/>
    <row r="51723" ht="15.75" hidden="1" x14ac:dyDescent="0.25"/>
    <row r="51724" ht="15.75" hidden="1" x14ac:dyDescent="0.25"/>
    <row r="51725" ht="15.75" hidden="1" x14ac:dyDescent="0.25"/>
    <row r="51726" ht="15.75" hidden="1" x14ac:dyDescent="0.25"/>
    <row r="51727" ht="15.75" hidden="1" x14ac:dyDescent="0.25"/>
    <row r="51728" ht="15.75" hidden="1" x14ac:dyDescent="0.25"/>
    <row r="51729" ht="15.75" hidden="1" x14ac:dyDescent="0.25"/>
    <row r="51730" ht="15.75" hidden="1" x14ac:dyDescent="0.25"/>
    <row r="51731" ht="15.75" hidden="1" x14ac:dyDescent="0.25"/>
    <row r="51732" ht="15.75" hidden="1" x14ac:dyDescent="0.25"/>
    <row r="51733" ht="15.75" hidden="1" x14ac:dyDescent="0.25"/>
    <row r="51734" ht="15.75" hidden="1" x14ac:dyDescent="0.25"/>
    <row r="51735" ht="15.75" hidden="1" x14ac:dyDescent="0.25"/>
    <row r="51736" ht="15.75" hidden="1" x14ac:dyDescent="0.25"/>
    <row r="51737" ht="15.75" hidden="1" x14ac:dyDescent="0.25"/>
    <row r="51738" ht="15.75" hidden="1" x14ac:dyDescent="0.25"/>
    <row r="51739" ht="15.75" hidden="1" x14ac:dyDescent="0.25"/>
    <row r="51740" ht="15.75" hidden="1" x14ac:dyDescent="0.25"/>
    <row r="51741" ht="15.75" hidden="1" x14ac:dyDescent="0.25"/>
    <row r="51742" ht="15.75" hidden="1" x14ac:dyDescent="0.25"/>
    <row r="51743" ht="15.75" hidden="1" x14ac:dyDescent="0.25"/>
    <row r="51744" ht="15.75" hidden="1" x14ac:dyDescent="0.25"/>
    <row r="51745" ht="15.75" hidden="1" x14ac:dyDescent="0.25"/>
    <row r="51746" ht="15.75" hidden="1" x14ac:dyDescent="0.25"/>
    <row r="51747" ht="15.75" hidden="1" x14ac:dyDescent="0.25"/>
    <row r="51748" ht="15.75" hidden="1" x14ac:dyDescent="0.25"/>
    <row r="51749" ht="15.75" hidden="1" x14ac:dyDescent="0.25"/>
    <row r="51750" ht="15.75" hidden="1" x14ac:dyDescent="0.25"/>
    <row r="51751" ht="15.75" hidden="1" x14ac:dyDescent="0.25"/>
    <row r="51752" ht="15.75" hidden="1" x14ac:dyDescent="0.25"/>
    <row r="51753" ht="15.75" hidden="1" x14ac:dyDescent="0.25"/>
    <row r="51754" ht="15.75" hidden="1" x14ac:dyDescent="0.25"/>
    <row r="51755" ht="15.75" hidden="1" x14ac:dyDescent="0.25"/>
    <row r="51756" ht="15.75" hidden="1" x14ac:dyDescent="0.25"/>
    <row r="51757" ht="15.75" hidden="1" x14ac:dyDescent="0.25"/>
    <row r="51758" ht="15.75" hidden="1" x14ac:dyDescent="0.25"/>
    <row r="51759" ht="15.75" hidden="1" x14ac:dyDescent="0.25"/>
    <row r="51760" ht="15.75" hidden="1" x14ac:dyDescent="0.25"/>
    <row r="51761" ht="15.75" hidden="1" x14ac:dyDescent="0.25"/>
    <row r="51762" ht="15.75" hidden="1" x14ac:dyDescent="0.25"/>
    <row r="51763" ht="15.75" hidden="1" x14ac:dyDescent="0.25"/>
    <row r="51764" ht="15.75" hidden="1" x14ac:dyDescent="0.25"/>
    <row r="51765" ht="15.75" hidden="1" x14ac:dyDescent="0.25"/>
    <row r="51766" ht="15.75" hidden="1" x14ac:dyDescent="0.25"/>
    <row r="51767" ht="15.75" hidden="1" x14ac:dyDescent="0.25"/>
    <row r="51768" ht="15.75" hidden="1" x14ac:dyDescent="0.25"/>
    <row r="51769" ht="15.75" hidden="1" x14ac:dyDescent="0.25"/>
    <row r="51770" ht="15.75" hidden="1" x14ac:dyDescent="0.25"/>
    <row r="51771" ht="15.75" hidden="1" x14ac:dyDescent="0.25"/>
    <row r="51772" ht="15.75" hidden="1" x14ac:dyDescent="0.25"/>
    <row r="51773" ht="15.75" hidden="1" x14ac:dyDescent="0.25"/>
    <row r="51774" ht="15.75" hidden="1" x14ac:dyDescent="0.25"/>
    <row r="51775" ht="15.75" hidden="1" x14ac:dyDescent="0.25"/>
    <row r="51776" ht="15.75" hidden="1" x14ac:dyDescent="0.25"/>
    <row r="51777" ht="15.75" hidden="1" x14ac:dyDescent="0.25"/>
    <row r="51778" ht="15.75" hidden="1" x14ac:dyDescent="0.25"/>
    <row r="51779" ht="15.75" hidden="1" x14ac:dyDescent="0.25"/>
    <row r="51780" ht="15.75" hidden="1" x14ac:dyDescent="0.25"/>
    <row r="51781" ht="15.75" hidden="1" x14ac:dyDescent="0.25"/>
    <row r="51782" ht="15.75" hidden="1" x14ac:dyDescent="0.25"/>
    <row r="51783" ht="15.75" hidden="1" x14ac:dyDescent="0.25"/>
    <row r="51784" ht="15.75" hidden="1" x14ac:dyDescent="0.25"/>
    <row r="51785" ht="15.75" hidden="1" x14ac:dyDescent="0.25"/>
    <row r="51786" ht="15.75" hidden="1" x14ac:dyDescent="0.25"/>
    <row r="51787" ht="15.75" hidden="1" x14ac:dyDescent="0.25"/>
    <row r="51788" ht="15.75" hidden="1" x14ac:dyDescent="0.25"/>
    <row r="51789" ht="15.75" hidden="1" x14ac:dyDescent="0.25"/>
    <row r="51790" ht="15.75" hidden="1" x14ac:dyDescent="0.25"/>
    <row r="51791" ht="15.75" hidden="1" x14ac:dyDescent="0.25"/>
    <row r="51792" ht="15.75" hidden="1" x14ac:dyDescent="0.25"/>
    <row r="51793" ht="15.75" hidden="1" x14ac:dyDescent="0.25"/>
    <row r="51794" ht="15.75" hidden="1" x14ac:dyDescent="0.25"/>
    <row r="51795" ht="15.75" hidden="1" x14ac:dyDescent="0.25"/>
    <row r="51796" ht="15.75" hidden="1" x14ac:dyDescent="0.25"/>
    <row r="51797" ht="15.75" hidden="1" x14ac:dyDescent="0.25"/>
    <row r="51798" ht="15.75" hidden="1" x14ac:dyDescent="0.25"/>
    <row r="51799" ht="15.75" hidden="1" x14ac:dyDescent="0.25"/>
    <row r="51800" ht="15.75" hidden="1" x14ac:dyDescent="0.25"/>
    <row r="51801" ht="15.75" hidden="1" x14ac:dyDescent="0.25"/>
    <row r="51802" ht="15.75" hidden="1" x14ac:dyDescent="0.25"/>
    <row r="51803" ht="15.75" hidden="1" x14ac:dyDescent="0.25"/>
    <row r="51804" ht="15.75" hidden="1" x14ac:dyDescent="0.25"/>
    <row r="51805" ht="15.75" hidden="1" x14ac:dyDescent="0.25"/>
    <row r="51806" ht="15.75" hidden="1" x14ac:dyDescent="0.25"/>
    <row r="51807" ht="15.75" hidden="1" x14ac:dyDescent="0.25"/>
    <row r="51808" ht="15.75" hidden="1" x14ac:dyDescent="0.25"/>
    <row r="51809" ht="15.75" hidden="1" x14ac:dyDescent="0.25"/>
    <row r="51810" ht="15.75" hidden="1" x14ac:dyDescent="0.25"/>
    <row r="51811" ht="15.75" hidden="1" x14ac:dyDescent="0.25"/>
    <row r="51812" ht="15.75" hidden="1" x14ac:dyDescent="0.25"/>
    <row r="51813" ht="15.75" hidden="1" x14ac:dyDescent="0.25"/>
    <row r="51814" ht="15.75" hidden="1" x14ac:dyDescent="0.25"/>
    <row r="51815" ht="15.75" hidden="1" x14ac:dyDescent="0.25"/>
    <row r="51816" ht="15.75" hidden="1" x14ac:dyDescent="0.25"/>
    <row r="51817" ht="15.75" hidden="1" x14ac:dyDescent="0.25"/>
    <row r="51818" ht="15.75" hidden="1" x14ac:dyDescent="0.25"/>
    <row r="51819" ht="15.75" hidden="1" x14ac:dyDescent="0.25"/>
    <row r="51820" ht="15.75" hidden="1" x14ac:dyDescent="0.25"/>
    <row r="51821" ht="15.75" hidden="1" x14ac:dyDescent="0.25"/>
    <row r="51822" ht="15.75" hidden="1" x14ac:dyDescent="0.25"/>
    <row r="51823" ht="15.75" hidden="1" x14ac:dyDescent="0.25"/>
    <row r="51824" ht="15.75" hidden="1" x14ac:dyDescent="0.25"/>
    <row r="51825" ht="15.75" hidden="1" x14ac:dyDescent="0.25"/>
    <row r="51826" ht="15.75" hidden="1" x14ac:dyDescent="0.25"/>
    <row r="51827" ht="15.75" hidden="1" x14ac:dyDescent="0.25"/>
    <row r="51828" ht="15.75" hidden="1" x14ac:dyDescent="0.25"/>
    <row r="51829" ht="15.75" hidden="1" x14ac:dyDescent="0.25"/>
    <row r="51830" ht="15.75" hidden="1" x14ac:dyDescent="0.25"/>
    <row r="51831" ht="15.75" hidden="1" x14ac:dyDescent="0.25"/>
    <row r="51832" ht="15.75" hidden="1" x14ac:dyDescent="0.25"/>
    <row r="51833" ht="15.75" hidden="1" x14ac:dyDescent="0.25"/>
    <row r="51834" ht="15.75" hidden="1" x14ac:dyDescent="0.25"/>
    <row r="51835" ht="15.75" hidden="1" x14ac:dyDescent="0.25"/>
    <row r="51836" ht="15.75" hidden="1" x14ac:dyDescent="0.25"/>
    <row r="51837" ht="15.75" hidden="1" x14ac:dyDescent="0.25"/>
    <row r="51838" ht="15.75" hidden="1" x14ac:dyDescent="0.25"/>
    <row r="51839" ht="15.75" hidden="1" x14ac:dyDescent="0.25"/>
    <row r="51840" ht="15.75" hidden="1" x14ac:dyDescent="0.25"/>
    <row r="51841" ht="15.75" hidden="1" x14ac:dyDescent="0.25"/>
    <row r="51842" ht="15.75" hidden="1" x14ac:dyDescent="0.25"/>
    <row r="51843" ht="15.75" hidden="1" x14ac:dyDescent="0.25"/>
    <row r="51844" ht="15.75" hidden="1" x14ac:dyDescent="0.25"/>
    <row r="51845" ht="15.75" hidden="1" x14ac:dyDescent="0.25"/>
    <row r="51846" ht="15.75" hidden="1" x14ac:dyDescent="0.25"/>
    <row r="51847" ht="15.75" hidden="1" x14ac:dyDescent="0.25"/>
    <row r="51848" ht="15.75" hidden="1" x14ac:dyDescent="0.25"/>
    <row r="51849" ht="15.75" hidden="1" x14ac:dyDescent="0.25"/>
    <row r="51850" ht="15.75" hidden="1" x14ac:dyDescent="0.25"/>
    <row r="51851" ht="15.75" hidden="1" x14ac:dyDescent="0.25"/>
    <row r="51852" ht="15.75" hidden="1" x14ac:dyDescent="0.25"/>
    <row r="51853" ht="15.75" hidden="1" x14ac:dyDescent="0.25"/>
    <row r="51854" ht="15.75" hidden="1" x14ac:dyDescent="0.25"/>
    <row r="51855" ht="15.75" hidden="1" x14ac:dyDescent="0.25"/>
    <row r="51856" ht="15.75" hidden="1" x14ac:dyDescent="0.25"/>
    <row r="51857" ht="15.75" hidden="1" x14ac:dyDescent="0.25"/>
    <row r="51858" ht="15.75" hidden="1" x14ac:dyDescent="0.25"/>
    <row r="51859" ht="15.75" hidden="1" x14ac:dyDescent="0.25"/>
    <row r="51860" ht="15.75" hidden="1" x14ac:dyDescent="0.25"/>
    <row r="51861" ht="15.75" hidden="1" x14ac:dyDescent="0.25"/>
    <row r="51862" ht="15.75" hidden="1" x14ac:dyDescent="0.25"/>
    <row r="51863" ht="15.75" hidden="1" x14ac:dyDescent="0.25"/>
    <row r="51864" ht="15.75" hidden="1" x14ac:dyDescent="0.25"/>
    <row r="51865" ht="15.75" hidden="1" x14ac:dyDescent="0.25"/>
    <row r="51866" ht="15.75" hidden="1" x14ac:dyDescent="0.25"/>
    <row r="51867" ht="15.75" hidden="1" x14ac:dyDescent="0.25"/>
    <row r="51868" ht="15.75" hidden="1" x14ac:dyDescent="0.25"/>
    <row r="51869" ht="15.75" hidden="1" x14ac:dyDescent="0.25"/>
    <row r="51870" ht="15.75" hidden="1" x14ac:dyDescent="0.25"/>
    <row r="51871" ht="15.75" hidden="1" x14ac:dyDescent="0.25"/>
    <row r="51872" ht="15.75" hidden="1" x14ac:dyDescent="0.25"/>
    <row r="51873" ht="15.75" hidden="1" x14ac:dyDescent="0.25"/>
    <row r="51874" ht="15.75" hidden="1" x14ac:dyDescent="0.25"/>
    <row r="51875" ht="15.75" hidden="1" x14ac:dyDescent="0.25"/>
    <row r="51876" ht="15.75" hidden="1" x14ac:dyDescent="0.25"/>
    <row r="51877" ht="15.75" hidden="1" x14ac:dyDescent="0.25"/>
    <row r="51878" ht="15.75" hidden="1" x14ac:dyDescent="0.25"/>
    <row r="51879" ht="15.75" hidden="1" x14ac:dyDescent="0.25"/>
    <row r="51880" ht="15.75" hidden="1" x14ac:dyDescent="0.25"/>
    <row r="51881" ht="15.75" hidden="1" x14ac:dyDescent="0.25"/>
    <row r="51882" ht="15.75" hidden="1" x14ac:dyDescent="0.25"/>
    <row r="51883" ht="15.75" hidden="1" x14ac:dyDescent="0.25"/>
    <row r="51884" ht="15.75" hidden="1" x14ac:dyDescent="0.25"/>
    <row r="51885" ht="15.75" hidden="1" x14ac:dyDescent="0.25"/>
    <row r="51886" ht="15.75" hidden="1" x14ac:dyDescent="0.25"/>
    <row r="51887" ht="15.75" hidden="1" x14ac:dyDescent="0.25"/>
    <row r="51888" ht="15.75" hidden="1" x14ac:dyDescent="0.25"/>
    <row r="51889" ht="15.75" hidden="1" x14ac:dyDescent="0.25"/>
    <row r="51890" ht="15.75" hidden="1" x14ac:dyDescent="0.25"/>
    <row r="51891" ht="15.75" hidden="1" x14ac:dyDescent="0.25"/>
    <row r="51892" ht="15.75" hidden="1" x14ac:dyDescent="0.25"/>
    <row r="51893" ht="15.75" hidden="1" x14ac:dyDescent="0.25"/>
    <row r="51894" ht="15.75" hidden="1" x14ac:dyDescent="0.25"/>
    <row r="51895" ht="15.75" hidden="1" x14ac:dyDescent="0.25"/>
    <row r="51896" ht="15.75" hidden="1" x14ac:dyDescent="0.25"/>
    <row r="51897" ht="15.75" hidden="1" x14ac:dyDescent="0.25"/>
    <row r="51898" ht="15.75" hidden="1" x14ac:dyDescent="0.25"/>
    <row r="51899" ht="15.75" hidden="1" x14ac:dyDescent="0.25"/>
    <row r="51900" ht="15.75" hidden="1" x14ac:dyDescent="0.25"/>
    <row r="51901" ht="15.75" hidden="1" x14ac:dyDescent="0.25"/>
    <row r="51902" ht="15.75" hidden="1" x14ac:dyDescent="0.25"/>
    <row r="51903" ht="15.75" hidden="1" x14ac:dyDescent="0.25"/>
    <row r="51904" ht="15.75" hidden="1" x14ac:dyDescent="0.25"/>
    <row r="51905" ht="15.75" hidden="1" x14ac:dyDescent="0.25"/>
    <row r="51906" ht="15.75" hidden="1" x14ac:dyDescent="0.25"/>
    <row r="51907" ht="15.75" hidden="1" x14ac:dyDescent="0.25"/>
    <row r="51908" ht="15.75" hidden="1" x14ac:dyDescent="0.25"/>
    <row r="51909" ht="15.75" hidden="1" x14ac:dyDescent="0.25"/>
    <row r="51910" ht="15.75" hidden="1" x14ac:dyDescent="0.25"/>
    <row r="51911" ht="15.75" hidden="1" x14ac:dyDescent="0.25"/>
    <row r="51912" ht="15.75" hidden="1" x14ac:dyDescent="0.25"/>
    <row r="51913" ht="15.75" hidden="1" x14ac:dyDescent="0.25"/>
    <row r="51914" ht="15.75" hidden="1" x14ac:dyDescent="0.25"/>
    <row r="51915" ht="15.75" hidden="1" x14ac:dyDescent="0.25"/>
    <row r="51916" ht="15.75" hidden="1" x14ac:dyDescent="0.25"/>
    <row r="51917" ht="15.75" hidden="1" x14ac:dyDescent="0.25"/>
    <row r="51918" ht="15.75" hidden="1" x14ac:dyDescent="0.25"/>
    <row r="51919" ht="15.75" hidden="1" x14ac:dyDescent="0.25"/>
    <row r="51920" ht="15.75" hidden="1" x14ac:dyDescent="0.25"/>
    <row r="51921" ht="15.75" hidden="1" x14ac:dyDescent="0.25"/>
    <row r="51922" ht="15.75" hidden="1" x14ac:dyDescent="0.25"/>
    <row r="51923" ht="15.75" hidden="1" x14ac:dyDescent="0.25"/>
    <row r="51924" ht="15.75" hidden="1" x14ac:dyDescent="0.25"/>
    <row r="51925" ht="15.75" hidden="1" x14ac:dyDescent="0.25"/>
    <row r="51926" ht="15.75" hidden="1" x14ac:dyDescent="0.25"/>
    <row r="51927" ht="15.75" hidden="1" x14ac:dyDescent="0.25"/>
    <row r="51928" ht="15.75" hidden="1" x14ac:dyDescent="0.25"/>
    <row r="51929" ht="15.75" hidden="1" x14ac:dyDescent="0.25"/>
    <row r="51930" ht="15.75" hidden="1" x14ac:dyDescent="0.25"/>
    <row r="51931" ht="15.75" hidden="1" x14ac:dyDescent="0.25"/>
    <row r="51932" ht="15.75" hidden="1" x14ac:dyDescent="0.25"/>
    <row r="51933" ht="15.75" hidden="1" x14ac:dyDescent="0.25"/>
    <row r="51934" ht="15.75" hidden="1" x14ac:dyDescent="0.25"/>
    <row r="51935" ht="15.75" hidden="1" x14ac:dyDescent="0.25"/>
    <row r="51936" ht="15.75" hidden="1" x14ac:dyDescent="0.25"/>
    <row r="51937" ht="15.75" hidden="1" x14ac:dyDescent="0.25"/>
    <row r="51938" ht="15.75" hidden="1" x14ac:dyDescent="0.25"/>
    <row r="51939" ht="15.75" hidden="1" x14ac:dyDescent="0.25"/>
    <row r="51940" ht="15.75" hidden="1" x14ac:dyDescent="0.25"/>
    <row r="51941" ht="15.75" hidden="1" x14ac:dyDescent="0.25"/>
    <row r="51942" ht="15.75" hidden="1" x14ac:dyDescent="0.25"/>
    <row r="51943" ht="15.75" hidden="1" x14ac:dyDescent="0.25"/>
    <row r="51944" ht="15.75" hidden="1" x14ac:dyDescent="0.25"/>
    <row r="51945" ht="15.75" hidden="1" x14ac:dyDescent="0.25"/>
    <row r="51946" ht="15.75" hidden="1" x14ac:dyDescent="0.25"/>
    <row r="51947" ht="15.75" hidden="1" x14ac:dyDescent="0.25"/>
    <row r="51948" ht="15.75" hidden="1" x14ac:dyDescent="0.25"/>
    <row r="51949" ht="15.75" hidden="1" x14ac:dyDescent="0.25"/>
    <row r="51950" ht="15.75" hidden="1" x14ac:dyDescent="0.25"/>
    <row r="51951" ht="15.75" hidden="1" x14ac:dyDescent="0.25"/>
    <row r="51952" ht="15.75" hidden="1" x14ac:dyDescent="0.25"/>
    <row r="51953" ht="15.75" hidden="1" x14ac:dyDescent="0.25"/>
    <row r="51954" ht="15.75" hidden="1" x14ac:dyDescent="0.25"/>
    <row r="51955" ht="15.75" hidden="1" x14ac:dyDescent="0.25"/>
    <row r="51956" ht="15.75" hidden="1" x14ac:dyDescent="0.25"/>
    <row r="51957" ht="15.75" hidden="1" x14ac:dyDescent="0.25"/>
    <row r="51958" ht="15.75" hidden="1" x14ac:dyDescent="0.25"/>
    <row r="51959" ht="15.75" hidden="1" x14ac:dyDescent="0.25"/>
    <row r="51960" ht="15.75" hidden="1" x14ac:dyDescent="0.25"/>
    <row r="51961" ht="15.75" hidden="1" x14ac:dyDescent="0.25"/>
    <row r="51962" ht="15.75" hidden="1" x14ac:dyDescent="0.25"/>
    <row r="51963" ht="15.75" hidden="1" x14ac:dyDescent="0.25"/>
    <row r="51964" ht="15.75" hidden="1" x14ac:dyDescent="0.25"/>
    <row r="51965" ht="15.75" hidden="1" x14ac:dyDescent="0.25"/>
    <row r="51966" ht="15.75" hidden="1" x14ac:dyDescent="0.25"/>
    <row r="51967" ht="15.75" hidden="1" x14ac:dyDescent="0.25"/>
    <row r="51968" ht="15.75" hidden="1" x14ac:dyDescent="0.25"/>
    <row r="51969" ht="15.75" hidden="1" x14ac:dyDescent="0.25"/>
    <row r="51970" ht="15.75" hidden="1" x14ac:dyDescent="0.25"/>
    <row r="51971" ht="15.75" hidden="1" x14ac:dyDescent="0.25"/>
    <row r="51972" ht="15.75" hidden="1" x14ac:dyDescent="0.25"/>
    <row r="51973" ht="15.75" hidden="1" x14ac:dyDescent="0.25"/>
    <row r="51974" ht="15.75" hidden="1" x14ac:dyDescent="0.25"/>
    <row r="51975" ht="15.75" hidden="1" x14ac:dyDescent="0.25"/>
    <row r="51976" ht="15.75" hidden="1" x14ac:dyDescent="0.25"/>
    <row r="51977" ht="15.75" hidden="1" x14ac:dyDescent="0.25"/>
    <row r="51978" ht="15.75" hidden="1" x14ac:dyDescent="0.25"/>
    <row r="51979" ht="15.75" hidden="1" x14ac:dyDescent="0.25"/>
    <row r="51980" ht="15.75" hidden="1" x14ac:dyDescent="0.25"/>
    <row r="51981" ht="15.75" hidden="1" x14ac:dyDescent="0.25"/>
    <row r="51982" ht="15.75" hidden="1" x14ac:dyDescent="0.25"/>
    <row r="51983" ht="15.75" hidden="1" x14ac:dyDescent="0.25"/>
    <row r="51984" ht="15.75" hidden="1" x14ac:dyDescent="0.25"/>
    <row r="51985" ht="15.75" hidden="1" x14ac:dyDescent="0.25"/>
    <row r="51986" ht="15.75" hidden="1" x14ac:dyDescent="0.25"/>
    <row r="51987" ht="15.75" hidden="1" x14ac:dyDescent="0.25"/>
    <row r="51988" ht="15.75" hidden="1" x14ac:dyDescent="0.25"/>
    <row r="51989" ht="15.75" hidden="1" x14ac:dyDescent="0.25"/>
    <row r="51990" ht="15.75" hidden="1" x14ac:dyDescent="0.25"/>
    <row r="51991" ht="15.75" hidden="1" x14ac:dyDescent="0.25"/>
    <row r="51992" ht="15.75" hidden="1" x14ac:dyDescent="0.25"/>
    <row r="51993" ht="15.75" hidden="1" x14ac:dyDescent="0.25"/>
    <row r="51994" ht="15.75" hidden="1" x14ac:dyDescent="0.25"/>
    <row r="51995" ht="15.75" hidden="1" x14ac:dyDescent="0.25"/>
    <row r="51996" ht="15.75" hidden="1" x14ac:dyDescent="0.25"/>
    <row r="51997" ht="15.75" hidden="1" x14ac:dyDescent="0.25"/>
    <row r="51998" ht="15.75" hidden="1" x14ac:dyDescent="0.25"/>
    <row r="51999" ht="15.75" hidden="1" x14ac:dyDescent="0.25"/>
    <row r="52000" ht="15.75" hidden="1" x14ac:dyDescent="0.25"/>
    <row r="52001" ht="15.75" hidden="1" x14ac:dyDescent="0.25"/>
    <row r="52002" ht="15.75" hidden="1" x14ac:dyDescent="0.25"/>
    <row r="52003" ht="15.75" hidden="1" x14ac:dyDescent="0.25"/>
    <row r="52004" ht="15.75" hidden="1" x14ac:dyDescent="0.25"/>
    <row r="52005" ht="15.75" hidden="1" x14ac:dyDescent="0.25"/>
    <row r="52006" ht="15.75" hidden="1" x14ac:dyDescent="0.25"/>
    <row r="52007" ht="15.75" hidden="1" x14ac:dyDescent="0.25"/>
    <row r="52008" ht="15.75" hidden="1" x14ac:dyDescent="0.25"/>
    <row r="52009" ht="15.75" hidden="1" x14ac:dyDescent="0.25"/>
    <row r="52010" ht="15.75" hidden="1" x14ac:dyDescent="0.25"/>
    <row r="52011" ht="15.75" hidden="1" x14ac:dyDescent="0.25"/>
    <row r="52012" ht="15.75" hidden="1" x14ac:dyDescent="0.25"/>
    <row r="52013" ht="15.75" hidden="1" x14ac:dyDescent="0.25"/>
    <row r="52014" ht="15.75" hidden="1" x14ac:dyDescent="0.25"/>
    <row r="52015" ht="15.75" hidden="1" x14ac:dyDescent="0.25"/>
    <row r="52016" ht="15.75" hidden="1" x14ac:dyDescent="0.25"/>
    <row r="52017" ht="15.75" hidden="1" x14ac:dyDescent="0.25"/>
    <row r="52018" ht="15.75" hidden="1" x14ac:dyDescent="0.25"/>
    <row r="52019" ht="15.75" hidden="1" x14ac:dyDescent="0.25"/>
    <row r="52020" ht="15.75" hidden="1" x14ac:dyDescent="0.25"/>
    <row r="52021" ht="15.75" hidden="1" x14ac:dyDescent="0.25"/>
    <row r="52022" ht="15.75" hidden="1" x14ac:dyDescent="0.25"/>
    <row r="52023" ht="15.75" hidden="1" x14ac:dyDescent="0.25"/>
    <row r="52024" ht="15.75" hidden="1" x14ac:dyDescent="0.25"/>
    <row r="52025" ht="15.75" hidden="1" x14ac:dyDescent="0.25"/>
    <row r="52026" ht="15.75" hidden="1" x14ac:dyDescent="0.25"/>
    <row r="52027" ht="15.75" hidden="1" x14ac:dyDescent="0.25"/>
    <row r="52028" ht="15.75" hidden="1" x14ac:dyDescent="0.25"/>
    <row r="52029" ht="15.75" hidden="1" x14ac:dyDescent="0.25"/>
    <row r="52030" ht="15.75" hidden="1" x14ac:dyDescent="0.25"/>
    <row r="52031" ht="15.75" hidden="1" x14ac:dyDescent="0.25"/>
    <row r="52032" ht="15.75" hidden="1" x14ac:dyDescent="0.25"/>
    <row r="52033" ht="15.75" hidden="1" x14ac:dyDescent="0.25"/>
    <row r="52034" ht="15.75" hidden="1" x14ac:dyDescent="0.25"/>
    <row r="52035" ht="15.75" hidden="1" x14ac:dyDescent="0.25"/>
    <row r="52036" ht="15.75" hidden="1" x14ac:dyDescent="0.25"/>
    <row r="52037" ht="15.75" hidden="1" x14ac:dyDescent="0.25"/>
    <row r="52038" ht="15.75" hidden="1" x14ac:dyDescent="0.25"/>
    <row r="52039" ht="15.75" hidden="1" x14ac:dyDescent="0.25"/>
    <row r="52040" ht="15.75" hidden="1" x14ac:dyDescent="0.25"/>
    <row r="52041" ht="15.75" hidden="1" x14ac:dyDescent="0.25"/>
    <row r="52042" ht="15.75" hidden="1" x14ac:dyDescent="0.25"/>
    <row r="52043" ht="15.75" hidden="1" x14ac:dyDescent="0.25"/>
    <row r="52044" ht="15.75" hidden="1" x14ac:dyDescent="0.25"/>
    <row r="52045" ht="15.75" hidden="1" x14ac:dyDescent="0.25"/>
    <row r="52046" ht="15.75" hidden="1" x14ac:dyDescent="0.25"/>
    <row r="52047" ht="15.75" hidden="1" x14ac:dyDescent="0.25"/>
    <row r="52048" ht="15.75" hidden="1" x14ac:dyDescent="0.25"/>
    <row r="52049" ht="15.75" hidden="1" x14ac:dyDescent="0.25"/>
    <row r="52050" ht="15.75" hidden="1" x14ac:dyDescent="0.25"/>
    <row r="52051" ht="15.75" hidden="1" x14ac:dyDescent="0.25"/>
    <row r="52052" ht="15.75" hidden="1" x14ac:dyDescent="0.25"/>
    <row r="52053" ht="15.75" hidden="1" x14ac:dyDescent="0.25"/>
    <row r="52054" ht="15.75" hidden="1" x14ac:dyDescent="0.25"/>
    <row r="52055" ht="15.75" hidden="1" x14ac:dyDescent="0.25"/>
    <row r="52056" ht="15.75" hidden="1" x14ac:dyDescent="0.25"/>
    <row r="52057" ht="15.75" hidden="1" x14ac:dyDescent="0.25"/>
    <row r="52058" ht="15.75" hidden="1" x14ac:dyDescent="0.25"/>
    <row r="52059" ht="15.75" hidden="1" x14ac:dyDescent="0.25"/>
    <row r="52060" ht="15.75" hidden="1" x14ac:dyDescent="0.25"/>
    <row r="52061" ht="15.75" hidden="1" x14ac:dyDescent="0.25"/>
    <row r="52062" ht="15.75" hidden="1" x14ac:dyDescent="0.25"/>
    <row r="52063" ht="15.75" hidden="1" x14ac:dyDescent="0.25"/>
    <row r="52064" ht="15.75" hidden="1" x14ac:dyDescent="0.25"/>
    <row r="52065" ht="15.75" hidden="1" x14ac:dyDescent="0.25"/>
    <row r="52066" ht="15.75" hidden="1" x14ac:dyDescent="0.25"/>
    <row r="52067" ht="15.75" hidden="1" x14ac:dyDescent="0.25"/>
    <row r="52068" ht="15.75" hidden="1" x14ac:dyDescent="0.25"/>
    <row r="52069" ht="15.75" hidden="1" x14ac:dyDescent="0.25"/>
    <row r="52070" ht="15.75" hidden="1" x14ac:dyDescent="0.25"/>
    <row r="52071" ht="15.75" hidden="1" x14ac:dyDescent="0.25"/>
    <row r="52072" ht="15.75" hidden="1" x14ac:dyDescent="0.25"/>
    <row r="52073" ht="15.75" hidden="1" x14ac:dyDescent="0.25"/>
    <row r="52074" ht="15.75" hidden="1" x14ac:dyDescent="0.25"/>
    <row r="52075" ht="15.75" hidden="1" x14ac:dyDescent="0.25"/>
    <row r="52076" ht="15.75" hidden="1" x14ac:dyDescent="0.25"/>
    <row r="52077" ht="15.75" hidden="1" x14ac:dyDescent="0.25"/>
    <row r="52078" ht="15.75" hidden="1" x14ac:dyDescent="0.25"/>
    <row r="52079" ht="15.75" hidden="1" x14ac:dyDescent="0.25"/>
    <row r="52080" ht="15.75" hidden="1" x14ac:dyDescent="0.25"/>
    <row r="52081" ht="15.75" hidden="1" x14ac:dyDescent="0.25"/>
    <row r="52082" ht="15.75" hidden="1" x14ac:dyDescent="0.25"/>
    <row r="52083" ht="15.75" hidden="1" x14ac:dyDescent="0.25"/>
    <row r="52084" ht="15.75" hidden="1" x14ac:dyDescent="0.25"/>
    <row r="52085" ht="15.75" hidden="1" x14ac:dyDescent="0.25"/>
    <row r="52086" ht="15.75" hidden="1" x14ac:dyDescent="0.25"/>
    <row r="52087" ht="15.75" hidden="1" x14ac:dyDescent="0.25"/>
    <row r="52088" ht="15.75" hidden="1" x14ac:dyDescent="0.25"/>
    <row r="52089" ht="15.75" hidden="1" x14ac:dyDescent="0.25"/>
    <row r="52090" ht="15.75" hidden="1" x14ac:dyDescent="0.25"/>
    <row r="52091" ht="15.75" hidden="1" x14ac:dyDescent="0.25"/>
    <row r="52092" ht="15.75" hidden="1" x14ac:dyDescent="0.25"/>
    <row r="52093" ht="15.75" hidden="1" x14ac:dyDescent="0.25"/>
    <row r="52094" ht="15.75" hidden="1" x14ac:dyDescent="0.25"/>
    <row r="52095" ht="15.75" hidden="1" x14ac:dyDescent="0.25"/>
    <row r="52096" ht="15.75" hidden="1" x14ac:dyDescent="0.25"/>
    <row r="52097" ht="15.75" hidden="1" x14ac:dyDescent="0.25"/>
    <row r="52098" ht="15.75" hidden="1" x14ac:dyDescent="0.25"/>
    <row r="52099" ht="15.75" hidden="1" x14ac:dyDescent="0.25"/>
    <row r="52100" ht="15.75" hidden="1" x14ac:dyDescent="0.25"/>
    <row r="52101" ht="15.75" hidden="1" x14ac:dyDescent="0.25"/>
    <row r="52102" ht="15.75" hidden="1" x14ac:dyDescent="0.25"/>
    <row r="52103" ht="15.75" hidden="1" x14ac:dyDescent="0.25"/>
    <row r="52104" ht="15.75" hidden="1" x14ac:dyDescent="0.25"/>
    <row r="52105" ht="15.75" hidden="1" x14ac:dyDescent="0.25"/>
    <row r="52106" ht="15.75" hidden="1" x14ac:dyDescent="0.25"/>
    <row r="52107" ht="15.75" hidden="1" x14ac:dyDescent="0.25"/>
    <row r="52108" ht="15.75" hidden="1" x14ac:dyDescent="0.25"/>
    <row r="52109" ht="15.75" hidden="1" x14ac:dyDescent="0.25"/>
    <row r="52110" ht="15.75" hidden="1" x14ac:dyDescent="0.25"/>
    <row r="52111" ht="15.75" hidden="1" x14ac:dyDescent="0.25"/>
    <row r="52112" ht="15.75" hidden="1" x14ac:dyDescent="0.25"/>
    <row r="52113" ht="15.75" hidden="1" x14ac:dyDescent="0.25"/>
    <row r="52114" ht="15.75" hidden="1" x14ac:dyDescent="0.25"/>
    <row r="52115" ht="15.75" hidden="1" x14ac:dyDescent="0.25"/>
    <row r="52116" ht="15.75" hidden="1" x14ac:dyDescent="0.25"/>
    <row r="52117" ht="15.75" hidden="1" x14ac:dyDescent="0.25"/>
    <row r="52118" ht="15.75" hidden="1" x14ac:dyDescent="0.25"/>
    <row r="52119" ht="15.75" hidden="1" x14ac:dyDescent="0.25"/>
    <row r="52120" ht="15.75" hidden="1" x14ac:dyDescent="0.25"/>
    <row r="52121" ht="15.75" hidden="1" x14ac:dyDescent="0.25"/>
    <row r="52122" ht="15.75" hidden="1" x14ac:dyDescent="0.25"/>
    <row r="52123" ht="15.75" hidden="1" x14ac:dyDescent="0.25"/>
    <row r="52124" ht="15.75" hidden="1" x14ac:dyDescent="0.25"/>
    <row r="52125" ht="15.75" hidden="1" x14ac:dyDescent="0.25"/>
    <row r="52126" ht="15.75" hidden="1" x14ac:dyDescent="0.25"/>
    <row r="52127" ht="15.75" hidden="1" x14ac:dyDescent="0.25"/>
    <row r="52128" ht="15.75" hidden="1" x14ac:dyDescent="0.25"/>
    <row r="52129" ht="15.75" hidden="1" x14ac:dyDescent="0.25"/>
    <row r="52130" ht="15.75" hidden="1" x14ac:dyDescent="0.25"/>
    <row r="52131" ht="15.75" hidden="1" x14ac:dyDescent="0.25"/>
    <row r="52132" ht="15.75" hidden="1" x14ac:dyDescent="0.25"/>
    <row r="52133" ht="15.75" hidden="1" x14ac:dyDescent="0.25"/>
    <row r="52134" ht="15.75" hidden="1" x14ac:dyDescent="0.25"/>
    <row r="52135" ht="15.75" hidden="1" x14ac:dyDescent="0.25"/>
    <row r="52136" ht="15.75" hidden="1" x14ac:dyDescent="0.25"/>
    <row r="52137" ht="15.75" hidden="1" x14ac:dyDescent="0.25"/>
    <row r="52138" ht="15.75" hidden="1" x14ac:dyDescent="0.25"/>
    <row r="52139" ht="15.75" hidden="1" x14ac:dyDescent="0.25"/>
    <row r="52140" ht="15.75" hidden="1" x14ac:dyDescent="0.25"/>
    <row r="52141" ht="15.75" hidden="1" x14ac:dyDescent="0.25"/>
    <row r="52142" ht="15.75" hidden="1" x14ac:dyDescent="0.25"/>
    <row r="52143" ht="15.75" hidden="1" x14ac:dyDescent="0.25"/>
    <row r="52144" ht="15.75" hidden="1" x14ac:dyDescent="0.25"/>
    <row r="52145" ht="15.75" hidden="1" x14ac:dyDescent="0.25"/>
    <row r="52146" ht="15.75" hidden="1" x14ac:dyDescent="0.25"/>
    <row r="52147" ht="15.75" hidden="1" x14ac:dyDescent="0.25"/>
    <row r="52148" ht="15.75" hidden="1" x14ac:dyDescent="0.25"/>
    <row r="52149" ht="15.75" hidden="1" x14ac:dyDescent="0.25"/>
    <row r="52150" ht="15.75" hidden="1" x14ac:dyDescent="0.25"/>
    <row r="52151" ht="15.75" hidden="1" x14ac:dyDescent="0.25"/>
    <row r="52152" ht="15.75" hidden="1" x14ac:dyDescent="0.25"/>
    <row r="52153" ht="15.75" hidden="1" x14ac:dyDescent="0.25"/>
    <row r="52154" ht="15.75" hidden="1" x14ac:dyDescent="0.25"/>
    <row r="52155" ht="15.75" hidden="1" x14ac:dyDescent="0.25"/>
    <row r="52156" ht="15.75" hidden="1" x14ac:dyDescent="0.25"/>
    <row r="52157" ht="15.75" hidden="1" x14ac:dyDescent="0.25"/>
    <row r="52158" ht="15.75" hidden="1" x14ac:dyDescent="0.25"/>
    <row r="52159" ht="15.75" hidden="1" x14ac:dyDescent="0.25"/>
    <row r="52160" ht="15.75" hidden="1" x14ac:dyDescent="0.25"/>
    <row r="52161" ht="15.75" hidden="1" x14ac:dyDescent="0.25"/>
    <row r="52162" ht="15.75" hidden="1" x14ac:dyDescent="0.25"/>
    <row r="52163" ht="15.75" hidden="1" x14ac:dyDescent="0.25"/>
    <row r="52164" ht="15.75" hidden="1" x14ac:dyDescent="0.25"/>
    <row r="52165" ht="15.75" hidden="1" x14ac:dyDescent="0.25"/>
    <row r="52166" ht="15.75" hidden="1" x14ac:dyDescent="0.25"/>
    <row r="52167" ht="15.75" hidden="1" x14ac:dyDescent="0.25"/>
    <row r="52168" ht="15.75" hidden="1" x14ac:dyDescent="0.25"/>
    <row r="52169" ht="15.75" hidden="1" x14ac:dyDescent="0.25"/>
    <row r="52170" ht="15.75" hidden="1" x14ac:dyDescent="0.25"/>
    <row r="52171" ht="15.75" hidden="1" x14ac:dyDescent="0.25"/>
    <row r="52172" ht="15.75" hidden="1" x14ac:dyDescent="0.25"/>
    <row r="52173" ht="15.75" hidden="1" x14ac:dyDescent="0.25"/>
    <row r="52174" ht="15.75" hidden="1" x14ac:dyDescent="0.25"/>
    <row r="52175" ht="15.75" hidden="1" x14ac:dyDescent="0.25"/>
    <row r="52176" ht="15.75" hidden="1" x14ac:dyDescent="0.25"/>
    <row r="52177" ht="15.75" hidden="1" x14ac:dyDescent="0.25"/>
    <row r="52178" ht="15.75" hidden="1" x14ac:dyDescent="0.25"/>
    <row r="52179" ht="15.75" hidden="1" x14ac:dyDescent="0.25"/>
    <row r="52180" ht="15.75" hidden="1" x14ac:dyDescent="0.25"/>
    <row r="52181" ht="15.75" hidden="1" x14ac:dyDescent="0.25"/>
    <row r="52182" ht="15.75" hidden="1" x14ac:dyDescent="0.25"/>
    <row r="52183" ht="15.75" hidden="1" x14ac:dyDescent="0.25"/>
    <row r="52184" ht="15.75" hidden="1" x14ac:dyDescent="0.25"/>
    <row r="52185" ht="15.75" hidden="1" x14ac:dyDescent="0.25"/>
    <row r="52186" ht="15.75" hidden="1" x14ac:dyDescent="0.25"/>
    <row r="52187" ht="15.75" hidden="1" x14ac:dyDescent="0.25"/>
    <row r="52188" ht="15.75" hidden="1" x14ac:dyDescent="0.25"/>
    <row r="52189" ht="15.75" hidden="1" x14ac:dyDescent="0.25"/>
    <row r="52190" ht="15.75" hidden="1" x14ac:dyDescent="0.25"/>
    <row r="52191" ht="15.75" hidden="1" x14ac:dyDescent="0.25"/>
    <row r="52192" ht="15.75" hidden="1" x14ac:dyDescent="0.25"/>
    <row r="52193" ht="15.75" hidden="1" x14ac:dyDescent="0.25"/>
    <row r="52194" ht="15.75" hidden="1" x14ac:dyDescent="0.25"/>
    <row r="52195" ht="15.75" hidden="1" x14ac:dyDescent="0.25"/>
    <row r="52196" ht="15.75" hidden="1" x14ac:dyDescent="0.25"/>
    <row r="52197" ht="15.75" hidden="1" x14ac:dyDescent="0.25"/>
    <row r="52198" ht="15.75" hidden="1" x14ac:dyDescent="0.25"/>
    <row r="52199" ht="15.75" hidden="1" x14ac:dyDescent="0.25"/>
    <row r="52200" ht="15.75" hidden="1" x14ac:dyDescent="0.25"/>
    <row r="52201" ht="15.75" hidden="1" x14ac:dyDescent="0.25"/>
    <row r="52202" ht="15.75" hidden="1" x14ac:dyDescent="0.25"/>
    <row r="52203" ht="15.75" hidden="1" x14ac:dyDescent="0.25"/>
    <row r="52204" ht="15.75" hidden="1" x14ac:dyDescent="0.25"/>
    <row r="52205" ht="15.75" hidden="1" x14ac:dyDescent="0.25"/>
    <row r="52206" ht="15.75" hidden="1" x14ac:dyDescent="0.25"/>
    <row r="52207" ht="15.75" hidden="1" x14ac:dyDescent="0.25"/>
    <row r="52208" ht="15.75" hidden="1" x14ac:dyDescent="0.25"/>
    <row r="52209" ht="15.75" hidden="1" x14ac:dyDescent="0.25"/>
    <row r="52210" ht="15.75" hidden="1" x14ac:dyDescent="0.25"/>
    <row r="52211" ht="15.75" hidden="1" x14ac:dyDescent="0.25"/>
    <row r="52212" ht="15.75" hidden="1" x14ac:dyDescent="0.25"/>
    <row r="52213" ht="15.75" hidden="1" x14ac:dyDescent="0.25"/>
    <row r="52214" ht="15.75" hidden="1" x14ac:dyDescent="0.25"/>
    <row r="52215" ht="15.75" hidden="1" x14ac:dyDescent="0.25"/>
    <row r="52216" ht="15.75" hidden="1" x14ac:dyDescent="0.25"/>
    <row r="52217" ht="15.75" hidden="1" x14ac:dyDescent="0.25"/>
    <row r="52218" ht="15.75" hidden="1" x14ac:dyDescent="0.25"/>
    <row r="52219" ht="15.75" hidden="1" x14ac:dyDescent="0.25"/>
    <row r="52220" ht="15.75" hidden="1" x14ac:dyDescent="0.25"/>
    <row r="52221" ht="15.75" hidden="1" x14ac:dyDescent="0.25"/>
    <row r="52222" ht="15.75" hidden="1" x14ac:dyDescent="0.25"/>
    <row r="52223" ht="15.75" hidden="1" x14ac:dyDescent="0.25"/>
    <row r="52224" ht="15.75" hidden="1" x14ac:dyDescent="0.25"/>
    <row r="52225" ht="15.75" hidden="1" x14ac:dyDescent="0.25"/>
    <row r="52226" ht="15.75" hidden="1" x14ac:dyDescent="0.25"/>
    <row r="52227" ht="15.75" hidden="1" x14ac:dyDescent="0.25"/>
    <row r="52228" ht="15.75" hidden="1" x14ac:dyDescent="0.25"/>
    <row r="52229" ht="15.75" hidden="1" x14ac:dyDescent="0.25"/>
    <row r="52230" ht="15.75" hidden="1" x14ac:dyDescent="0.25"/>
    <row r="52231" ht="15.75" hidden="1" x14ac:dyDescent="0.25"/>
    <row r="52232" ht="15.75" hidden="1" x14ac:dyDescent="0.25"/>
    <row r="52233" ht="15.75" hidden="1" x14ac:dyDescent="0.25"/>
    <row r="52234" ht="15.75" hidden="1" x14ac:dyDescent="0.25"/>
    <row r="52235" ht="15.75" hidden="1" x14ac:dyDescent="0.25"/>
    <row r="52236" ht="15.75" hidden="1" x14ac:dyDescent="0.25"/>
    <row r="52237" ht="15.75" hidden="1" x14ac:dyDescent="0.25"/>
    <row r="52238" ht="15.75" hidden="1" x14ac:dyDescent="0.25"/>
    <row r="52239" ht="15.75" hidden="1" x14ac:dyDescent="0.25"/>
    <row r="52240" ht="15.75" hidden="1" x14ac:dyDescent="0.25"/>
    <row r="52241" ht="15.75" hidden="1" x14ac:dyDescent="0.25"/>
    <row r="52242" ht="15.75" hidden="1" x14ac:dyDescent="0.25"/>
    <row r="52243" ht="15.75" hidden="1" x14ac:dyDescent="0.25"/>
    <row r="52244" ht="15.75" hidden="1" x14ac:dyDescent="0.25"/>
    <row r="52245" ht="15.75" hidden="1" x14ac:dyDescent="0.25"/>
    <row r="52246" ht="15.75" hidden="1" x14ac:dyDescent="0.25"/>
    <row r="52247" ht="15.75" hidden="1" x14ac:dyDescent="0.25"/>
    <row r="52248" ht="15.75" hidden="1" x14ac:dyDescent="0.25"/>
    <row r="52249" ht="15.75" hidden="1" x14ac:dyDescent="0.25"/>
    <row r="52250" ht="15.75" hidden="1" x14ac:dyDescent="0.25"/>
    <row r="52251" ht="15.75" hidden="1" x14ac:dyDescent="0.25"/>
    <row r="52252" ht="15.75" hidden="1" x14ac:dyDescent="0.25"/>
    <row r="52253" ht="15.75" hidden="1" x14ac:dyDescent="0.25"/>
    <row r="52254" ht="15.75" hidden="1" x14ac:dyDescent="0.25"/>
    <row r="52255" ht="15.75" hidden="1" x14ac:dyDescent="0.25"/>
    <row r="52256" ht="15.75" hidden="1" x14ac:dyDescent="0.25"/>
    <row r="52257" ht="15.75" hidden="1" x14ac:dyDescent="0.25"/>
    <row r="52258" ht="15.75" hidden="1" x14ac:dyDescent="0.25"/>
    <row r="52259" ht="15.75" hidden="1" x14ac:dyDescent="0.25"/>
    <row r="52260" ht="15.75" hidden="1" x14ac:dyDescent="0.25"/>
    <row r="52261" ht="15.75" hidden="1" x14ac:dyDescent="0.25"/>
    <row r="52262" ht="15.75" hidden="1" x14ac:dyDescent="0.25"/>
    <row r="52263" ht="15.75" hidden="1" x14ac:dyDescent="0.25"/>
    <row r="52264" ht="15.75" hidden="1" x14ac:dyDescent="0.25"/>
    <row r="52265" ht="15.75" hidden="1" x14ac:dyDescent="0.25"/>
    <row r="52266" ht="15.75" hidden="1" x14ac:dyDescent="0.25"/>
    <row r="52267" ht="15.75" hidden="1" x14ac:dyDescent="0.25"/>
    <row r="52268" ht="15.75" hidden="1" x14ac:dyDescent="0.25"/>
    <row r="52269" ht="15.75" hidden="1" x14ac:dyDescent="0.25"/>
    <row r="52270" ht="15.75" hidden="1" x14ac:dyDescent="0.25"/>
    <row r="52271" ht="15.75" hidden="1" x14ac:dyDescent="0.25"/>
    <row r="52272" ht="15.75" hidden="1" x14ac:dyDescent="0.25"/>
    <row r="52273" ht="15.75" hidden="1" x14ac:dyDescent="0.25"/>
    <row r="52274" ht="15.75" hidden="1" x14ac:dyDescent="0.25"/>
    <row r="52275" ht="15.75" hidden="1" x14ac:dyDescent="0.25"/>
    <row r="52276" ht="15.75" hidden="1" x14ac:dyDescent="0.25"/>
    <row r="52277" ht="15.75" hidden="1" x14ac:dyDescent="0.25"/>
    <row r="52278" ht="15.75" hidden="1" x14ac:dyDescent="0.25"/>
    <row r="52279" ht="15.75" hidden="1" x14ac:dyDescent="0.25"/>
    <row r="52280" ht="15.75" hidden="1" x14ac:dyDescent="0.25"/>
    <row r="52281" ht="15.75" hidden="1" x14ac:dyDescent="0.25"/>
    <row r="52282" ht="15.75" hidden="1" x14ac:dyDescent="0.25"/>
    <row r="52283" ht="15.75" hidden="1" x14ac:dyDescent="0.25"/>
    <row r="52284" ht="15.75" hidden="1" x14ac:dyDescent="0.25"/>
    <row r="52285" ht="15.75" hidden="1" x14ac:dyDescent="0.25"/>
    <row r="52286" ht="15.75" hidden="1" x14ac:dyDescent="0.25"/>
    <row r="52287" ht="15.75" hidden="1" x14ac:dyDescent="0.25"/>
    <row r="52288" ht="15.75" hidden="1" x14ac:dyDescent="0.25"/>
    <row r="52289" ht="15.75" hidden="1" x14ac:dyDescent="0.25"/>
    <row r="52290" ht="15.75" hidden="1" x14ac:dyDescent="0.25"/>
    <row r="52291" ht="15.75" hidden="1" x14ac:dyDescent="0.25"/>
    <row r="52292" ht="15.75" hidden="1" x14ac:dyDescent="0.25"/>
    <row r="52293" ht="15.75" hidden="1" x14ac:dyDescent="0.25"/>
    <row r="52294" ht="15.75" hidden="1" x14ac:dyDescent="0.25"/>
    <row r="52295" ht="15.75" hidden="1" x14ac:dyDescent="0.25"/>
    <row r="52296" ht="15.75" hidden="1" x14ac:dyDescent="0.25"/>
    <row r="52297" ht="15.75" hidden="1" x14ac:dyDescent="0.25"/>
    <row r="52298" ht="15.75" hidden="1" x14ac:dyDescent="0.25"/>
    <row r="52299" ht="15.75" hidden="1" x14ac:dyDescent="0.25"/>
    <row r="52300" ht="15.75" hidden="1" x14ac:dyDescent="0.25"/>
    <row r="52301" ht="15.75" hidden="1" x14ac:dyDescent="0.25"/>
    <row r="52302" ht="15.75" hidden="1" x14ac:dyDescent="0.25"/>
    <row r="52303" ht="15.75" hidden="1" x14ac:dyDescent="0.25"/>
    <row r="52304" ht="15.75" hidden="1" x14ac:dyDescent="0.25"/>
    <row r="52305" ht="15.75" hidden="1" x14ac:dyDescent="0.25"/>
    <row r="52306" ht="15.75" hidden="1" x14ac:dyDescent="0.25"/>
    <row r="52307" ht="15.75" hidden="1" x14ac:dyDescent="0.25"/>
    <row r="52308" ht="15.75" hidden="1" x14ac:dyDescent="0.25"/>
    <row r="52309" ht="15.75" hidden="1" x14ac:dyDescent="0.25"/>
    <row r="52310" ht="15.75" hidden="1" x14ac:dyDescent="0.25"/>
    <row r="52311" ht="15.75" hidden="1" x14ac:dyDescent="0.25"/>
    <row r="52312" ht="15.75" hidden="1" x14ac:dyDescent="0.25"/>
    <row r="52313" ht="15.75" hidden="1" x14ac:dyDescent="0.25"/>
    <row r="52314" ht="15.75" hidden="1" x14ac:dyDescent="0.25"/>
    <row r="52315" ht="15.75" hidden="1" x14ac:dyDescent="0.25"/>
    <row r="52316" ht="15.75" hidden="1" x14ac:dyDescent="0.25"/>
    <row r="52317" ht="15.75" hidden="1" x14ac:dyDescent="0.25"/>
    <row r="52318" ht="15.75" hidden="1" x14ac:dyDescent="0.25"/>
    <row r="52319" ht="15.75" hidden="1" x14ac:dyDescent="0.25"/>
    <row r="52320" ht="15.75" hidden="1" x14ac:dyDescent="0.25"/>
    <row r="52321" ht="15.75" hidden="1" x14ac:dyDescent="0.25"/>
    <row r="52322" ht="15.75" hidden="1" x14ac:dyDescent="0.25"/>
    <row r="52323" ht="15.75" hidden="1" x14ac:dyDescent="0.25"/>
    <row r="52324" ht="15.75" hidden="1" x14ac:dyDescent="0.25"/>
    <row r="52325" ht="15.75" hidden="1" x14ac:dyDescent="0.25"/>
    <row r="52326" ht="15.75" hidden="1" x14ac:dyDescent="0.25"/>
    <row r="52327" ht="15.75" hidden="1" x14ac:dyDescent="0.25"/>
    <row r="52328" ht="15.75" hidden="1" x14ac:dyDescent="0.25"/>
    <row r="52329" ht="15.75" hidden="1" x14ac:dyDescent="0.25"/>
    <row r="52330" ht="15.75" hidden="1" x14ac:dyDescent="0.25"/>
    <row r="52331" ht="15.75" hidden="1" x14ac:dyDescent="0.25"/>
    <row r="52332" ht="15.75" hidden="1" x14ac:dyDescent="0.25"/>
    <row r="52333" ht="15.75" hidden="1" x14ac:dyDescent="0.25"/>
    <row r="52334" ht="15.75" hidden="1" x14ac:dyDescent="0.25"/>
    <row r="52335" ht="15.75" hidden="1" x14ac:dyDescent="0.25"/>
    <row r="52336" ht="15.75" hidden="1" x14ac:dyDescent="0.25"/>
    <row r="52337" ht="15.75" hidden="1" x14ac:dyDescent="0.25"/>
    <row r="52338" ht="15.75" hidden="1" x14ac:dyDescent="0.25"/>
    <row r="52339" ht="15.75" hidden="1" x14ac:dyDescent="0.25"/>
    <row r="52340" ht="15.75" hidden="1" x14ac:dyDescent="0.25"/>
    <row r="52341" ht="15.75" hidden="1" x14ac:dyDescent="0.25"/>
    <row r="52342" ht="15.75" hidden="1" x14ac:dyDescent="0.25"/>
    <row r="52343" ht="15.75" hidden="1" x14ac:dyDescent="0.25"/>
    <row r="52344" ht="15.75" hidden="1" x14ac:dyDescent="0.25"/>
    <row r="52345" ht="15.75" hidden="1" x14ac:dyDescent="0.25"/>
    <row r="52346" ht="15.75" hidden="1" x14ac:dyDescent="0.25"/>
    <row r="52347" ht="15.75" hidden="1" x14ac:dyDescent="0.25"/>
    <row r="52348" ht="15.75" hidden="1" x14ac:dyDescent="0.25"/>
    <row r="52349" ht="15.75" hidden="1" x14ac:dyDescent="0.25"/>
    <row r="52350" ht="15.75" hidden="1" x14ac:dyDescent="0.25"/>
    <row r="52351" ht="15.75" hidden="1" x14ac:dyDescent="0.25"/>
    <row r="52352" ht="15.75" hidden="1" x14ac:dyDescent="0.25"/>
    <row r="52353" ht="15.75" hidden="1" x14ac:dyDescent="0.25"/>
    <row r="52354" ht="15.75" hidden="1" x14ac:dyDescent="0.25"/>
    <row r="52355" ht="15.75" hidden="1" x14ac:dyDescent="0.25"/>
    <row r="52356" ht="15.75" hidden="1" x14ac:dyDescent="0.25"/>
    <row r="52357" ht="15.75" hidden="1" x14ac:dyDescent="0.25"/>
    <row r="52358" ht="15.75" hidden="1" x14ac:dyDescent="0.25"/>
    <row r="52359" ht="15.75" hidden="1" x14ac:dyDescent="0.25"/>
    <row r="52360" ht="15.75" hidden="1" x14ac:dyDescent="0.25"/>
    <row r="52361" ht="15.75" hidden="1" x14ac:dyDescent="0.25"/>
    <row r="52362" ht="15.75" hidden="1" x14ac:dyDescent="0.25"/>
    <row r="52363" ht="15.75" hidden="1" x14ac:dyDescent="0.25"/>
    <row r="52364" ht="15.75" hidden="1" x14ac:dyDescent="0.25"/>
    <row r="52365" ht="15.75" hidden="1" x14ac:dyDescent="0.25"/>
    <row r="52366" ht="15.75" hidden="1" x14ac:dyDescent="0.25"/>
    <row r="52367" ht="15.75" hidden="1" x14ac:dyDescent="0.25"/>
    <row r="52368" ht="15.75" hidden="1" x14ac:dyDescent="0.25"/>
    <row r="52369" ht="15.75" hidden="1" x14ac:dyDescent="0.25"/>
    <row r="52370" ht="15.75" hidden="1" x14ac:dyDescent="0.25"/>
    <row r="52371" ht="15.75" hidden="1" x14ac:dyDescent="0.25"/>
    <row r="52372" ht="15.75" hidden="1" x14ac:dyDescent="0.25"/>
    <row r="52373" ht="15.75" hidden="1" x14ac:dyDescent="0.25"/>
    <row r="52374" ht="15.75" hidden="1" x14ac:dyDescent="0.25"/>
    <row r="52375" ht="15.75" hidden="1" x14ac:dyDescent="0.25"/>
    <row r="52376" ht="15.75" hidden="1" x14ac:dyDescent="0.25"/>
    <row r="52377" ht="15.75" hidden="1" x14ac:dyDescent="0.25"/>
    <row r="52378" ht="15.75" hidden="1" x14ac:dyDescent="0.25"/>
    <row r="52379" ht="15.75" hidden="1" x14ac:dyDescent="0.25"/>
    <row r="52380" ht="15.75" hidden="1" x14ac:dyDescent="0.25"/>
    <row r="52381" ht="15.75" hidden="1" x14ac:dyDescent="0.25"/>
    <row r="52382" ht="15.75" hidden="1" x14ac:dyDescent="0.25"/>
    <row r="52383" ht="15.75" hidden="1" x14ac:dyDescent="0.25"/>
    <row r="52384" ht="15.75" hidden="1" x14ac:dyDescent="0.25"/>
    <row r="52385" ht="15.75" hidden="1" x14ac:dyDescent="0.25"/>
    <row r="52386" ht="15.75" hidden="1" x14ac:dyDescent="0.25"/>
    <row r="52387" ht="15.75" hidden="1" x14ac:dyDescent="0.25"/>
    <row r="52388" ht="15.75" hidden="1" x14ac:dyDescent="0.25"/>
    <row r="52389" ht="15.75" hidden="1" x14ac:dyDescent="0.25"/>
    <row r="52390" ht="15.75" hidden="1" x14ac:dyDescent="0.25"/>
    <row r="52391" ht="15.75" hidden="1" x14ac:dyDescent="0.25"/>
    <row r="52392" ht="15.75" hidden="1" x14ac:dyDescent="0.25"/>
    <row r="52393" ht="15.75" hidden="1" x14ac:dyDescent="0.25"/>
    <row r="52394" ht="15.75" hidden="1" x14ac:dyDescent="0.25"/>
    <row r="52395" ht="15.75" hidden="1" x14ac:dyDescent="0.25"/>
    <row r="52396" ht="15.75" hidden="1" x14ac:dyDescent="0.25"/>
    <row r="52397" ht="15.75" hidden="1" x14ac:dyDescent="0.25"/>
    <row r="52398" ht="15.75" hidden="1" x14ac:dyDescent="0.25"/>
    <row r="52399" ht="15.75" hidden="1" x14ac:dyDescent="0.25"/>
    <row r="52400" ht="15.75" hidden="1" x14ac:dyDescent="0.25"/>
    <row r="52401" ht="15.75" hidden="1" x14ac:dyDescent="0.25"/>
    <row r="52402" ht="15.75" hidden="1" x14ac:dyDescent="0.25"/>
    <row r="52403" ht="15.75" hidden="1" x14ac:dyDescent="0.25"/>
    <row r="52404" ht="15.75" hidden="1" x14ac:dyDescent="0.25"/>
    <row r="52405" ht="15.75" hidden="1" x14ac:dyDescent="0.25"/>
    <row r="52406" ht="15.75" hidden="1" x14ac:dyDescent="0.25"/>
    <row r="52407" ht="15.75" hidden="1" x14ac:dyDescent="0.25"/>
    <row r="52408" ht="15.75" hidden="1" x14ac:dyDescent="0.25"/>
    <row r="52409" ht="15.75" hidden="1" x14ac:dyDescent="0.25"/>
    <row r="52410" ht="15.75" hidden="1" x14ac:dyDescent="0.25"/>
    <row r="52411" ht="15.75" hidden="1" x14ac:dyDescent="0.25"/>
    <row r="52412" ht="15.75" hidden="1" x14ac:dyDescent="0.25"/>
    <row r="52413" ht="15.75" hidden="1" x14ac:dyDescent="0.25"/>
    <row r="52414" ht="15.75" hidden="1" x14ac:dyDescent="0.25"/>
    <row r="52415" ht="15.75" hidden="1" x14ac:dyDescent="0.25"/>
    <row r="52416" ht="15.75" hidden="1" x14ac:dyDescent="0.25"/>
    <row r="52417" ht="15.75" hidden="1" x14ac:dyDescent="0.25"/>
    <row r="52418" ht="15.75" hidden="1" x14ac:dyDescent="0.25"/>
    <row r="52419" ht="15.75" hidden="1" x14ac:dyDescent="0.25"/>
    <row r="52420" ht="15.75" hidden="1" x14ac:dyDescent="0.25"/>
    <row r="52421" ht="15.75" hidden="1" x14ac:dyDescent="0.25"/>
    <row r="52422" ht="15.75" hidden="1" x14ac:dyDescent="0.25"/>
    <row r="52423" ht="15.75" hidden="1" x14ac:dyDescent="0.25"/>
    <row r="52424" ht="15.75" hidden="1" x14ac:dyDescent="0.25"/>
    <row r="52425" ht="15.75" hidden="1" x14ac:dyDescent="0.25"/>
    <row r="52426" ht="15.75" hidden="1" x14ac:dyDescent="0.25"/>
    <row r="52427" ht="15.75" hidden="1" x14ac:dyDescent="0.25"/>
    <row r="52428" ht="15.75" hidden="1" x14ac:dyDescent="0.25"/>
    <row r="52429" ht="15.75" hidden="1" x14ac:dyDescent="0.25"/>
    <row r="52430" ht="15.75" hidden="1" x14ac:dyDescent="0.25"/>
    <row r="52431" ht="15.75" hidden="1" x14ac:dyDescent="0.25"/>
    <row r="52432" ht="15.75" hidden="1" x14ac:dyDescent="0.25"/>
    <row r="52433" ht="15.75" hidden="1" x14ac:dyDescent="0.25"/>
    <row r="52434" ht="15.75" hidden="1" x14ac:dyDescent="0.25"/>
    <row r="52435" ht="15.75" hidden="1" x14ac:dyDescent="0.25"/>
    <row r="52436" ht="15.75" hidden="1" x14ac:dyDescent="0.25"/>
    <row r="52437" ht="15.75" hidden="1" x14ac:dyDescent="0.25"/>
    <row r="52438" ht="15.75" hidden="1" x14ac:dyDescent="0.25"/>
    <row r="52439" ht="15.75" hidden="1" x14ac:dyDescent="0.25"/>
    <row r="52440" ht="15.75" hidden="1" x14ac:dyDescent="0.25"/>
    <row r="52441" ht="15.75" hidden="1" x14ac:dyDescent="0.25"/>
    <row r="52442" ht="15.75" hidden="1" x14ac:dyDescent="0.25"/>
    <row r="52443" ht="15.75" hidden="1" x14ac:dyDescent="0.25"/>
    <row r="52444" ht="15.75" hidden="1" x14ac:dyDescent="0.25"/>
    <row r="52445" ht="15.75" hidden="1" x14ac:dyDescent="0.25"/>
    <row r="52446" ht="15.75" hidden="1" x14ac:dyDescent="0.25"/>
    <row r="52447" ht="15.75" hidden="1" x14ac:dyDescent="0.25"/>
    <row r="52448" ht="15.75" hidden="1" x14ac:dyDescent="0.25"/>
    <row r="52449" ht="15.75" hidden="1" x14ac:dyDescent="0.25"/>
    <row r="52450" ht="15.75" hidden="1" x14ac:dyDescent="0.25"/>
    <row r="52451" ht="15.75" hidden="1" x14ac:dyDescent="0.25"/>
    <row r="52452" ht="15.75" hidden="1" x14ac:dyDescent="0.25"/>
    <row r="52453" ht="15.75" hidden="1" x14ac:dyDescent="0.25"/>
    <row r="52454" ht="15.75" hidden="1" x14ac:dyDescent="0.25"/>
    <row r="52455" ht="15.75" hidden="1" x14ac:dyDescent="0.25"/>
    <row r="52456" ht="15.75" hidden="1" x14ac:dyDescent="0.25"/>
    <row r="52457" ht="15.75" hidden="1" x14ac:dyDescent="0.25"/>
    <row r="52458" ht="15.75" hidden="1" x14ac:dyDescent="0.25"/>
    <row r="52459" ht="15.75" hidden="1" x14ac:dyDescent="0.25"/>
    <row r="52460" ht="15.75" hidden="1" x14ac:dyDescent="0.25"/>
    <row r="52461" ht="15.75" hidden="1" x14ac:dyDescent="0.25"/>
    <row r="52462" ht="15.75" hidden="1" x14ac:dyDescent="0.25"/>
    <row r="52463" ht="15.75" hidden="1" x14ac:dyDescent="0.25"/>
    <row r="52464" ht="15.75" hidden="1" x14ac:dyDescent="0.25"/>
    <row r="52465" ht="15.75" hidden="1" x14ac:dyDescent="0.25"/>
    <row r="52466" ht="15.75" hidden="1" x14ac:dyDescent="0.25"/>
    <row r="52467" ht="15.75" hidden="1" x14ac:dyDescent="0.25"/>
    <row r="52468" ht="15.75" hidden="1" x14ac:dyDescent="0.25"/>
    <row r="52469" ht="15.75" hidden="1" x14ac:dyDescent="0.25"/>
    <row r="52470" ht="15.75" hidden="1" x14ac:dyDescent="0.25"/>
    <row r="52471" ht="15.75" hidden="1" x14ac:dyDescent="0.25"/>
    <row r="52472" ht="15.75" hidden="1" x14ac:dyDescent="0.25"/>
    <row r="52473" ht="15.75" hidden="1" x14ac:dyDescent="0.25"/>
    <row r="52474" ht="15.75" hidden="1" x14ac:dyDescent="0.25"/>
    <row r="52475" ht="15.75" hidden="1" x14ac:dyDescent="0.25"/>
    <row r="52476" ht="15.75" hidden="1" x14ac:dyDescent="0.25"/>
    <row r="52477" ht="15.75" hidden="1" x14ac:dyDescent="0.25"/>
    <row r="52478" ht="15.75" hidden="1" x14ac:dyDescent="0.25"/>
    <row r="52479" ht="15.75" hidden="1" x14ac:dyDescent="0.25"/>
    <row r="52480" ht="15.75" hidden="1" x14ac:dyDescent="0.25"/>
    <row r="52481" ht="15.75" hidden="1" x14ac:dyDescent="0.25"/>
    <row r="52482" ht="15.75" hidden="1" x14ac:dyDescent="0.25"/>
    <row r="52483" ht="15.75" hidden="1" x14ac:dyDescent="0.25"/>
    <row r="52484" ht="15.75" hidden="1" x14ac:dyDescent="0.25"/>
    <row r="52485" ht="15.75" hidden="1" x14ac:dyDescent="0.25"/>
    <row r="52486" ht="15.75" hidden="1" x14ac:dyDescent="0.25"/>
    <row r="52487" ht="15.75" hidden="1" x14ac:dyDescent="0.25"/>
    <row r="52488" ht="15.75" hidden="1" x14ac:dyDescent="0.25"/>
    <row r="52489" ht="15.75" hidden="1" x14ac:dyDescent="0.25"/>
    <row r="52490" ht="15.75" hidden="1" x14ac:dyDescent="0.25"/>
    <row r="52491" ht="15.75" hidden="1" x14ac:dyDescent="0.25"/>
    <row r="52492" ht="15.75" hidden="1" x14ac:dyDescent="0.25"/>
    <row r="52493" ht="15.75" hidden="1" x14ac:dyDescent="0.25"/>
    <row r="52494" ht="15.75" hidden="1" x14ac:dyDescent="0.25"/>
    <row r="52495" ht="15.75" hidden="1" x14ac:dyDescent="0.25"/>
    <row r="52496" ht="15.75" hidden="1" x14ac:dyDescent="0.25"/>
    <row r="52497" ht="15.75" hidden="1" x14ac:dyDescent="0.25"/>
    <row r="52498" ht="15.75" hidden="1" x14ac:dyDescent="0.25"/>
    <row r="52499" ht="15.75" hidden="1" x14ac:dyDescent="0.25"/>
    <row r="52500" ht="15.75" hidden="1" x14ac:dyDescent="0.25"/>
    <row r="52501" ht="15.75" hidden="1" x14ac:dyDescent="0.25"/>
    <row r="52502" ht="15.75" hidden="1" x14ac:dyDescent="0.25"/>
    <row r="52503" ht="15.75" hidden="1" x14ac:dyDescent="0.25"/>
    <row r="52504" ht="15.75" hidden="1" x14ac:dyDescent="0.25"/>
    <row r="52505" ht="15.75" hidden="1" x14ac:dyDescent="0.25"/>
    <row r="52506" ht="15.75" hidden="1" x14ac:dyDescent="0.25"/>
    <row r="52507" ht="15.75" hidden="1" x14ac:dyDescent="0.25"/>
    <row r="52508" ht="15.75" hidden="1" x14ac:dyDescent="0.25"/>
    <row r="52509" ht="15.75" hidden="1" x14ac:dyDescent="0.25"/>
    <row r="52510" ht="15.75" hidden="1" x14ac:dyDescent="0.25"/>
    <row r="52511" ht="15.75" hidden="1" x14ac:dyDescent="0.25"/>
    <row r="52512" ht="15.75" hidden="1" x14ac:dyDescent="0.25"/>
    <row r="52513" ht="15.75" hidden="1" x14ac:dyDescent="0.25"/>
    <row r="52514" ht="15.75" hidden="1" x14ac:dyDescent="0.25"/>
    <row r="52515" ht="15.75" hidden="1" x14ac:dyDescent="0.25"/>
    <row r="52516" ht="15.75" hidden="1" x14ac:dyDescent="0.25"/>
    <row r="52517" ht="15.75" hidden="1" x14ac:dyDescent="0.25"/>
    <row r="52518" ht="15.75" hidden="1" x14ac:dyDescent="0.25"/>
    <row r="52519" ht="15.75" hidden="1" x14ac:dyDescent="0.25"/>
    <row r="52520" ht="15.75" hidden="1" x14ac:dyDescent="0.25"/>
    <row r="52521" ht="15.75" hidden="1" x14ac:dyDescent="0.25"/>
    <row r="52522" ht="15.75" hidden="1" x14ac:dyDescent="0.25"/>
    <row r="52523" ht="15.75" hidden="1" x14ac:dyDescent="0.25"/>
    <row r="52524" ht="15.75" hidden="1" x14ac:dyDescent="0.25"/>
    <row r="52525" ht="15.75" hidden="1" x14ac:dyDescent="0.25"/>
    <row r="52526" ht="15.75" hidden="1" x14ac:dyDescent="0.25"/>
    <row r="52527" ht="15.75" hidden="1" x14ac:dyDescent="0.25"/>
    <row r="52528" ht="15.75" hidden="1" x14ac:dyDescent="0.25"/>
    <row r="52529" ht="15.75" hidden="1" x14ac:dyDescent="0.25"/>
    <row r="52530" ht="15.75" hidden="1" x14ac:dyDescent="0.25"/>
    <row r="52531" ht="15.75" hidden="1" x14ac:dyDescent="0.25"/>
    <row r="52532" ht="15.75" hidden="1" x14ac:dyDescent="0.25"/>
    <row r="52533" ht="15.75" hidden="1" x14ac:dyDescent="0.25"/>
    <row r="52534" ht="15.75" hidden="1" x14ac:dyDescent="0.25"/>
    <row r="52535" ht="15.75" hidden="1" x14ac:dyDescent="0.25"/>
    <row r="52536" ht="15.75" hidden="1" x14ac:dyDescent="0.25"/>
    <row r="52537" ht="15.75" hidden="1" x14ac:dyDescent="0.25"/>
    <row r="52538" ht="15.75" hidden="1" x14ac:dyDescent="0.25"/>
    <row r="52539" ht="15.75" hidden="1" x14ac:dyDescent="0.25"/>
    <row r="52540" ht="15.75" hidden="1" x14ac:dyDescent="0.25"/>
    <row r="52541" ht="15.75" hidden="1" x14ac:dyDescent="0.25"/>
    <row r="52542" ht="15.75" hidden="1" x14ac:dyDescent="0.25"/>
    <row r="52543" ht="15.75" hidden="1" x14ac:dyDescent="0.25"/>
    <row r="52544" ht="15.75" hidden="1" x14ac:dyDescent="0.25"/>
    <row r="52545" ht="15.75" hidden="1" x14ac:dyDescent="0.25"/>
    <row r="52546" ht="15.75" hidden="1" x14ac:dyDescent="0.25"/>
    <row r="52547" ht="15.75" hidden="1" x14ac:dyDescent="0.25"/>
    <row r="52548" ht="15.75" hidden="1" x14ac:dyDescent="0.25"/>
    <row r="52549" ht="15.75" hidden="1" x14ac:dyDescent="0.25"/>
    <row r="52550" ht="15.75" hidden="1" x14ac:dyDescent="0.25"/>
    <row r="52551" ht="15.75" hidden="1" x14ac:dyDescent="0.25"/>
    <row r="52552" ht="15.75" hidden="1" x14ac:dyDescent="0.25"/>
    <row r="52553" ht="15.75" hidden="1" x14ac:dyDescent="0.25"/>
    <row r="52554" ht="15.75" hidden="1" x14ac:dyDescent="0.25"/>
    <row r="52555" ht="15.75" hidden="1" x14ac:dyDescent="0.25"/>
    <row r="52556" ht="15.75" hidden="1" x14ac:dyDescent="0.25"/>
    <row r="52557" ht="15.75" hidden="1" x14ac:dyDescent="0.25"/>
    <row r="52558" ht="15.75" hidden="1" x14ac:dyDescent="0.25"/>
    <row r="52559" ht="15.75" hidden="1" x14ac:dyDescent="0.25"/>
    <row r="52560" ht="15.75" hidden="1" x14ac:dyDescent="0.25"/>
    <row r="52561" ht="15.75" hidden="1" x14ac:dyDescent="0.25"/>
    <row r="52562" ht="15.75" hidden="1" x14ac:dyDescent="0.25"/>
    <row r="52563" ht="15.75" hidden="1" x14ac:dyDescent="0.25"/>
    <row r="52564" ht="15.75" hidden="1" x14ac:dyDescent="0.25"/>
    <row r="52565" ht="15.75" hidden="1" x14ac:dyDescent="0.25"/>
    <row r="52566" ht="15.75" hidden="1" x14ac:dyDescent="0.25"/>
    <row r="52567" ht="15.75" hidden="1" x14ac:dyDescent="0.25"/>
    <row r="52568" ht="15.75" hidden="1" x14ac:dyDescent="0.25"/>
    <row r="52569" ht="15.75" hidden="1" x14ac:dyDescent="0.25"/>
    <row r="52570" ht="15.75" hidden="1" x14ac:dyDescent="0.25"/>
    <row r="52571" ht="15.75" hidden="1" x14ac:dyDescent="0.25"/>
    <row r="52572" ht="15.75" hidden="1" x14ac:dyDescent="0.25"/>
    <row r="52573" ht="15.75" hidden="1" x14ac:dyDescent="0.25"/>
    <row r="52574" ht="15.75" hidden="1" x14ac:dyDescent="0.25"/>
    <row r="52575" ht="15.75" hidden="1" x14ac:dyDescent="0.25"/>
    <row r="52576" ht="15.75" hidden="1" x14ac:dyDescent="0.25"/>
    <row r="52577" ht="15.75" hidden="1" x14ac:dyDescent="0.25"/>
    <row r="52578" ht="15.75" hidden="1" x14ac:dyDescent="0.25"/>
    <row r="52579" ht="15.75" hidden="1" x14ac:dyDescent="0.25"/>
    <row r="52580" ht="15.75" hidden="1" x14ac:dyDescent="0.25"/>
    <row r="52581" ht="15.75" hidden="1" x14ac:dyDescent="0.25"/>
    <row r="52582" ht="15.75" hidden="1" x14ac:dyDescent="0.25"/>
    <row r="52583" ht="15.75" hidden="1" x14ac:dyDescent="0.25"/>
    <row r="52584" ht="15.75" hidden="1" x14ac:dyDescent="0.25"/>
    <row r="52585" ht="15.75" hidden="1" x14ac:dyDescent="0.25"/>
    <row r="52586" ht="15.75" hidden="1" x14ac:dyDescent="0.25"/>
    <row r="52587" ht="15.75" hidden="1" x14ac:dyDescent="0.25"/>
    <row r="52588" ht="15.75" hidden="1" x14ac:dyDescent="0.25"/>
    <row r="52589" ht="15.75" hidden="1" x14ac:dyDescent="0.25"/>
    <row r="52590" ht="15.75" hidden="1" x14ac:dyDescent="0.25"/>
    <row r="52591" ht="15.75" hidden="1" x14ac:dyDescent="0.25"/>
    <row r="52592" ht="15.75" hidden="1" x14ac:dyDescent="0.25"/>
    <row r="52593" ht="15.75" hidden="1" x14ac:dyDescent="0.25"/>
    <row r="52594" ht="15.75" hidden="1" x14ac:dyDescent="0.25"/>
    <row r="52595" ht="15.75" hidden="1" x14ac:dyDescent="0.25"/>
    <row r="52596" ht="15.75" hidden="1" x14ac:dyDescent="0.25"/>
    <row r="52597" ht="15.75" hidden="1" x14ac:dyDescent="0.25"/>
    <row r="52598" ht="15.75" hidden="1" x14ac:dyDescent="0.25"/>
    <row r="52599" ht="15.75" hidden="1" x14ac:dyDescent="0.25"/>
    <row r="52600" ht="15.75" hidden="1" x14ac:dyDescent="0.25"/>
    <row r="52601" ht="15.75" hidden="1" x14ac:dyDescent="0.25"/>
    <row r="52602" ht="15.75" hidden="1" x14ac:dyDescent="0.25"/>
    <row r="52603" ht="15.75" hidden="1" x14ac:dyDescent="0.25"/>
    <row r="52604" ht="15.75" hidden="1" x14ac:dyDescent="0.25"/>
    <row r="52605" ht="15.75" hidden="1" x14ac:dyDescent="0.25"/>
    <row r="52606" ht="15.75" hidden="1" x14ac:dyDescent="0.25"/>
    <row r="52607" ht="15.75" hidden="1" x14ac:dyDescent="0.25"/>
    <row r="52608" ht="15.75" hidden="1" x14ac:dyDescent="0.25"/>
    <row r="52609" ht="15.75" hidden="1" x14ac:dyDescent="0.25"/>
    <row r="52610" ht="15.75" hidden="1" x14ac:dyDescent="0.25"/>
    <row r="52611" ht="15.75" hidden="1" x14ac:dyDescent="0.25"/>
    <row r="52612" ht="15.75" hidden="1" x14ac:dyDescent="0.25"/>
    <row r="52613" ht="15.75" hidden="1" x14ac:dyDescent="0.25"/>
    <row r="52614" ht="15.75" hidden="1" x14ac:dyDescent="0.25"/>
    <row r="52615" ht="15.75" hidden="1" x14ac:dyDescent="0.25"/>
    <row r="52616" ht="15.75" hidden="1" x14ac:dyDescent="0.25"/>
    <row r="52617" ht="15.75" hidden="1" x14ac:dyDescent="0.25"/>
    <row r="52618" ht="15.75" hidden="1" x14ac:dyDescent="0.25"/>
    <row r="52619" ht="15.75" hidden="1" x14ac:dyDescent="0.25"/>
    <row r="52620" ht="15.75" hidden="1" x14ac:dyDescent="0.25"/>
    <row r="52621" ht="15.75" hidden="1" x14ac:dyDescent="0.25"/>
    <row r="52622" ht="15.75" hidden="1" x14ac:dyDescent="0.25"/>
    <row r="52623" ht="15.75" hidden="1" x14ac:dyDescent="0.25"/>
    <row r="52624" ht="15.75" hidden="1" x14ac:dyDescent="0.25"/>
    <row r="52625" ht="15.75" hidden="1" x14ac:dyDescent="0.25"/>
    <row r="52626" ht="15.75" hidden="1" x14ac:dyDescent="0.25"/>
    <row r="52627" ht="15.75" hidden="1" x14ac:dyDescent="0.25"/>
    <row r="52628" ht="15.75" hidden="1" x14ac:dyDescent="0.25"/>
    <row r="52629" ht="15.75" hidden="1" x14ac:dyDescent="0.25"/>
    <row r="52630" ht="15.75" hidden="1" x14ac:dyDescent="0.25"/>
    <row r="52631" ht="15.75" hidden="1" x14ac:dyDescent="0.25"/>
    <row r="52632" ht="15.75" hidden="1" x14ac:dyDescent="0.25"/>
    <row r="52633" ht="15.75" hidden="1" x14ac:dyDescent="0.25"/>
    <row r="52634" ht="15.75" hidden="1" x14ac:dyDescent="0.25"/>
    <row r="52635" ht="15.75" hidden="1" x14ac:dyDescent="0.25"/>
    <row r="52636" ht="15.75" hidden="1" x14ac:dyDescent="0.25"/>
    <row r="52637" ht="15.75" hidden="1" x14ac:dyDescent="0.25"/>
    <row r="52638" ht="15.75" hidden="1" x14ac:dyDescent="0.25"/>
    <row r="52639" ht="15.75" hidden="1" x14ac:dyDescent="0.25"/>
    <row r="52640" ht="15.75" hidden="1" x14ac:dyDescent="0.25"/>
    <row r="52641" ht="15.75" hidden="1" x14ac:dyDescent="0.25"/>
    <row r="52642" ht="15.75" hidden="1" x14ac:dyDescent="0.25"/>
    <row r="52643" ht="15.75" hidden="1" x14ac:dyDescent="0.25"/>
    <row r="52644" ht="15.75" hidden="1" x14ac:dyDescent="0.25"/>
    <row r="52645" ht="15.75" hidden="1" x14ac:dyDescent="0.25"/>
    <row r="52646" ht="15.75" hidden="1" x14ac:dyDescent="0.25"/>
    <row r="52647" ht="15.75" hidden="1" x14ac:dyDescent="0.25"/>
    <row r="52648" ht="15.75" hidden="1" x14ac:dyDescent="0.25"/>
    <row r="52649" ht="15.75" hidden="1" x14ac:dyDescent="0.25"/>
    <row r="52650" ht="15.75" hidden="1" x14ac:dyDescent="0.25"/>
    <row r="52651" ht="15.75" hidden="1" x14ac:dyDescent="0.25"/>
    <row r="52652" ht="15.75" hidden="1" x14ac:dyDescent="0.25"/>
    <row r="52653" ht="15.75" hidden="1" x14ac:dyDescent="0.25"/>
    <row r="52654" ht="15.75" hidden="1" x14ac:dyDescent="0.25"/>
    <row r="52655" ht="15.75" hidden="1" x14ac:dyDescent="0.25"/>
    <row r="52656" ht="15.75" hidden="1" x14ac:dyDescent="0.25"/>
    <row r="52657" ht="15.75" hidden="1" x14ac:dyDescent="0.25"/>
    <row r="52658" ht="15.75" hidden="1" x14ac:dyDescent="0.25"/>
    <row r="52659" ht="15.75" hidden="1" x14ac:dyDescent="0.25"/>
    <row r="52660" ht="15.75" hidden="1" x14ac:dyDescent="0.25"/>
    <row r="52661" ht="15.75" hidden="1" x14ac:dyDescent="0.25"/>
    <row r="52662" ht="15.75" hidden="1" x14ac:dyDescent="0.25"/>
    <row r="52663" ht="15.75" hidden="1" x14ac:dyDescent="0.25"/>
    <row r="52664" ht="15.75" hidden="1" x14ac:dyDescent="0.25"/>
    <row r="52665" ht="15.75" hidden="1" x14ac:dyDescent="0.25"/>
    <row r="52666" ht="15.75" hidden="1" x14ac:dyDescent="0.25"/>
    <row r="52667" ht="15.75" hidden="1" x14ac:dyDescent="0.25"/>
    <row r="52668" ht="15.75" hidden="1" x14ac:dyDescent="0.25"/>
    <row r="52669" ht="15.75" hidden="1" x14ac:dyDescent="0.25"/>
    <row r="52670" ht="15.75" hidden="1" x14ac:dyDescent="0.25"/>
    <row r="52671" ht="15.75" hidden="1" x14ac:dyDescent="0.25"/>
    <row r="52672" ht="15.75" hidden="1" x14ac:dyDescent="0.25"/>
    <row r="52673" ht="15.75" hidden="1" x14ac:dyDescent="0.25"/>
    <row r="52674" ht="15.75" hidden="1" x14ac:dyDescent="0.25"/>
    <row r="52675" ht="15.75" hidden="1" x14ac:dyDescent="0.25"/>
    <row r="52676" ht="15.75" hidden="1" x14ac:dyDescent="0.25"/>
    <row r="52677" ht="15.75" hidden="1" x14ac:dyDescent="0.25"/>
    <row r="52678" ht="15.75" hidden="1" x14ac:dyDescent="0.25"/>
    <row r="52679" ht="15.75" hidden="1" x14ac:dyDescent="0.25"/>
    <row r="52680" ht="15.75" hidden="1" x14ac:dyDescent="0.25"/>
    <row r="52681" ht="15.75" hidden="1" x14ac:dyDescent="0.25"/>
    <row r="52682" ht="15.75" hidden="1" x14ac:dyDescent="0.25"/>
    <row r="52683" ht="15.75" hidden="1" x14ac:dyDescent="0.25"/>
    <row r="52684" ht="15.75" hidden="1" x14ac:dyDescent="0.25"/>
    <row r="52685" ht="15.75" hidden="1" x14ac:dyDescent="0.25"/>
    <row r="52686" ht="15.75" hidden="1" x14ac:dyDescent="0.25"/>
    <row r="52687" ht="15.75" hidden="1" x14ac:dyDescent="0.25"/>
    <row r="52688" ht="15.75" hidden="1" x14ac:dyDescent="0.25"/>
    <row r="52689" ht="15.75" hidden="1" x14ac:dyDescent="0.25"/>
    <row r="52690" ht="15.75" hidden="1" x14ac:dyDescent="0.25"/>
    <row r="52691" ht="15.75" hidden="1" x14ac:dyDescent="0.25"/>
    <row r="52692" ht="15.75" hidden="1" x14ac:dyDescent="0.25"/>
    <row r="52693" ht="15.75" hidden="1" x14ac:dyDescent="0.25"/>
    <row r="52694" ht="15.75" hidden="1" x14ac:dyDescent="0.25"/>
    <row r="52695" ht="15.75" hidden="1" x14ac:dyDescent="0.25"/>
    <row r="52696" ht="15.75" hidden="1" x14ac:dyDescent="0.25"/>
    <row r="52697" ht="15.75" hidden="1" x14ac:dyDescent="0.25"/>
    <row r="52698" ht="15.75" hidden="1" x14ac:dyDescent="0.25"/>
    <row r="52699" ht="15.75" hidden="1" x14ac:dyDescent="0.25"/>
    <row r="52700" ht="15.75" hidden="1" x14ac:dyDescent="0.25"/>
    <row r="52701" ht="15.75" hidden="1" x14ac:dyDescent="0.25"/>
    <row r="52702" ht="15.75" hidden="1" x14ac:dyDescent="0.25"/>
    <row r="52703" ht="15.75" hidden="1" x14ac:dyDescent="0.25"/>
    <row r="52704" ht="15.75" hidden="1" x14ac:dyDescent="0.25"/>
    <row r="52705" ht="15.75" hidden="1" x14ac:dyDescent="0.25"/>
    <row r="52706" ht="15.75" hidden="1" x14ac:dyDescent="0.25"/>
    <row r="52707" ht="15.75" hidden="1" x14ac:dyDescent="0.25"/>
    <row r="52708" ht="15.75" hidden="1" x14ac:dyDescent="0.25"/>
    <row r="52709" ht="15.75" hidden="1" x14ac:dyDescent="0.25"/>
    <row r="52710" ht="15.75" hidden="1" x14ac:dyDescent="0.25"/>
    <row r="52711" ht="15.75" hidden="1" x14ac:dyDescent="0.25"/>
    <row r="52712" ht="15.75" hidden="1" x14ac:dyDescent="0.25"/>
    <row r="52713" ht="15.75" hidden="1" x14ac:dyDescent="0.25"/>
    <row r="52714" ht="15.75" hidden="1" x14ac:dyDescent="0.25"/>
    <row r="52715" ht="15.75" hidden="1" x14ac:dyDescent="0.25"/>
    <row r="52716" ht="15.75" hidden="1" x14ac:dyDescent="0.25"/>
    <row r="52717" ht="15.75" hidden="1" x14ac:dyDescent="0.25"/>
    <row r="52718" ht="15.75" hidden="1" x14ac:dyDescent="0.25"/>
    <row r="52719" ht="15.75" hidden="1" x14ac:dyDescent="0.25"/>
    <row r="52720" ht="15.75" hidden="1" x14ac:dyDescent="0.25"/>
    <row r="52721" ht="15.75" hidden="1" x14ac:dyDescent="0.25"/>
    <row r="52722" ht="15.75" hidden="1" x14ac:dyDescent="0.25"/>
    <row r="52723" ht="15.75" hidden="1" x14ac:dyDescent="0.25"/>
    <row r="52724" ht="15.75" hidden="1" x14ac:dyDescent="0.25"/>
    <row r="52725" ht="15.75" hidden="1" x14ac:dyDescent="0.25"/>
    <row r="52726" ht="15.75" hidden="1" x14ac:dyDescent="0.25"/>
    <row r="52727" ht="15.75" hidden="1" x14ac:dyDescent="0.25"/>
    <row r="52728" ht="15.75" hidden="1" x14ac:dyDescent="0.25"/>
    <row r="52729" ht="15.75" hidden="1" x14ac:dyDescent="0.25"/>
    <row r="52730" ht="15.75" hidden="1" x14ac:dyDescent="0.25"/>
    <row r="52731" ht="15.75" hidden="1" x14ac:dyDescent="0.25"/>
    <row r="52732" ht="15.75" hidden="1" x14ac:dyDescent="0.25"/>
    <row r="52733" ht="15.75" hidden="1" x14ac:dyDescent="0.25"/>
    <row r="52734" ht="15.75" hidden="1" x14ac:dyDescent="0.25"/>
    <row r="52735" ht="15.75" hidden="1" x14ac:dyDescent="0.25"/>
    <row r="52736" ht="15.75" hidden="1" x14ac:dyDescent="0.25"/>
    <row r="52737" ht="15.75" hidden="1" x14ac:dyDescent="0.25"/>
    <row r="52738" ht="15.75" hidden="1" x14ac:dyDescent="0.25"/>
    <row r="52739" ht="15.75" hidden="1" x14ac:dyDescent="0.25"/>
    <row r="52740" ht="15.75" hidden="1" x14ac:dyDescent="0.25"/>
    <row r="52741" ht="15.75" hidden="1" x14ac:dyDescent="0.25"/>
    <row r="52742" ht="15.75" hidden="1" x14ac:dyDescent="0.25"/>
    <row r="52743" ht="15.75" hidden="1" x14ac:dyDescent="0.25"/>
    <row r="52744" ht="15.75" hidden="1" x14ac:dyDescent="0.25"/>
    <row r="52745" ht="15.75" hidden="1" x14ac:dyDescent="0.25"/>
    <row r="52746" ht="15.75" hidden="1" x14ac:dyDescent="0.25"/>
    <row r="52747" ht="15.75" hidden="1" x14ac:dyDescent="0.25"/>
    <row r="52748" ht="15.75" hidden="1" x14ac:dyDescent="0.25"/>
    <row r="52749" ht="15.75" hidden="1" x14ac:dyDescent="0.25"/>
    <row r="52750" ht="15.75" hidden="1" x14ac:dyDescent="0.25"/>
    <row r="52751" ht="15.75" hidden="1" x14ac:dyDescent="0.25"/>
    <row r="52752" ht="15.75" hidden="1" x14ac:dyDescent="0.25"/>
    <row r="52753" ht="15.75" hidden="1" x14ac:dyDescent="0.25"/>
    <row r="52754" ht="15.75" hidden="1" x14ac:dyDescent="0.25"/>
    <row r="52755" ht="15.75" hidden="1" x14ac:dyDescent="0.25"/>
    <row r="52756" ht="15.75" hidden="1" x14ac:dyDescent="0.25"/>
    <row r="52757" ht="15.75" hidden="1" x14ac:dyDescent="0.25"/>
    <row r="52758" ht="15.75" hidden="1" x14ac:dyDescent="0.25"/>
    <row r="52759" ht="15.75" hidden="1" x14ac:dyDescent="0.25"/>
    <row r="52760" ht="15.75" hidden="1" x14ac:dyDescent="0.25"/>
    <row r="52761" ht="15.75" hidden="1" x14ac:dyDescent="0.25"/>
    <row r="52762" ht="15.75" hidden="1" x14ac:dyDescent="0.25"/>
    <row r="52763" ht="15.75" hidden="1" x14ac:dyDescent="0.25"/>
    <row r="52764" ht="15.75" hidden="1" x14ac:dyDescent="0.25"/>
    <row r="52765" ht="15.75" hidden="1" x14ac:dyDescent="0.25"/>
    <row r="52766" ht="15.75" hidden="1" x14ac:dyDescent="0.25"/>
    <row r="52767" ht="15.75" hidden="1" x14ac:dyDescent="0.25"/>
    <row r="52768" ht="15.75" hidden="1" x14ac:dyDescent="0.25"/>
    <row r="52769" ht="15.75" hidden="1" x14ac:dyDescent="0.25"/>
    <row r="52770" ht="15.75" hidden="1" x14ac:dyDescent="0.25"/>
    <row r="52771" ht="15.75" hidden="1" x14ac:dyDescent="0.25"/>
    <row r="52772" ht="15.75" hidden="1" x14ac:dyDescent="0.25"/>
    <row r="52773" ht="15.75" hidden="1" x14ac:dyDescent="0.25"/>
    <row r="52774" ht="15.75" hidden="1" x14ac:dyDescent="0.25"/>
    <row r="52775" ht="15.75" hidden="1" x14ac:dyDescent="0.25"/>
    <row r="52776" ht="15.75" hidden="1" x14ac:dyDescent="0.25"/>
    <row r="52777" ht="15.75" hidden="1" x14ac:dyDescent="0.25"/>
    <row r="52778" ht="15.75" hidden="1" x14ac:dyDescent="0.25"/>
    <row r="52779" ht="15.75" hidden="1" x14ac:dyDescent="0.25"/>
    <row r="52780" ht="15.75" hidden="1" x14ac:dyDescent="0.25"/>
    <row r="52781" ht="15.75" hidden="1" x14ac:dyDescent="0.25"/>
    <row r="52782" ht="15.75" hidden="1" x14ac:dyDescent="0.25"/>
    <row r="52783" ht="15.75" hidden="1" x14ac:dyDescent="0.25"/>
    <row r="52784" ht="15.75" hidden="1" x14ac:dyDescent="0.25"/>
    <row r="52785" ht="15.75" hidden="1" x14ac:dyDescent="0.25"/>
    <row r="52786" ht="15.75" hidden="1" x14ac:dyDescent="0.25"/>
    <row r="52787" ht="15.75" hidden="1" x14ac:dyDescent="0.25"/>
    <row r="52788" ht="15.75" hidden="1" x14ac:dyDescent="0.25"/>
    <row r="52789" ht="15.75" hidden="1" x14ac:dyDescent="0.25"/>
    <row r="52790" ht="15.75" hidden="1" x14ac:dyDescent="0.25"/>
    <row r="52791" ht="15.75" hidden="1" x14ac:dyDescent="0.25"/>
    <row r="52792" ht="15.75" hidden="1" x14ac:dyDescent="0.25"/>
    <row r="52793" ht="15.75" hidden="1" x14ac:dyDescent="0.25"/>
    <row r="52794" ht="15.75" hidden="1" x14ac:dyDescent="0.25"/>
    <row r="52795" ht="15.75" hidden="1" x14ac:dyDescent="0.25"/>
    <row r="52796" ht="15.75" hidden="1" x14ac:dyDescent="0.25"/>
    <row r="52797" ht="15.75" hidden="1" x14ac:dyDescent="0.25"/>
    <row r="52798" ht="15.75" hidden="1" x14ac:dyDescent="0.25"/>
    <row r="52799" ht="15.75" hidden="1" x14ac:dyDescent="0.25"/>
    <row r="52800" ht="15.75" hidden="1" x14ac:dyDescent="0.25"/>
    <row r="52801" ht="15.75" hidden="1" x14ac:dyDescent="0.25"/>
    <row r="52802" ht="15.75" hidden="1" x14ac:dyDescent="0.25"/>
    <row r="52803" ht="15.75" hidden="1" x14ac:dyDescent="0.25"/>
    <row r="52804" ht="15.75" hidden="1" x14ac:dyDescent="0.25"/>
    <row r="52805" ht="15.75" hidden="1" x14ac:dyDescent="0.25"/>
    <row r="52806" ht="15.75" hidden="1" x14ac:dyDescent="0.25"/>
    <row r="52807" ht="15.75" hidden="1" x14ac:dyDescent="0.25"/>
    <row r="52808" ht="15.75" hidden="1" x14ac:dyDescent="0.25"/>
    <row r="52809" ht="15.75" hidden="1" x14ac:dyDescent="0.25"/>
    <row r="52810" ht="15.75" hidden="1" x14ac:dyDescent="0.25"/>
    <row r="52811" ht="15.75" hidden="1" x14ac:dyDescent="0.25"/>
    <row r="52812" ht="15.75" hidden="1" x14ac:dyDescent="0.25"/>
    <row r="52813" ht="15.75" hidden="1" x14ac:dyDescent="0.25"/>
    <row r="52814" ht="15.75" hidden="1" x14ac:dyDescent="0.25"/>
    <row r="52815" ht="15.75" hidden="1" x14ac:dyDescent="0.25"/>
    <row r="52816" ht="15.75" hidden="1" x14ac:dyDescent="0.25"/>
    <row r="52817" ht="15.75" hidden="1" x14ac:dyDescent="0.25"/>
    <row r="52818" ht="15.75" hidden="1" x14ac:dyDescent="0.25"/>
    <row r="52819" ht="15.75" hidden="1" x14ac:dyDescent="0.25"/>
    <row r="52820" ht="15.75" hidden="1" x14ac:dyDescent="0.25"/>
    <row r="52821" ht="15.75" hidden="1" x14ac:dyDescent="0.25"/>
    <row r="52822" ht="15.75" hidden="1" x14ac:dyDescent="0.25"/>
    <row r="52823" ht="15.75" hidden="1" x14ac:dyDescent="0.25"/>
    <row r="52824" ht="15.75" hidden="1" x14ac:dyDescent="0.25"/>
    <row r="52825" ht="15.75" hidden="1" x14ac:dyDescent="0.25"/>
    <row r="52826" ht="15.75" hidden="1" x14ac:dyDescent="0.25"/>
    <row r="52827" ht="15.75" hidden="1" x14ac:dyDescent="0.25"/>
    <row r="52828" ht="15.75" hidden="1" x14ac:dyDescent="0.25"/>
    <row r="52829" ht="15.75" hidden="1" x14ac:dyDescent="0.25"/>
    <row r="52830" ht="15.75" hidden="1" x14ac:dyDescent="0.25"/>
    <row r="52831" ht="15.75" hidden="1" x14ac:dyDescent="0.25"/>
    <row r="52832" ht="15.75" hidden="1" x14ac:dyDescent="0.25"/>
    <row r="52833" ht="15.75" hidden="1" x14ac:dyDescent="0.25"/>
    <row r="52834" ht="15.75" hidden="1" x14ac:dyDescent="0.25"/>
    <row r="52835" ht="15.75" hidden="1" x14ac:dyDescent="0.25"/>
    <row r="52836" ht="15.75" hidden="1" x14ac:dyDescent="0.25"/>
    <row r="52837" ht="15.75" hidden="1" x14ac:dyDescent="0.25"/>
    <row r="52838" ht="15.75" hidden="1" x14ac:dyDescent="0.25"/>
    <row r="52839" ht="15.75" hidden="1" x14ac:dyDescent="0.25"/>
    <row r="52840" ht="15.75" hidden="1" x14ac:dyDescent="0.25"/>
    <row r="52841" ht="15.75" hidden="1" x14ac:dyDescent="0.25"/>
    <row r="52842" ht="15.75" hidden="1" x14ac:dyDescent="0.25"/>
    <row r="52843" ht="15.75" hidden="1" x14ac:dyDescent="0.25"/>
    <row r="52844" ht="15.75" hidden="1" x14ac:dyDescent="0.25"/>
    <row r="52845" ht="15.75" hidden="1" x14ac:dyDescent="0.25"/>
    <row r="52846" ht="15.75" hidden="1" x14ac:dyDescent="0.25"/>
    <row r="52847" ht="15.75" hidden="1" x14ac:dyDescent="0.25"/>
    <row r="52848" ht="15.75" hidden="1" x14ac:dyDescent="0.25"/>
    <row r="52849" ht="15.75" hidden="1" x14ac:dyDescent="0.25"/>
    <row r="52850" ht="15.75" hidden="1" x14ac:dyDescent="0.25"/>
    <row r="52851" ht="15.75" hidden="1" x14ac:dyDescent="0.25"/>
    <row r="52852" ht="15.75" hidden="1" x14ac:dyDescent="0.25"/>
    <row r="52853" ht="15.75" hidden="1" x14ac:dyDescent="0.25"/>
    <row r="52854" ht="15.75" hidden="1" x14ac:dyDescent="0.25"/>
    <row r="52855" ht="15.75" hidden="1" x14ac:dyDescent="0.25"/>
    <row r="52856" ht="15.75" hidden="1" x14ac:dyDescent="0.25"/>
    <row r="52857" ht="15.75" hidden="1" x14ac:dyDescent="0.25"/>
    <row r="52858" ht="15.75" hidden="1" x14ac:dyDescent="0.25"/>
    <row r="52859" ht="15.75" hidden="1" x14ac:dyDescent="0.25"/>
    <row r="52860" ht="15.75" hidden="1" x14ac:dyDescent="0.25"/>
    <row r="52861" ht="15.75" hidden="1" x14ac:dyDescent="0.25"/>
    <row r="52862" ht="15.75" hidden="1" x14ac:dyDescent="0.25"/>
    <row r="52863" ht="15.75" hidden="1" x14ac:dyDescent="0.25"/>
    <row r="52864" ht="15.75" hidden="1" x14ac:dyDescent="0.25"/>
    <row r="52865" ht="15.75" hidden="1" x14ac:dyDescent="0.25"/>
    <row r="52866" ht="15.75" hidden="1" x14ac:dyDescent="0.25"/>
    <row r="52867" ht="15.75" hidden="1" x14ac:dyDescent="0.25"/>
    <row r="52868" ht="15.75" hidden="1" x14ac:dyDescent="0.25"/>
    <row r="52869" ht="15.75" hidden="1" x14ac:dyDescent="0.25"/>
    <row r="52870" ht="15.75" hidden="1" x14ac:dyDescent="0.25"/>
    <row r="52871" ht="15.75" hidden="1" x14ac:dyDescent="0.25"/>
    <row r="52872" ht="15.75" hidden="1" x14ac:dyDescent="0.25"/>
    <row r="52873" ht="15.75" hidden="1" x14ac:dyDescent="0.25"/>
    <row r="52874" ht="15.75" hidden="1" x14ac:dyDescent="0.25"/>
    <row r="52875" ht="15.75" hidden="1" x14ac:dyDescent="0.25"/>
    <row r="52876" ht="15.75" hidden="1" x14ac:dyDescent="0.25"/>
    <row r="52877" ht="15.75" hidden="1" x14ac:dyDescent="0.25"/>
    <row r="52878" ht="15.75" hidden="1" x14ac:dyDescent="0.25"/>
    <row r="52879" ht="15.75" hidden="1" x14ac:dyDescent="0.25"/>
    <row r="52880" ht="15.75" hidden="1" x14ac:dyDescent="0.25"/>
    <row r="52881" ht="15.75" hidden="1" x14ac:dyDescent="0.25"/>
    <row r="52882" ht="15.75" hidden="1" x14ac:dyDescent="0.25"/>
    <row r="52883" ht="15.75" hidden="1" x14ac:dyDescent="0.25"/>
    <row r="52884" ht="15.75" hidden="1" x14ac:dyDescent="0.25"/>
    <row r="52885" ht="15.75" hidden="1" x14ac:dyDescent="0.25"/>
    <row r="52886" ht="15.75" hidden="1" x14ac:dyDescent="0.25"/>
    <row r="52887" ht="15.75" hidden="1" x14ac:dyDescent="0.25"/>
    <row r="52888" ht="15.75" hidden="1" x14ac:dyDescent="0.25"/>
    <row r="52889" ht="15.75" hidden="1" x14ac:dyDescent="0.25"/>
    <row r="52890" ht="15.75" hidden="1" x14ac:dyDescent="0.25"/>
    <row r="52891" ht="15.75" hidden="1" x14ac:dyDescent="0.25"/>
    <row r="52892" ht="15.75" hidden="1" x14ac:dyDescent="0.25"/>
    <row r="52893" ht="15.75" hidden="1" x14ac:dyDescent="0.25"/>
    <row r="52894" ht="15.75" hidden="1" x14ac:dyDescent="0.25"/>
    <row r="52895" ht="15.75" hidden="1" x14ac:dyDescent="0.25"/>
    <row r="52896" ht="15.75" hidden="1" x14ac:dyDescent="0.25"/>
    <row r="52897" ht="15.75" hidden="1" x14ac:dyDescent="0.25"/>
    <row r="52898" ht="15.75" hidden="1" x14ac:dyDescent="0.25"/>
    <row r="52899" ht="15.75" hidden="1" x14ac:dyDescent="0.25"/>
    <row r="52900" ht="15.75" hidden="1" x14ac:dyDescent="0.25"/>
    <row r="52901" ht="15.75" hidden="1" x14ac:dyDescent="0.25"/>
    <row r="52902" ht="15.75" hidden="1" x14ac:dyDescent="0.25"/>
    <row r="52903" ht="15.75" hidden="1" x14ac:dyDescent="0.25"/>
    <row r="52904" ht="15.75" hidden="1" x14ac:dyDescent="0.25"/>
    <row r="52905" ht="15.75" hidden="1" x14ac:dyDescent="0.25"/>
    <row r="52906" ht="15.75" hidden="1" x14ac:dyDescent="0.25"/>
    <row r="52907" ht="15.75" hidden="1" x14ac:dyDescent="0.25"/>
    <row r="52908" ht="15.75" hidden="1" x14ac:dyDescent="0.25"/>
    <row r="52909" ht="15.75" hidden="1" x14ac:dyDescent="0.25"/>
    <row r="52910" ht="15.75" hidden="1" x14ac:dyDescent="0.25"/>
    <row r="52911" ht="15.75" hidden="1" x14ac:dyDescent="0.25"/>
    <row r="52912" ht="15.75" hidden="1" x14ac:dyDescent="0.25"/>
    <row r="52913" ht="15.75" hidden="1" x14ac:dyDescent="0.25"/>
    <row r="52914" ht="15.75" hidden="1" x14ac:dyDescent="0.25"/>
    <row r="52915" ht="15.75" hidden="1" x14ac:dyDescent="0.25"/>
    <row r="52916" ht="15.75" hidden="1" x14ac:dyDescent="0.25"/>
    <row r="52917" ht="15.75" hidden="1" x14ac:dyDescent="0.25"/>
    <row r="52918" ht="15.75" hidden="1" x14ac:dyDescent="0.25"/>
    <row r="52919" ht="15.75" hidden="1" x14ac:dyDescent="0.25"/>
    <row r="52920" ht="15.75" hidden="1" x14ac:dyDescent="0.25"/>
    <row r="52921" ht="15.75" hidden="1" x14ac:dyDescent="0.25"/>
    <row r="52922" ht="15.75" hidden="1" x14ac:dyDescent="0.25"/>
    <row r="52923" ht="15.75" hidden="1" x14ac:dyDescent="0.25"/>
    <row r="52924" ht="15.75" hidden="1" x14ac:dyDescent="0.25"/>
    <row r="52925" ht="15.75" hidden="1" x14ac:dyDescent="0.25"/>
    <row r="52926" ht="15.75" hidden="1" x14ac:dyDescent="0.25"/>
    <row r="52927" ht="15.75" hidden="1" x14ac:dyDescent="0.25"/>
    <row r="52928" ht="15.75" hidden="1" x14ac:dyDescent="0.25"/>
    <row r="52929" ht="15.75" hidden="1" x14ac:dyDescent="0.25"/>
    <row r="52930" ht="15.75" hidden="1" x14ac:dyDescent="0.25"/>
    <row r="52931" ht="15.75" hidden="1" x14ac:dyDescent="0.25"/>
    <row r="52932" ht="15.75" hidden="1" x14ac:dyDescent="0.25"/>
    <row r="52933" ht="15.75" hidden="1" x14ac:dyDescent="0.25"/>
    <row r="52934" ht="15.75" hidden="1" x14ac:dyDescent="0.25"/>
    <row r="52935" ht="15.75" hidden="1" x14ac:dyDescent="0.25"/>
    <row r="52936" ht="15.75" hidden="1" x14ac:dyDescent="0.25"/>
    <row r="52937" ht="15.75" hidden="1" x14ac:dyDescent="0.25"/>
    <row r="52938" ht="15.75" hidden="1" x14ac:dyDescent="0.25"/>
    <row r="52939" ht="15.75" hidden="1" x14ac:dyDescent="0.25"/>
    <row r="52940" ht="15.75" hidden="1" x14ac:dyDescent="0.25"/>
    <row r="52941" ht="15.75" hidden="1" x14ac:dyDescent="0.25"/>
    <row r="52942" ht="15.75" hidden="1" x14ac:dyDescent="0.25"/>
    <row r="52943" ht="15.75" hidden="1" x14ac:dyDescent="0.25"/>
    <row r="52944" ht="15.75" hidden="1" x14ac:dyDescent="0.25"/>
    <row r="52945" ht="15.75" hidden="1" x14ac:dyDescent="0.25"/>
    <row r="52946" ht="15.75" hidden="1" x14ac:dyDescent="0.25"/>
    <row r="52947" ht="15.75" hidden="1" x14ac:dyDescent="0.25"/>
    <row r="52948" ht="15.75" hidden="1" x14ac:dyDescent="0.25"/>
    <row r="52949" ht="15.75" hidden="1" x14ac:dyDescent="0.25"/>
    <row r="52950" ht="15.75" hidden="1" x14ac:dyDescent="0.25"/>
    <row r="52951" ht="15.75" hidden="1" x14ac:dyDescent="0.25"/>
    <row r="52952" ht="15.75" hidden="1" x14ac:dyDescent="0.25"/>
    <row r="52953" ht="15.75" hidden="1" x14ac:dyDescent="0.25"/>
    <row r="52954" ht="15.75" hidden="1" x14ac:dyDescent="0.25"/>
    <row r="52955" ht="15.75" hidden="1" x14ac:dyDescent="0.25"/>
    <row r="52956" ht="15.75" hidden="1" x14ac:dyDescent="0.25"/>
    <row r="52957" ht="15.75" hidden="1" x14ac:dyDescent="0.25"/>
    <row r="52958" ht="15.75" hidden="1" x14ac:dyDescent="0.25"/>
    <row r="52959" ht="15.75" hidden="1" x14ac:dyDescent="0.25"/>
    <row r="52960" ht="15.75" hidden="1" x14ac:dyDescent="0.25"/>
    <row r="52961" ht="15.75" hidden="1" x14ac:dyDescent="0.25"/>
    <row r="52962" ht="15.75" hidden="1" x14ac:dyDescent="0.25"/>
    <row r="52963" ht="15.75" hidden="1" x14ac:dyDescent="0.25"/>
    <row r="52964" ht="15.75" hidden="1" x14ac:dyDescent="0.25"/>
    <row r="52965" ht="15.75" hidden="1" x14ac:dyDescent="0.25"/>
    <row r="52966" ht="15.75" hidden="1" x14ac:dyDescent="0.25"/>
    <row r="52967" ht="15.75" hidden="1" x14ac:dyDescent="0.25"/>
    <row r="52968" ht="15.75" hidden="1" x14ac:dyDescent="0.25"/>
    <row r="52969" ht="15.75" hidden="1" x14ac:dyDescent="0.25"/>
    <row r="52970" ht="15.75" hidden="1" x14ac:dyDescent="0.25"/>
    <row r="52971" ht="15.75" hidden="1" x14ac:dyDescent="0.25"/>
    <row r="52972" ht="15.75" hidden="1" x14ac:dyDescent="0.25"/>
    <row r="52973" ht="15.75" hidden="1" x14ac:dyDescent="0.25"/>
    <row r="52974" ht="15.75" hidden="1" x14ac:dyDescent="0.25"/>
    <row r="52975" ht="15.75" hidden="1" x14ac:dyDescent="0.25"/>
    <row r="52976" ht="15.75" hidden="1" x14ac:dyDescent="0.25"/>
    <row r="52977" ht="15.75" hidden="1" x14ac:dyDescent="0.25"/>
    <row r="52978" ht="15.75" hidden="1" x14ac:dyDescent="0.25"/>
    <row r="52979" ht="15.75" hidden="1" x14ac:dyDescent="0.25"/>
    <row r="52980" ht="15.75" hidden="1" x14ac:dyDescent="0.25"/>
    <row r="52981" ht="15.75" hidden="1" x14ac:dyDescent="0.25"/>
    <row r="52982" ht="15.75" hidden="1" x14ac:dyDescent="0.25"/>
    <row r="52983" ht="15.75" hidden="1" x14ac:dyDescent="0.25"/>
    <row r="52984" ht="15.75" hidden="1" x14ac:dyDescent="0.25"/>
    <row r="52985" ht="15.75" hidden="1" x14ac:dyDescent="0.25"/>
    <row r="52986" ht="15.75" hidden="1" x14ac:dyDescent="0.25"/>
    <row r="52987" ht="15.75" hidden="1" x14ac:dyDescent="0.25"/>
    <row r="52988" ht="15.75" hidden="1" x14ac:dyDescent="0.25"/>
    <row r="52989" ht="15.75" hidden="1" x14ac:dyDescent="0.25"/>
    <row r="52990" ht="15.75" hidden="1" x14ac:dyDescent="0.25"/>
    <row r="52991" ht="15.75" hidden="1" x14ac:dyDescent="0.25"/>
    <row r="52992" ht="15.75" hidden="1" x14ac:dyDescent="0.25"/>
    <row r="52993" ht="15.75" hidden="1" x14ac:dyDescent="0.25"/>
    <row r="52994" ht="15.75" hidden="1" x14ac:dyDescent="0.25"/>
    <row r="52995" ht="15.75" hidden="1" x14ac:dyDescent="0.25"/>
    <row r="52996" ht="15.75" hidden="1" x14ac:dyDescent="0.25"/>
    <row r="52997" ht="15.75" hidden="1" x14ac:dyDescent="0.25"/>
    <row r="52998" ht="15.75" hidden="1" x14ac:dyDescent="0.25"/>
    <row r="52999" ht="15.75" hidden="1" x14ac:dyDescent="0.25"/>
    <row r="53000" ht="15.75" hidden="1" x14ac:dyDescent="0.25"/>
    <row r="53001" ht="15.75" hidden="1" x14ac:dyDescent="0.25"/>
    <row r="53002" ht="15.75" hidden="1" x14ac:dyDescent="0.25"/>
    <row r="53003" ht="15.75" hidden="1" x14ac:dyDescent="0.25"/>
    <row r="53004" ht="15.75" hidden="1" x14ac:dyDescent="0.25"/>
    <row r="53005" ht="15.75" hidden="1" x14ac:dyDescent="0.25"/>
    <row r="53006" ht="15.75" hidden="1" x14ac:dyDescent="0.25"/>
    <row r="53007" ht="15.75" hidden="1" x14ac:dyDescent="0.25"/>
    <row r="53008" ht="15.75" hidden="1" x14ac:dyDescent="0.25"/>
    <row r="53009" ht="15.75" hidden="1" x14ac:dyDescent="0.25"/>
    <row r="53010" ht="15.75" hidden="1" x14ac:dyDescent="0.25"/>
    <row r="53011" ht="15.75" hidden="1" x14ac:dyDescent="0.25"/>
    <row r="53012" ht="15.75" hidden="1" x14ac:dyDescent="0.25"/>
    <row r="53013" ht="15.75" hidden="1" x14ac:dyDescent="0.25"/>
    <row r="53014" ht="15.75" hidden="1" x14ac:dyDescent="0.25"/>
    <row r="53015" ht="15.75" hidden="1" x14ac:dyDescent="0.25"/>
    <row r="53016" ht="15.75" hidden="1" x14ac:dyDescent="0.25"/>
    <row r="53017" ht="15.75" hidden="1" x14ac:dyDescent="0.25"/>
    <row r="53018" ht="15.75" hidden="1" x14ac:dyDescent="0.25"/>
    <row r="53019" ht="15.75" hidden="1" x14ac:dyDescent="0.25"/>
    <row r="53020" ht="15.75" hidden="1" x14ac:dyDescent="0.25"/>
    <row r="53021" ht="15.75" hidden="1" x14ac:dyDescent="0.25"/>
    <row r="53022" ht="15.75" hidden="1" x14ac:dyDescent="0.25"/>
    <row r="53023" ht="15.75" hidden="1" x14ac:dyDescent="0.25"/>
    <row r="53024" ht="15.75" hidden="1" x14ac:dyDescent="0.25"/>
    <row r="53025" ht="15.75" hidden="1" x14ac:dyDescent="0.25"/>
    <row r="53026" ht="15.75" hidden="1" x14ac:dyDescent="0.25"/>
    <row r="53027" ht="15.75" hidden="1" x14ac:dyDescent="0.25"/>
    <row r="53028" ht="15.75" hidden="1" x14ac:dyDescent="0.25"/>
    <row r="53029" ht="15.75" hidden="1" x14ac:dyDescent="0.25"/>
    <row r="53030" ht="15.75" hidden="1" x14ac:dyDescent="0.25"/>
    <row r="53031" ht="15.75" hidden="1" x14ac:dyDescent="0.25"/>
    <row r="53032" ht="15.75" hidden="1" x14ac:dyDescent="0.25"/>
    <row r="53033" ht="15.75" hidden="1" x14ac:dyDescent="0.25"/>
    <row r="53034" ht="15.75" hidden="1" x14ac:dyDescent="0.25"/>
    <row r="53035" ht="15.75" hidden="1" x14ac:dyDescent="0.25"/>
    <row r="53036" ht="15.75" hidden="1" x14ac:dyDescent="0.25"/>
    <row r="53037" ht="15.75" hidden="1" x14ac:dyDescent="0.25"/>
    <row r="53038" ht="15.75" hidden="1" x14ac:dyDescent="0.25"/>
    <row r="53039" ht="15.75" hidden="1" x14ac:dyDescent="0.25"/>
    <row r="53040" ht="15.75" hidden="1" x14ac:dyDescent="0.25"/>
    <row r="53041" ht="15.75" hidden="1" x14ac:dyDescent="0.25"/>
    <row r="53042" ht="15.75" hidden="1" x14ac:dyDescent="0.25"/>
    <row r="53043" ht="15.75" hidden="1" x14ac:dyDescent="0.25"/>
    <row r="53044" ht="15.75" hidden="1" x14ac:dyDescent="0.25"/>
    <row r="53045" ht="15.75" hidden="1" x14ac:dyDescent="0.25"/>
    <row r="53046" ht="15.75" hidden="1" x14ac:dyDescent="0.25"/>
    <row r="53047" ht="15.75" hidden="1" x14ac:dyDescent="0.25"/>
    <row r="53048" ht="15.75" hidden="1" x14ac:dyDescent="0.25"/>
    <row r="53049" ht="15.75" hidden="1" x14ac:dyDescent="0.25"/>
    <row r="53050" ht="15.75" hidden="1" x14ac:dyDescent="0.25"/>
    <row r="53051" ht="15.75" hidden="1" x14ac:dyDescent="0.25"/>
    <row r="53052" ht="15.75" hidden="1" x14ac:dyDescent="0.25"/>
    <row r="53053" ht="15.75" hidden="1" x14ac:dyDescent="0.25"/>
    <row r="53054" ht="15.75" hidden="1" x14ac:dyDescent="0.25"/>
    <row r="53055" ht="15.75" hidden="1" x14ac:dyDescent="0.25"/>
    <row r="53056" ht="15.75" hidden="1" x14ac:dyDescent="0.25"/>
    <row r="53057" ht="15.75" hidden="1" x14ac:dyDescent="0.25"/>
    <row r="53058" ht="15.75" hidden="1" x14ac:dyDescent="0.25"/>
    <row r="53059" ht="15.75" hidden="1" x14ac:dyDescent="0.25"/>
    <row r="53060" ht="15.75" hidden="1" x14ac:dyDescent="0.25"/>
    <row r="53061" ht="15.75" hidden="1" x14ac:dyDescent="0.25"/>
    <row r="53062" ht="15.75" hidden="1" x14ac:dyDescent="0.25"/>
    <row r="53063" ht="15.75" hidden="1" x14ac:dyDescent="0.25"/>
    <row r="53064" ht="15.75" hidden="1" x14ac:dyDescent="0.25"/>
    <row r="53065" ht="15.75" hidden="1" x14ac:dyDescent="0.25"/>
    <row r="53066" ht="15.75" hidden="1" x14ac:dyDescent="0.25"/>
    <row r="53067" ht="15.75" hidden="1" x14ac:dyDescent="0.25"/>
    <row r="53068" ht="15.75" hidden="1" x14ac:dyDescent="0.25"/>
    <row r="53069" ht="15.75" hidden="1" x14ac:dyDescent="0.25"/>
    <row r="53070" ht="15.75" hidden="1" x14ac:dyDescent="0.25"/>
    <row r="53071" ht="15.75" hidden="1" x14ac:dyDescent="0.25"/>
    <row r="53072" ht="15.75" hidden="1" x14ac:dyDescent="0.25"/>
    <row r="53073" ht="15.75" hidden="1" x14ac:dyDescent="0.25"/>
    <row r="53074" ht="15.75" hidden="1" x14ac:dyDescent="0.25"/>
    <row r="53075" ht="15.75" hidden="1" x14ac:dyDescent="0.25"/>
    <row r="53076" ht="15.75" hidden="1" x14ac:dyDescent="0.25"/>
    <row r="53077" ht="15.75" hidden="1" x14ac:dyDescent="0.25"/>
    <row r="53078" ht="15.75" hidden="1" x14ac:dyDescent="0.25"/>
    <row r="53079" ht="15.75" hidden="1" x14ac:dyDescent="0.25"/>
    <row r="53080" ht="15.75" hidden="1" x14ac:dyDescent="0.25"/>
    <row r="53081" ht="15.75" hidden="1" x14ac:dyDescent="0.25"/>
    <row r="53082" ht="15.75" hidden="1" x14ac:dyDescent="0.25"/>
    <row r="53083" ht="15.75" hidden="1" x14ac:dyDescent="0.25"/>
    <row r="53084" ht="15.75" hidden="1" x14ac:dyDescent="0.25"/>
    <row r="53085" ht="15.75" hidden="1" x14ac:dyDescent="0.25"/>
    <row r="53086" ht="15.75" hidden="1" x14ac:dyDescent="0.25"/>
    <row r="53087" ht="15.75" hidden="1" x14ac:dyDescent="0.25"/>
    <row r="53088" ht="15.75" hidden="1" x14ac:dyDescent="0.25"/>
    <row r="53089" ht="15.75" hidden="1" x14ac:dyDescent="0.25"/>
    <row r="53090" ht="15.75" hidden="1" x14ac:dyDescent="0.25"/>
    <row r="53091" ht="15.75" hidden="1" x14ac:dyDescent="0.25"/>
    <row r="53092" ht="15.75" hidden="1" x14ac:dyDescent="0.25"/>
    <row r="53093" ht="15.75" hidden="1" x14ac:dyDescent="0.25"/>
    <row r="53094" ht="15.75" hidden="1" x14ac:dyDescent="0.25"/>
    <row r="53095" ht="15.75" hidden="1" x14ac:dyDescent="0.25"/>
    <row r="53096" ht="15.75" hidden="1" x14ac:dyDescent="0.25"/>
    <row r="53097" ht="15.75" hidden="1" x14ac:dyDescent="0.25"/>
    <row r="53098" ht="15.75" hidden="1" x14ac:dyDescent="0.25"/>
    <row r="53099" ht="15.75" hidden="1" x14ac:dyDescent="0.25"/>
    <row r="53100" ht="15.75" hidden="1" x14ac:dyDescent="0.25"/>
    <row r="53101" ht="15.75" hidden="1" x14ac:dyDescent="0.25"/>
    <row r="53102" ht="15.75" hidden="1" x14ac:dyDescent="0.25"/>
    <row r="53103" ht="15.75" hidden="1" x14ac:dyDescent="0.25"/>
    <row r="53104" ht="15.75" hidden="1" x14ac:dyDescent="0.25"/>
    <row r="53105" ht="15.75" hidden="1" x14ac:dyDescent="0.25"/>
    <row r="53106" ht="15.75" hidden="1" x14ac:dyDescent="0.25"/>
    <row r="53107" ht="15.75" hidden="1" x14ac:dyDescent="0.25"/>
    <row r="53108" ht="15.75" hidden="1" x14ac:dyDescent="0.25"/>
    <row r="53109" ht="15.75" hidden="1" x14ac:dyDescent="0.25"/>
    <row r="53110" ht="15.75" hidden="1" x14ac:dyDescent="0.25"/>
    <row r="53111" ht="15.75" hidden="1" x14ac:dyDescent="0.25"/>
    <row r="53112" ht="15.75" hidden="1" x14ac:dyDescent="0.25"/>
    <row r="53113" ht="15.75" hidden="1" x14ac:dyDescent="0.25"/>
    <row r="53114" ht="15.75" hidden="1" x14ac:dyDescent="0.25"/>
    <row r="53115" ht="15.75" hidden="1" x14ac:dyDescent="0.25"/>
    <row r="53116" ht="15.75" hidden="1" x14ac:dyDescent="0.25"/>
    <row r="53117" ht="15.75" hidden="1" x14ac:dyDescent="0.25"/>
    <row r="53118" ht="15.75" hidden="1" x14ac:dyDescent="0.25"/>
    <row r="53119" ht="15.75" hidden="1" x14ac:dyDescent="0.25"/>
    <row r="53120" ht="15.75" hidden="1" x14ac:dyDescent="0.25"/>
    <row r="53121" ht="15.75" hidden="1" x14ac:dyDescent="0.25"/>
    <row r="53122" ht="15.75" hidden="1" x14ac:dyDescent="0.25"/>
    <row r="53123" ht="15.75" hidden="1" x14ac:dyDescent="0.25"/>
    <row r="53124" ht="15.75" hidden="1" x14ac:dyDescent="0.25"/>
    <row r="53125" ht="15.75" hidden="1" x14ac:dyDescent="0.25"/>
    <row r="53126" ht="15.75" hidden="1" x14ac:dyDescent="0.25"/>
    <row r="53127" ht="15.75" hidden="1" x14ac:dyDescent="0.25"/>
    <row r="53128" ht="15.75" hidden="1" x14ac:dyDescent="0.25"/>
    <row r="53129" ht="15.75" hidden="1" x14ac:dyDescent="0.25"/>
    <row r="53130" ht="15.75" hidden="1" x14ac:dyDescent="0.25"/>
    <row r="53131" ht="15.75" hidden="1" x14ac:dyDescent="0.25"/>
    <row r="53132" ht="15.75" hidden="1" x14ac:dyDescent="0.25"/>
    <row r="53133" ht="15.75" hidden="1" x14ac:dyDescent="0.25"/>
    <row r="53134" ht="15.75" hidden="1" x14ac:dyDescent="0.25"/>
    <row r="53135" ht="15.75" hidden="1" x14ac:dyDescent="0.25"/>
    <row r="53136" ht="15.75" hidden="1" x14ac:dyDescent="0.25"/>
    <row r="53137" ht="15.75" hidden="1" x14ac:dyDescent="0.25"/>
    <row r="53138" ht="15.75" hidden="1" x14ac:dyDescent="0.25"/>
    <row r="53139" ht="15.75" hidden="1" x14ac:dyDescent="0.25"/>
    <row r="53140" ht="15.75" hidden="1" x14ac:dyDescent="0.25"/>
    <row r="53141" ht="15.75" hidden="1" x14ac:dyDescent="0.25"/>
    <row r="53142" ht="15.75" hidden="1" x14ac:dyDescent="0.25"/>
    <row r="53143" ht="15.75" hidden="1" x14ac:dyDescent="0.25"/>
    <row r="53144" ht="15.75" hidden="1" x14ac:dyDescent="0.25"/>
    <row r="53145" ht="15.75" hidden="1" x14ac:dyDescent="0.25"/>
    <row r="53146" ht="15.75" hidden="1" x14ac:dyDescent="0.25"/>
    <row r="53147" ht="15.75" hidden="1" x14ac:dyDescent="0.25"/>
    <row r="53148" ht="15.75" hidden="1" x14ac:dyDescent="0.25"/>
    <row r="53149" ht="15.75" hidden="1" x14ac:dyDescent="0.25"/>
    <row r="53150" ht="15.75" hidden="1" x14ac:dyDescent="0.25"/>
    <row r="53151" ht="15.75" hidden="1" x14ac:dyDescent="0.25"/>
    <row r="53152" ht="15.75" hidden="1" x14ac:dyDescent="0.25"/>
    <row r="53153" ht="15.75" hidden="1" x14ac:dyDescent="0.25"/>
    <row r="53154" ht="15.75" hidden="1" x14ac:dyDescent="0.25"/>
    <row r="53155" ht="15.75" hidden="1" x14ac:dyDescent="0.25"/>
    <row r="53156" ht="15.75" hidden="1" x14ac:dyDescent="0.25"/>
    <row r="53157" ht="15.75" hidden="1" x14ac:dyDescent="0.25"/>
    <row r="53158" ht="15.75" hidden="1" x14ac:dyDescent="0.25"/>
    <row r="53159" ht="15.75" hidden="1" x14ac:dyDescent="0.25"/>
    <row r="53160" ht="15.75" hidden="1" x14ac:dyDescent="0.25"/>
    <row r="53161" ht="15.75" hidden="1" x14ac:dyDescent="0.25"/>
    <row r="53162" ht="15.75" hidden="1" x14ac:dyDescent="0.25"/>
    <row r="53163" ht="15.75" hidden="1" x14ac:dyDescent="0.25"/>
    <row r="53164" ht="15.75" hidden="1" x14ac:dyDescent="0.25"/>
    <row r="53165" ht="15.75" hidden="1" x14ac:dyDescent="0.25"/>
    <row r="53166" ht="15.75" hidden="1" x14ac:dyDescent="0.25"/>
    <row r="53167" ht="15.75" hidden="1" x14ac:dyDescent="0.25"/>
    <row r="53168" ht="15.75" hidden="1" x14ac:dyDescent="0.25"/>
    <row r="53169" ht="15.75" hidden="1" x14ac:dyDescent="0.25"/>
    <row r="53170" ht="15.75" hidden="1" x14ac:dyDescent="0.25"/>
    <row r="53171" ht="15.75" hidden="1" x14ac:dyDescent="0.25"/>
    <row r="53172" ht="15.75" hidden="1" x14ac:dyDescent="0.25"/>
    <row r="53173" ht="15.75" hidden="1" x14ac:dyDescent="0.25"/>
    <row r="53174" ht="15.75" hidden="1" x14ac:dyDescent="0.25"/>
    <row r="53175" ht="15.75" hidden="1" x14ac:dyDescent="0.25"/>
    <row r="53176" ht="15.75" hidden="1" x14ac:dyDescent="0.25"/>
    <row r="53177" ht="15.75" hidden="1" x14ac:dyDescent="0.25"/>
    <row r="53178" ht="15.75" hidden="1" x14ac:dyDescent="0.25"/>
    <row r="53179" ht="15.75" hidden="1" x14ac:dyDescent="0.25"/>
    <row r="53180" ht="15.75" hidden="1" x14ac:dyDescent="0.25"/>
    <row r="53181" ht="15.75" hidden="1" x14ac:dyDescent="0.25"/>
    <row r="53182" ht="15.75" hidden="1" x14ac:dyDescent="0.25"/>
    <row r="53183" ht="15.75" hidden="1" x14ac:dyDescent="0.25"/>
    <row r="53184" ht="15.75" hidden="1" x14ac:dyDescent="0.25"/>
    <row r="53185" ht="15.75" hidden="1" x14ac:dyDescent="0.25"/>
    <row r="53186" ht="15.75" hidden="1" x14ac:dyDescent="0.25"/>
    <row r="53187" ht="15.75" hidden="1" x14ac:dyDescent="0.25"/>
    <row r="53188" ht="15.75" hidden="1" x14ac:dyDescent="0.25"/>
    <row r="53189" ht="15.75" hidden="1" x14ac:dyDescent="0.25"/>
    <row r="53190" ht="15.75" hidden="1" x14ac:dyDescent="0.25"/>
    <row r="53191" ht="15.75" hidden="1" x14ac:dyDescent="0.25"/>
    <row r="53192" ht="15.75" hidden="1" x14ac:dyDescent="0.25"/>
    <row r="53193" ht="15.75" hidden="1" x14ac:dyDescent="0.25"/>
    <row r="53194" ht="15.75" hidden="1" x14ac:dyDescent="0.25"/>
    <row r="53195" ht="15.75" hidden="1" x14ac:dyDescent="0.25"/>
    <row r="53196" ht="15.75" hidden="1" x14ac:dyDescent="0.25"/>
    <row r="53197" ht="15.75" hidden="1" x14ac:dyDescent="0.25"/>
    <row r="53198" ht="15.75" hidden="1" x14ac:dyDescent="0.25"/>
    <row r="53199" ht="15.75" hidden="1" x14ac:dyDescent="0.25"/>
    <row r="53200" ht="15.75" hidden="1" x14ac:dyDescent="0.25"/>
    <row r="53201" ht="15.75" hidden="1" x14ac:dyDescent="0.25"/>
    <row r="53202" ht="15.75" hidden="1" x14ac:dyDescent="0.25"/>
    <row r="53203" ht="15.75" hidden="1" x14ac:dyDescent="0.25"/>
    <row r="53204" ht="15.75" hidden="1" x14ac:dyDescent="0.25"/>
    <row r="53205" ht="15.75" hidden="1" x14ac:dyDescent="0.25"/>
    <row r="53206" ht="15.75" hidden="1" x14ac:dyDescent="0.25"/>
    <row r="53207" ht="15.75" hidden="1" x14ac:dyDescent="0.25"/>
    <row r="53208" ht="15.75" hidden="1" x14ac:dyDescent="0.25"/>
    <row r="53209" ht="15.75" hidden="1" x14ac:dyDescent="0.25"/>
    <row r="53210" ht="15.75" hidden="1" x14ac:dyDescent="0.25"/>
    <row r="53211" ht="15.75" hidden="1" x14ac:dyDescent="0.25"/>
    <row r="53212" ht="15.75" hidden="1" x14ac:dyDescent="0.25"/>
    <row r="53213" ht="15.75" hidden="1" x14ac:dyDescent="0.25"/>
    <row r="53214" ht="15.75" hidden="1" x14ac:dyDescent="0.25"/>
    <row r="53215" ht="15.75" hidden="1" x14ac:dyDescent="0.25"/>
    <row r="53216" ht="15.75" hidden="1" x14ac:dyDescent="0.25"/>
    <row r="53217" ht="15.75" hidden="1" x14ac:dyDescent="0.25"/>
    <row r="53218" ht="15.75" hidden="1" x14ac:dyDescent="0.25"/>
    <row r="53219" ht="15.75" hidden="1" x14ac:dyDescent="0.25"/>
    <row r="53220" ht="15.75" hidden="1" x14ac:dyDescent="0.25"/>
    <row r="53221" ht="15.75" hidden="1" x14ac:dyDescent="0.25"/>
    <row r="53222" ht="15.75" hidden="1" x14ac:dyDescent="0.25"/>
    <row r="53223" ht="15.75" hidden="1" x14ac:dyDescent="0.25"/>
    <row r="53224" ht="15.75" hidden="1" x14ac:dyDescent="0.25"/>
    <row r="53225" ht="15.75" hidden="1" x14ac:dyDescent="0.25"/>
    <row r="53226" ht="15.75" hidden="1" x14ac:dyDescent="0.25"/>
    <row r="53227" ht="15.75" hidden="1" x14ac:dyDescent="0.25"/>
    <row r="53228" ht="15.75" hidden="1" x14ac:dyDescent="0.25"/>
    <row r="53229" ht="15.75" hidden="1" x14ac:dyDescent="0.25"/>
    <row r="53230" ht="15.75" hidden="1" x14ac:dyDescent="0.25"/>
    <row r="53231" ht="15.75" hidden="1" x14ac:dyDescent="0.25"/>
    <row r="53232" ht="15.75" hidden="1" x14ac:dyDescent="0.25"/>
    <row r="53233" ht="15.75" hidden="1" x14ac:dyDescent="0.25"/>
    <row r="53234" ht="15.75" hidden="1" x14ac:dyDescent="0.25"/>
    <row r="53235" ht="15.75" hidden="1" x14ac:dyDescent="0.25"/>
    <row r="53236" ht="15.75" hidden="1" x14ac:dyDescent="0.25"/>
    <row r="53237" ht="15.75" hidden="1" x14ac:dyDescent="0.25"/>
    <row r="53238" ht="15.75" hidden="1" x14ac:dyDescent="0.25"/>
    <row r="53239" ht="15.75" hidden="1" x14ac:dyDescent="0.25"/>
    <row r="53240" ht="15.75" hidden="1" x14ac:dyDescent="0.25"/>
    <row r="53241" ht="15.75" hidden="1" x14ac:dyDescent="0.25"/>
    <row r="53242" ht="15.75" hidden="1" x14ac:dyDescent="0.25"/>
    <row r="53243" ht="15.75" hidden="1" x14ac:dyDescent="0.25"/>
    <row r="53244" ht="15.75" hidden="1" x14ac:dyDescent="0.25"/>
    <row r="53245" ht="15.75" hidden="1" x14ac:dyDescent="0.25"/>
    <row r="53246" ht="15.75" hidden="1" x14ac:dyDescent="0.25"/>
    <row r="53247" ht="15.75" hidden="1" x14ac:dyDescent="0.25"/>
    <row r="53248" ht="15.75" hidden="1" x14ac:dyDescent="0.25"/>
    <row r="53249" ht="15.75" hidden="1" x14ac:dyDescent="0.25"/>
    <row r="53250" ht="15.75" hidden="1" x14ac:dyDescent="0.25"/>
    <row r="53251" ht="15.75" hidden="1" x14ac:dyDescent="0.25"/>
    <row r="53252" ht="15.75" hidden="1" x14ac:dyDescent="0.25"/>
    <row r="53253" ht="15.75" hidden="1" x14ac:dyDescent="0.25"/>
    <row r="53254" ht="15.75" hidden="1" x14ac:dyDescent="0.25"/>
    <row r="53255" ht="15.75" hidden="1" x14ac:dyDescent="0.25"/>
    <row r="53256" ht="15.75" hidden="1" x14ac:dyDescent="0.25"/>
    <row r="53257" ht="15.75" hidden="1" x14ac:dyDescent="0.25"/>
    <row r="53258" ht="15.75" hidden="1" x14ac:dyDescent="0.25"/>
    <row r="53259" ht="15.75" hidden="1" x14ac:dyDescent="0.25"/>
    <row r="53260" ht="15.75" hidden="1" x14ac:dyDescent="0.25"/>
    <row r="53261" ht="15.75" hidden="1" x14ac:dyDescent="0.25"/>
    <row r="53262" ht="15.75" hidden="1" x14ac:dyDescent="0.25"/>
    <row r="53263" ht="15.75" hidden="1" x14ac:dyDescent="0.25"/>
    <row r="53264" ht="15.75" hidden="1" x14ac:dyDescent="0.25"/>
    <row r="53265" ht="15.75" hidden="1" x14ac:dyDescent="0.25"/>
    <row r="53266" ht="15.75" hidden="1" x14ac:dyDescent="0.25"/>
    <row r="53267" ht="15.75" hidden="1" x14ac:dyDescent="0.25"/>
    <row r="53268" ht="15.75" hidden="1" x14ac:dyDescent="0.25"/>
    <row r="53269" ht="15.75" hidden="1" x14ac:dyDescent="0.25"/>
    <row r="53270" ht="15.75" hidden="1" x14ac:dyDescent="0.25"/>
    <row r="53271" ht="15.75" hidden="1" x14ac:dyDescent="0.25"/>
    <row r="53272" ht="15.75" hidden="1" x14ac:dyDescent="0.25"/>
    <row r="53273" ht="15.75" hidden="1" x14ac:dyDescent="0.25"/>
    <row r="53274" ht="15.75" hidden="1" x14ac:dyDescent="0.25"/>
    <row r="53275" ht="15.75" hidden="1" x14ac:dyDescent="0.25"/>
    <row r="53276" ht="15.75" hidden="1" x14ac:dyDescent="0.25"/>
    <row r="53277" ht="15.75" hidden="1" x14ac:dyDescent="0.25"/>
    <row r="53278" ht="15.75" hidden="1" x14ac:dyDescent="0.25"/>
    <row r="53279" ht="15.75" hidden="1" x14ac:dyDescent="0.25"/>
    <row r="53280" ht="15.75" hidden="1" x14ac:dyDescent="0.25"/>
    <row r="53281" ht="15.75" hidden="1" x14ac:dyDescent="0.25"/>
    <row r="53282" ht="15.75" hidden="1" x14ac:dyDescent="0.25"/>
    <row r="53283" ht="15.75" hidden="1" x14ac:dyDescent="0.25"/>
    <row r="53284" ht="15.75" hidden="1" x14ac:dyDescent="0.25"/>
    <row r="53285" ht="15.75" hidden="1" x14ac:dyDescent="0.25"/>
    <row r="53286" ht="15.75" hidden="1" x14ac:dyDescent="0.25"/>
    <row r="53287" ht="15.75" hidden="1" x14ac:dyDescent="0.25"/>
    <row r="53288" ht="15.75" hidden="1" x14ac:dyDescent="0.25"/>
    <row r="53289" ht="15.75" hidden="1" x14ac:dyDescent="0.25"/>
    <row r="53290" ht="15.75" hidden="1" x14ac:dyDescent="0.25"/>
    <row r="53291" ht="15.75" hidden="1" x14ac:dyDescent="0.25"/>
    <row r="53292" ht="15.75" hidden="1" x14ac:dyDescent="0.25"/>
    <row r="53293" ht="15.75" hidden="1" x14ac:dyDescent="0.25"/>
    <row r="53294" ht="15.75" hidden="1" x14ac:dyDescent="0.25"/>
    <row r="53295" ht="15.75" hidden="1" x14ac:dyDescent="0.25"/>
    <row r="53296" ht="15.75" hidden="1" x14ac:dyDescent="0.25"/>
    <row r="53297" ht="15.75" hidden="1" x14ac:dyDescent="0.25"/>
    <row r="53298" ht="15.75" hidden="1" x14ac:dyDescent="0.25"/>
    <row r="53299" ht="15.75" hidden="1" x14ac:dyDescent="0.25"/>
    <row r="53300" ht="15.75" hidden="1" x14ac:dyDescent="0.25"/>
    <row r="53301" ht="15.75" hidden="1" x14ac:dyDescent="0.25"/>
    <row r="53302" ht="15.75" hidden="1" x14ac:dyDescent="0.25"/>
    <row r="53303" ht="15.75" hidden="1" x14ac:dyDescent="0.25"/>
    <row r="53304" ht="15.75" hidden="1" x14ac:dyDescent="0.25"/>
    <row r="53305" ht="15.75" hidden="1" x14ac:dyDescent="0.25"/>
    <row r="53306" ht="15.75" hidden="1" x14ac:dyDescent="0.25"/>
    <row r="53307" ht="15.75" hidden="1" x14ac:dyDescent="0.25"/>
    <row r="53308" ht="15.75" hidden="1" x14ac:dyDescent="0.25"/>
    <row r="53309" ht="15.75" hidden="1" x14ac:dyDescent="0.25"/>
    <row r="53310" ht="15.75" hidden="1" x14ac:dyDescent="0.25"/>
    <row r="53311" ht="15.75" hidden="1" x14ac:dyDescent="0.25"/>
    <row r="53312" ht="15.75" hidden="1" x14ac:dyDescent="0.25"/>
    <row r="53313" ht="15.75" hidden="1" x14ac:dyDescent="0.25"/>
    <row r="53314" ht="15.75" hidden="1" x14ac:dyDescent="0.25"/>
    <row r="53315" ht="15.75" hidden="1" x14ac:dyDescent="0.25"/>
    <row r="53316" ht="15.75" hidden="1" x14ac:dyDescent="0.25"/>
    <row r="53317" ht="15.75" hidden="1" x14ac:dyDescent="0.25"/>
    <row r="53318" ht="15.75" hidden="1" x14ac:dyDescent="0.25"/>
    <row r="53319" ht="15.75" hidden="1" x14ac:dyDescent="0.25"/>
    <row r="53320" ht="15.75" hidden="1" x14ac:dyDescent="0.25"/>
    <row r="53321" ht="15.75" hidden="1" x14ac:dyDescent="0.25"/>
    <row r="53322" ht="15.75" hidden="1" x14ac:dyDescent="0.25"/>
    <row r="53323" ht="15.75" hidden="1" x14ac:dyDescent="0.25"/>
    <row r="53324" ht="15.75" hidden="1" x14ac:dyDescent="0.25"/>
    <row r="53325" ht="15.75" hidden="1" x14ac:dyDescent="0.25"/>
    <row r="53326" ht="15.75" hidden="1" x14ac:dyDescent="0.25"/>
    <row r="53327" ht="15.75" hidden="1" x14ac:dyDescent="0.25"/>
    <row r="53328" ht="15.75" hidden="1" x14ac:dyDescent="0.25"/>
    <row r="53329" ht="15.75" hidden="1" x14ac:dyDescent="0.25"/>
    <row r="53330" ht="15.75" hidden="1" x14ac:dyDescent="0.25"/>
    <row r="53331" ht="15.75" hidden="1" x14ac:dyDescent="0.25"/>
    <row r="53332" ht="15.75" hidden="1" x14ac:dyDescent="0.25"/>
    <row r="53333" ht="15.75" hidden="1" x14ac:dyDescent="0.25"/>
    <row r="53334" ht="15.75" hidden="1" x14ac:dyDescent="0.25"/>
    <row r="53335" ht="15.75" hidden="1" x14ac:dyDescent="0.25"/>
    <row r="53336" ht="15.75" hidden="1" x14ac:dyDescent="0.25"/>
    <row r="53337" ht="15.75" hidden="1" x14ac:dyDescent="0.25"/>
    <row r="53338" ht="15.75" hidden="1" x14ac:dyDescent="0.25"/>
    <row r="53339" ht="15.75" hidden="1" x14ac:dyDescent="0.25"/>
    <row r="53340" ht="15.75" hidden="1" x14ac:dyDescent="0.25"/>
    <row r="53341" ht="15.75" hidden="1" x14ac:dyDescent="0.25"/>
    <row r="53342" ht="15.75" hidden="1" x14ac:dyDescent="0.25"/>
    <row r="53343" ht="15.75" hidden="1" x14ac:dyDescent="0.25"/>
    <row r="53344" ht="15.75" hidden="1" x14ac:dyDescent="0.25"/>
    <row r="53345" ht="15.75" hidden="1" x14ac:dyDescent="0.25"/>
    <row r="53346" ht="15.75" hidden="1" x14ac:dyDescent="0.25"/>
    <row r="53347" ht="15.75" hidden="1" x14ac:dyDescent="0.25"/>
    <row r="53348" ht="15.75" hidden="1" x14ac:dyDescent="0.25"/>
    <row r="53349" ht="15.75" hidden="1" x14ac:dyDescent="0.25"/>
    <row r="53350" ht="15.75" hidden="1" x14ac:dyDescent="0.25"/>
    <row r="53351" ht="15.75" hidden="1" x14ac:dyDescent="0.25"/>
    <row r="53352" ht="15.75" hidden="1" x14ac:dyDescent="0.25"/>
    <row r="53353" ht="15.75" hidden="1" x14ac:dyDescent="0.25"/>
    <row r="53354" ht="15.75" hidden="1" x14ac:dyDescent="0.25"/>
    <row r="53355" ht="15.75" hidden="1" x14ac:dyDescent="0.25"/>
    <row r="53356" ht="15.75" hidden="1" x14ac:dyDescent="0.25"/>
    <row r="53357" ht="15.75" hidden="1" x14ac:dyDescent="0.25"/>
    <row r="53358" ht="15.75" hidden="1" x14ac:dyDescent="0.25"/>
    <row r="53359" ht="15.75" hidden="1" x14ac:dyDescent="0.25"/>
    <row r="53360" ht="15.75" hidden="1" x14ac:dyDescent="0.25"/>
    <row r="53361" ht="15.75" hidden="1" x14ac:dyDescent="0.25"/>
    <row r="53362" ht="15.75" hidden="1" x14ac:dyDescent="0.25"/>
    <row r="53363" ht="15.75" hidden="1" x14ac:dyDescent="0.25"/>
    <row r="53364" ht="15.75" hidden="1" x14ac:dyDescent="0.25"/>
    <row r="53365" ht="15.75" hidden="1" x14ac:dyDescent="0.25"/>
    <row r="53366" ht="15.75" hidden="1" x14ac:dyDescent="0.25"/>
    <row r="53367" ht="15.75" hidden="1" x14ac:dyDescent="0.25"/>
    <row r="53368" ht="15.75" hidden="1" x14ac:dyDescent="0.25"/>
    <row r="53369" ht="15.75" hidden="1" x14ac:dyDescent="0.25"/>
    <row r="53370" ht="15.75" hidden="1" x14ac:dyDescent="0.25"/>
    <row r="53371" ht="15.75" hidden="1" x14ac:dyDescent="0.25"/>
    <row r="53372" ht="15.75" hidden="1" x14ac:dyDescent="0.25"/>
    <row r="53373" ht="15.75" hidden="1" x14ac:dyDescent="0.25"/>
    <row r="53374" ht="15.75" hidden="1" x14ac:dyDescent="0.25"/>
    <row r="53375" ht="15.75" hidden="1" x14ac:dyDescent="0.25"/>
    <row r="53376" ht="15.75" hidden="1" x14ac:dyDescent="0.25"/>
    <row r="53377" ht="15.75" hidden="1" x14ac:dyDescent="0.25"/>
    <row r="53378" ht="15.75" hidden="1" x14ac:dyDescent="0.25"/>
    <row r="53379" ht="15.75" hidden="1" x14ac:dyDescent="0.25"/>
    <row r="53380" ht="15.75" hidden="1" x14ac:dyDescent="0.25"/>
    <row r="53381" ht="15.75" hidden="1" x14ac:dyDescent="0.25"/>
    <row r="53382" ht="15.75" hidden="1" x14ac:dyDescent="0.25"/>
    <row r="53383" ht="15.75" hidden="1" x14ac:dyDescent="0.25"/>
    <row r="53384" ht="15.75" hidden="1" x14ac:dyDescent="0.25"/>
    <row r="53385" ht="15.75" hidden="1" x14ac:dyDescent="0.25"/>
    <row r="53386" ht="15.75" hidden="1" x14ac:dyDescent="0.25"/>
    <row r="53387" ht="15.75" hidden="1" x14ac:dyDescent="0.25"/>
    <row r="53388" ht="15.75" hidden="1" x14ac:dyDescent="0.25"/>
    <row r="53389" ht="15.75" hidden="1" x14ac:dyDescent="0.25"/>
    <row r="53390" ht="15.75" hidden="1" x14ac:dyDescent="0.25"/>
    <row r="53391" ht="15.75" hidden="1" x14ac:dyDescent="0.25"/>
    <row r="53392" ht="15.75" hidden="1" x14ac:dyDescent="0.25"/>
    <row r="53393" ht="15.75" hidden="1" x14ac:dyDescent="0.25"/>
    <row r="53394" ht="15.75" hidden="1" x14ac:dyDescent="0.25"/>
    <row r="53395" ht="15.75" hidden="1" x14ac:dyDescent="0.25"/>
    <row r="53396" ht="15.75" hidden="1" x14ac:dyDescent="0.25"/>
    <row r="53397" ht="15.75" hidden="1" x14ac:dyDescent="0.25"/>
    <row r="53398" ht="15.75" hidden="1" x14ac:dyDescent="0.25"/>
    <row r="53399" ht="15.75" hidden="1" x14ac:dyDescent="0.25"/>
    <row r="53400" ht="15.75" hidden="1" x14ac:dyDescent="0.25"/>
    <row r="53401" ht="15.75" hidden="1" x14ac:dyDescent="0.25"/>
    <row r="53402" ht="15.75" hidden="1" x14ac:dyDescent="0.25"/>
    <row r="53403" ht="15.75" hidden="1" x14ac:dyDescent="0.25"/>
    <row r="53404" ht="15.75" hidden="1" x14ac:dyDescent="0.25"/>
    <row r="53405" ht="15.75" hidden="1" x14ac:dyDescent="0.25"/>
    <row r="53406" ht="15.75" hidden="1" x14ac:dyDescent="0.25"/>
    <row r="53407" ht="15.75" hidden="1" x14ac:dyDescent="0.25"/>
    <row r="53408" ht="15.75" hidden="1" x14ac:dyDescent="0.25"/>
    <row r="53409" ht="15.75" hidden="1" x14ac:dyDescent="0.25"/>
    <row r="53410" ht="15.75" hidden="1" x14ac:dyDescent="0.25"/>
    <row r="53411" ht="15.75" hidden="1" x14ac:dyDescent="0.25"/>
    <row r="53412" ht="15.75" hidden="1" x14ac:dyDescent="0.25"/>
    <row r="53413" ht="15.75" hidden="1" x14ac:dyDescent="0.25"/>
    <row r="53414" ht="15.75" hidden="1" x14ac:dyDescent="0.25"/>
    <row r="53415" ht="15.75" hidden="1" x14ac:dyDescent="0.25"/>
    <row r="53416" ht="15.75" hidden="1" x14ac:dyDescent="0.25"/>
    <row r="53417" ht="15.75" hidden="1" x14ac:dyDescent="0.25"/>
    <row r="53418" ht="15.75" hidden="1" x14ac:dyDescent="0.25"/>
    <row r="53419" ht="15.75" hidden="1" x14ac:dyDescent="0.25"/>
    <row r="53420" ht="15.75" hidden="1" x14ac:dyDescent="0.25"/>
    <row r="53421" ht="15.75" hidden="1" x14ac:dyDescent="0.25"/>
    <row r="53422" ht="15.75" hidden="1" x14ac:dyDescent="0.25"/>
    <row r="53423" ht="15.75" hidden="1" x14ac:dyDescent="0.25"/>
    <row r="53424" ht="15.75" hidden="1" x14ac:dyDescent="0.25"/>
    <row r="53425" ht="15.75" hidden="1" x14ac:dyDescent="0.25"/>
    <row r="53426" ht="15.75" hidden="1" x14ac:dyDescent="0.25"/>
    <row r="53427" ht="15.75" hidden="1" x14ac:dyDescent="0.25"/>
    <row r="53428" ht="15.75" hidden="1" x14ac:dyDescent="0.25"/>
    <row r="53429" ht="15.75" hidden="1" x14ac:dyDescent="0.25"/>
    <row r="53430" ht="15.75" hidden="1" x14ac:dyDescent="0.25"/>
    <row r="53431" ht="15.75" hidden="1" x14ac:dyDescent="0.25"/>
    <row r="53432" ht="15.75" hidden="1" x14ac:dyDescent="0.25"/>
    <row r="53433" ht="15.75" hidden="1" x14ac:dyDescent="0.25"/>
    <row r="53434" ht="15.75" hidden="1" x14ac:dyDescent="0.25"/>
    <row r="53435" ht="15.75" hidden="1" x14ac:dyDescent="0.25"/>
    <row r="53436" ht="15.75" hidden="1" x14ac:dyDescent="0.25"/>
    <row r="53437" ht="15.75" hidden="1" x14ac:dyDescent="0.25"/>
    <row r="53438" ht="15.75" hidden="1" x14ac:dyDescent="0.25"/>
    <row r="53439" ht="15.75" hidden="1" x14ac:dyDescent="0.25"/>
    <row r="53440" ht="15.75" hidden="1" x14ac:dyDescent="0.25"/>
    <row r="53441" ht="15.75" hidden="1" x14ac:dyDescent="0.25"/>
    <row r="53442" ht="15.75" hidden="1" x14ac:dyDescent="0.25"/>
    <row r="53443" ht="15.75" hidden="1" x14ac:dyDescent="0.25"/>
    <row r="53444" ht="15.75" hidden="1" x14ac:dyDescent="0.25"/>
    <row r="53445" ht="15.75" hidden="1" x14ac:dyDescent="0.25"/>
    <row r="53446" ht="15.75" hidden="1" x14ac:dyDescent="0.25"/>
    <row r="53447" ht="15.75" hidden="1" x14ac:dyDescent="0.25"/>
    <row r="53448" ht="15.75" hidden="1" x14ac:dyDescent="0.25"/>
    <row r="53449" ht="15.75" hidden="1" x14ac:dyDescent="0.25"/>
    <row r="53450" ht="15.75" hidden="1" x14ac:dyDescent="0.25"/>
    <row r="53451" ht="15.75" hidden="1" x14ac:dyDescent="0.25"/>
    <row r="53452" ht="15.75" hidden="1" x14ac:dyDescent="0.25"/>
    <row r="53453" ht="15.75" hidden="1" x14ac:dyDescent="0.25"/>
    <row r="53454" ht="15.75" hidden="1" x14ac:dyDescent="0.25"/>
    <row r="53455" ht="15.75" hidden="1" x14ac:dyDescent="0.25"/>
    <row r="53456" ht="15.75" hidden="1" x14ac:dyDescent="0.25"/>
    <row r="53457" ht="15.75" hidden="1" x14ac:dyDescent="0.25"/>
    <row r="53458" ht="15.75" hidden="1" x14ac:dyDescent="0.25"/>
    <row r="53459" ht="15.75" hidden="1" x14ac:dyDescent="0.25"/>
    <row r="53460" ht="15.75" hidden="1" x14ac:dyDescent="0.25"/>
    <row r="53461" ht="15.75" hidden="1" x14ac:dyDescent="0.25"/>
    <row r="53462" ht="15.75" hidden="1" x14ac:dyDescent="0.25"/>
    <row r="53463" ht="15.75" hidden="1" x14ac:dyDescent="0.25"/>
    <row r="53464" ht="15.75" hidden="1" x14ac:dyDescent="0.25"/>
    <row r="53465" ht="15.75" hidden="1" x14ac:dyDescent="0.25"/>
    <row r="53466" ht="15.75" hidden="1" x14ac:dyDescent="0.25"/>
    <row r="53467" ht="15.75" hidden="1" x14ac:dyDescent="0.25"/>
    <row r="53468" ht="15.75" hidden="1" x14ac:dyDescent="0.25"/>
    <row r="53469" ht="15.75" hidden="1" x14ac:dyDescent="0.25"/>
    <row r="53470" ht="15.75" hidden="1" x14ac:dyDescent="0.25"/>
    <row r="53471" ht="15.75" hidden="1" x14ac:dyDescent="0.25"/>
    <row r="53472" ht="15.75" hidden="1" x14ac:dyDescent="0.25"/>
    <row r="53473" ht="15.75" hidden="1" x14ac:dyDescent="0.25"/>
    <row r="53474" ht="15.75" hidden="1" x14ac:dyDescent="0.25"/>
    <row r="53475" ht="15.75" hidden="1" x14ac:dyDescent="0.25"/>
    <row r="53476" ht="15.75" hidden="1" x14ac:dyDescent="0.25"/>
    <row r="53477" ht="15.75" hidden="1" x14ac:dyDescent="0.25"/>
    <row r="53478" ht="15.75" hidden="1" x14ac:dyDescent="0.25"/>
    <row r="53479" ht="15.75" hidden="1" x14ac:dyDescent="0.25"/>
    <row r="53480" ht="15.75" hidden="1" x14ac:dyDescent="0.25"/>
    <row r="53481" ht="15.75" hidden="1" x14ac:dyDescent="0.25"/>
    <row r="53482" ht="15.75" hidden="1" x14ac:dyDescent="0.25"/>
    <row r="53483" ht="15.75" hidden="1" x14ac:dyDescent="0.25"/>
    <row r="53484" ht="15.75" hidden="1" x14ac:dyDescent="0.25"/>
    <row r="53485" ht="15.75" hidden="1" x14ac:dyDescent="0.25"/>
    <row r="53486" ht="15.75" hidden="1" x14ac:dyDescent="0.25"/>
    <row r="53487" ht="15.75" hidden="1" x14ac:dyDescent="0.25"/>
    <row r="53488" ht="15.75" hidden="1" x14ac:dyDescent="0.25"/>
    <row r="53489" ht="15.75" hidden="1" x14ac:dyDescent="0.25"/>
    <row r="53490" ht="15.75" hidden="1" x14ac:dyDescent="0.25"/>
    <row r="53491" ht="15.75" hidden="1" x14ac:dyDescent="0.25"/>
    <row r="53492" ht="15.75" hidden="1" x14ac:dyDescent="0.25"/>
    <row r="53493" ht="15.75" hidden="1" x14ac:dyDescent="0.25"/>
    <row r="53494" ht="15.75" hidden="1" x14ac:dyDescent="0.25"/>
    <row r="53495" ht="15.75" hidden="1" x14ac:dyDescent="0.25"/>
    <row r="53496" ht="15.75" hidden="1" x14ac:dyDescent="0.25"/>
    <row r="53497" ht="15.75" hidden="1" x14ac:dyDescent="0.25"/>
    <row r="53498" ht="15.75" hidden="1" x14ac:dyDescent="0.25"/>
    <row r="53499" ht="15.75" hidden="1" x14ac:dyDescent="0.25"/>
    <row r="53500" ht="15.75" hidden="1" x14ac:dyDescent="0.25"/>
    <row r="53501" ht="15.75" hidden="1" x14ac:dyDescent="0.25"/>
    <row r="53502" ht="15.75" hidden="1" x14ac:dyDescent="0.25"/>
    <row r="53503" ht="15.75" hidden="1" x14ac:dyDescent="0.25"/>
    <row r="53504" ht="15.75" hidden="1" x14ac:dyDescent="0.25"/>
    <row r="53505" ht="15.75" hidden="1" x14ac:dyDescent="0.25"/>
    <row r="53506" ht="15.75" hidden="1" x14ac:dyDescent="0.25"/>
    <row r="53507" ht="15.75" hidden="1" x14ac:dyDescent="0.25"/>
    <row r="53508" ht="15.75" hidden="1" x14ac:dyDescent="0.25"/>
    <row r="53509" ht="15.75" hidden="1" x14ac:dyDescent="0.25"/>
    <row r="53510" ht="15.75" hidden="1" x14ac:dyDescent="0.25"/>
    <row r="53511" ht="15.75" hidden="1" x14ac:dyDescent="0.25"/>
    <row r="53512" ht="15.75" hidden="1" x14ac:dyDescent="0.25"/>
    <row r="53513" ht="15.75" hidden="1" x14ac:dyDescent="0.25"/>
    <row r="53514" ht="15.75" hidden="1" x14ac:dyDescent="0.25"/>
    <row r="53515" ht="15.75" hidden="1" x14ac:dyDescent="0.25"/>
    <row r="53516" ht="15.75" hidden="1" x14ac:dyDescent="0.25"/>
    <row r="53517" ht="15.75" hidden="1" x14ac:dyDescent="0.25"/>
    <row r="53518" ht="15.75" hidden="1" x14ac:dyDescent="0.25"/>
    <row r="53519" ht="15.75" hidden="1" x14ac:dyDescent="0.25"/>
    <row r="53520" ht="15.75" hidden="1" x14ac:dyDescent="0.25"/>
    <row r="53521" ht="15.75" hidden="1" x14ac:dyDescent="0.25"/>
    <row r="53522" ht="15.75" hidden="1" x14ac:dyDescent="0.25"/>
    <row r="53523" ht="15.75" hidden="1" x14ac:dyDescent="0.25"/>
    <row r="53524" ht="15.75" hidden="1" x14ac:dyDescent="0.25"/>
    <row r="53525" ht="15.75" hidden="1" x14ac:dyDescent="0.25"/>
    <row r="53526" ht="15.75" hidden="1" x14ac:dyDescent="0.25"/>
    <row r="53527" ht="15.75" hidden="1" x14ac:dyDescent="0.25"/>
    <row r="53528" ht="15.75" hidden="1" x14ac:dyDescent="0.25"/>
    <row r="53529" ht="15.75" hidden="1" x14ac:dyDescent="0.25"/>
    <row r="53530" ht="15.75" hidden="1" x14ac:dyDescent="0.25"/>
    <row r="53531" ht="15.75" hidden="1" x14ac:dyDescent="0.25"/>
    <row r="53532" ht="15.75" hidden="1" x14ac:dyDescent="0.25"/>
    <row r="53533" ht="15.75" hidden="1" x14ac:dyDescent="0.25"/>
    <row r="53534" ht="15.75" hidden="1" x14ac:dyDescent="0.25"/>
    <row r="53535" ht="15.75" hidden="1" x14ac:dyDescent="0.25"/>
    <row r="53536" ht="15.75" hidden="1" x14ac:dyDescent="0.25"/>
    <row r="53537" ht="15.75" hidden="1" x14ac:dyDescent="0.25"/>
    <row r="53538" ht="15.75" hidden="1" x14ac:dyDescent="0.25"/>
    <row r="53539" ht="15.75" hidden="1" x14ac:dyDescent="0.25"/>
    <row r="53540" ht="15.75" hidden="1" x14ac:dyDescent="0.25"/>
    <row r="53541" ht="15.75" hidden="1" x14ac:dyDescent="0.25"/>
    <row r="53542" ht="15.75" hidden="1" x14ac:dyDescent="0.25"/>
    <row r="53543" ht="15.75" hidden="1" x14ac:dyDescent="0.25"/>
    <row r="53544" ht="15.75" hidden="1" x14ac:dyDescent="0.25"/>
    <row r="53545" ht="15.75" hidden="1" x14ac:dyDescent="0.25"/>
    <row r="53546" ht="15.75" hidden="1" x14ac:dyDescent="0.25"/>
    <row r="53547" ht="15.75" hidden="1" x14ac:dyDescent="0.25"/>
    <row r="53548" ht="15.75" hidden="1" x14ac:dyDescent="0.25"/>
    <row r="53549" ht="15.75" hidden="1" x14ac:dyDescent="0.25"/>
    <row r="53550" ht="15.75" hidden="1" x14ac:dyDescent="0.25"/>
    <row r="53551" ht="15.75" hidden="1" x14ac:dyDescent="0.25"/>
    <row r="53552" ht="15.75" hidden="1" x14ac:dyDescent="0.25"/>
    <row r="53553" ht="15.75" hidden="1" x14ac:dyDescent="0.25"/>
    <row r="53554" ht="15.75" hidden="1" x14ac:dyDescent="0.25"/>
    <row r="53555" ht="15.75" hidden="1" x14ac:dyDescent="0.25"/>
    <row r="53556" ht="15.75" hidden="1" x14ac:dyDescent="0.25"/>
    <row r="53557" ht="15.75" hidden="1" x14ac:dyDescent="0.25"/>
    <row r="53558" ht="15.75" hidden="1" x14ac:dyDescent="0.25"/>
    <row r="53559" ht="15.75" hidden="1" x14ac:dyDescent="0.25"/>
    <row r="53560" ht="15.75" hidden="1" x14ac:dyDescent="0.25"/>
    <row r="53561" ht="15.75" hidden="1" x14ac:dyDescent="0.25"/>
    <row r="53562" ht="15.75" hidden="1" x14ac:dyDescent="0.25"/>
    <row r="53563" ht="15.75" hidden="1" x14ac:dyDescent="0.25"/>
    <row r="53564" ht="15.75" hidden="1" x14ac:dyDescent="0.25"/>
    <row r="53565" ht="15.75" hidden="1" x14ac:dyDescent="0.25"/>
    <row r="53566" ht="15.75" hidden="1" x14ac:dyDescent="0.25"/>
    <row r="53567" ht="15.75" hidden="1" x14ac:dyDescent="0.25"/>
    <row r="53568" ht="15.75" hidden="1" x14ac:dyDescent="0.25"/>
    <row r="53569" ht="15.75" hidden="1" x14ac:dyDescent="0.25"/>
    <row r="53570" ht="15.75" hidden="1" x14ac:dyDescent="0.25"/>
    <row r="53571" ht="15.75" hidden="1" x14ac:dyDescent="0.25"/>
    <row r="53572" ht="15.75" hidden="1" x14ac:dyDescent="0.25"/>
    <row r="53573" ht="15.75" hidden="1" x14ac:dyDescent="0.25"/>
    <row r="53574" ht="15.75" hidden="1" x14ac:dyDescent="0.25"/>
    <row r="53575" ht="15.75" hidden="1" x14ac:dyDescent="0.25"/>
    <row r="53576" ht="15.75" hidden="1" x14ac:dyDescent="0.25"/>
    <row r="53577" ht="15.75" hidden="1" x14ac:dyDescent="0.25"/>
    <row r="53578" ht="15.75" hidden="1" x14ac:dyDescent="0.25"/>
    <row r="53579" ht="15.75" hidden="1" x14ac:dyDescent="0.25"/>
    <row r="53580" ht="15.75" hidden="1" x14ac:dyDescent="0.25"/>
    <row r="53581" ht="15.75" hidden="1" x14ac:dyDescent="0.25"/>
    <row r="53582" ht="15.75" hidden="1" x14ac:dyDescent="0.25"/>
    <row r="53583" ht="15.75" hidden="1" x14ac:dyDescent="0.25"/>
    <row r="53584" ht="15.75" hidden="1" x14ac:dyDescent="0.25"/>
    <row r="53585" ht="15.75" hidden="1" x14ac:dyDescent="0.25"/>
    <row r="53586" ht="15.75" hidden="1" x14ac:dyDescent="0.25"/>
    <row r="53587" ht="15.75" hidden="1" x14ac:dyDescent="0.25"/>
    <row r="53588" ht="15.75" hidden="1" x14ac:dyDescent="0.25"/>
    <row r="53589" ht="15.75" hidden="1" x14ac:dyDescent="0.25"/>
    <row r="53590" ht="15.75" hidden="1" x14ac:dyDescent="0.25"/>
    <row r="53591" ht="15.75" hidden="1" x14ac:dyDescent="0.25"/>
    <row r="53592" ht="15.75" hidden="1" x14ac:dyDescent="0.25"/>
    <row r="53593" ht="15.75" hidden="1" x14ac:dyDescent="0.25"/>
    <row r="53594" ht="15.75" hidden="1" x14ac:dyDescent="0.25"/>
    <row r="53595" ht="15.75" hidden="1" x14ac:dyDescent="0.25"/>
    <row r="53596" ht="15.75" hidden="1" x14ac:dyDescent="0.25"/>
    <row r="53597" ht="15.75" hidden="1" x14ac:dyDescent="0.25"/>
    <row r="53598" ht="15.75" hidden="1" x14ac:dyDescent="0.25"/>
    <row r="53599" ht="15.75" hidden="1" x14ac:dyDescent="0.25"/>
    <row r="53600" ht="15.75" hidden="1" x14ac:dyDescent="0.25"/>
    <row r="53601" ht="15.75" hidden="1" x14ac:dyDescent="0.25"/>
    <row r="53602" ht="15.75" hidden="1" x14ac:dyDescent="0.25"/>
    <row r="53603" ht="15.75" hidden="1" x14ac:dyDescent="0.25"/>
    <row r="53604" ht="15.75" hidden="1" x14ac:dyDescent="0.25"/>
    <row r="53605" ht="15.75" hidden="1" x14ac:dyDescent="0.25"/>
    <row r="53606" ht="15.75" hidden="1" x14ac:dyDescent="0.25"/>
    <row r="53607" ht="15.75" hidden="1" x14ac:dyDescent="0.25"/>
    <row r="53608" ht="15.75" hidden="1" x14ac:dyDescent="0.25"/>
    <row r="53609" ht="15.75" hidden="1" x14ac:dyDescent="0.25"/>
    <row r="53610" ht="15.75" hidden="1" x14ac:dyDescent="0.25"/>
    <row r="53611" ht="15.75" hidden="1" x14ac:dyDescent="0.25"/>
    <row r="53612" ht="15.75" hidden="1" x14ac:dyDescent="0.25"/>
    <row r="53613" ht="15.75" hidden="1" x14ac:dyDescent="0.25"/>
    <row r="53614" ht="15.75" hidden="1" x14ac:dyDescent="0.25"/>
    <row r="53615" ht="15.75" hidden="1" x14ac:dyDescent="0.25"/>
    <row r="53616" ht="15.75" hidden="1" x14ac:dyDescent="0.25"/>
    <row r="53617" ht="15.75" hidden="1" x14ac:dyDescent="0.25"/>
    <row r="53618" ht="15.75" hidden="1" x14ac:dyDescent="0.25"/>
    <row r="53619" ht="15.75" hidden="1" x14ac:dyDescent="0.25"/>
    <row r="53620" ht="15.75" hidden="1" x14ac:dyDescent="0.25"/>
    <row r="53621" ht="15.75" hidden="1" x14ac:dyDescent="0.25"/>
    <row r="53622" ht="15.75" hidden="1" x14ac:dyDescent="0.25"/>
    <row r="53623" ht="15.75" hidden="1" x14ac:dyDescent="0.25"/>
    <row r="53624" ht="15.75" hidden="1" x14ac:dyDescent="0.25"/>
    <row r="53625" ht="15.75" hidden="1" x14ac:dyDescent="0.25"/>
    <row r="53626" ht="15.75" hidden="1" x14ac:dyDescent="0.25"/>
    <row r="53627" ht="15.75" hidden="1" x14ac:dyDescent="0.25"/>
    <row r="53628" ht="15.75" hidden="1" x14ac:dyDescent="0.25"/>
    <row r="53629" ht="15.75" hidden="1" x14ac:dyDescent="0.25"/>
    <row r="53630" ht="15.75" hidden="1" x14ac:dyDescent="0.25"/>
    <row r="53631" ht="15.75" hidden="1" x14ac:dyDescent="0.25"/>
    <row r="53632" ht="15.75" hidden="1" x14ac:dyDescent="0.25"/>
    <row r="53633" ht="15.75" hidden="1" x14ac:dyDescent="0.25"/>
    <row r="53634" ht="15.75" hidden="1" x14ac:dyDescent="0.25"/>
    <row r="53635" ht="15.75" hidden="1" x14ac:dyDescent="0.25"/>
    <row r="53636" ht="15.75" hidden="1" x14ac:dyDescent="0.25"/>
    <row r="53637" ht="15.75" hidden="1" x14ac:dyDescent="0.25"/>
    <row r="53638" ht="15.75" hidden="1" x14ac:dyDescent="0.25"/>
    <row r="53639" ht="15.75" hidden="1" x14ac:dyDescent="0.25"/>
    <row r="53640" ht="15.75" hidden="1" x14ac:dyDescent="0.25"/>
    <row r="53641" ht="15.75" hidden="1" x14ac:dyDescent="0.25"/>
    <row r="53642" ht="15.75" hidden="1" x14ac:dyDescent="0.25"/>
    <row r="53643" ht="15.75" hidden="1" x14ac:dyDescent="0.25"/>
    <row r="53644" ht="15.75" hidden="1" x14ac:dyDescent="0.25"/>
    <row r="53645" ht="15.75" hidden="1" x14ac:dyDescent="0.25"/>
    <row r="53646" ht="15.75" hidden="1" x14ac:dyDescent="0.25"/>
    <row r="53647" ht="15.75" hidden="1" x14ac:dyDescent="0.25"/>
    <row r="53648" ht="15.75" hidden="1" x14ac:dyDescent="0.25"/>
    <row r="53649" ht="15.75" hidden="1" x14ac:dyDescent="0.25"/>
    <row r="53650" ht="15.75" hidden="1" x14ac:dyDescent="0.25"/>
    <row r="53651" ht="15.75" hidden="1" x14ac:dyDescent="0.25"/>
    <row r="53652" ht="15.75" hidden="1" x14ac:dyDescent="0.25"/>
    <row r="53653" ht="15.75" hidden="1" x14ac:dyDescent="0.25"/>
    <row r="53654" ht="15.75" hidden="1" x14ac:dyDescent="0.25"/>
    <row r="53655" ht="15.75" hidden="1" x14ac:dyDescent="0.25"/>
    <row r="53656" ht="15.75" hidden="1" x14ac:dyDescent="0.25"/>
    <row r="53657" ht="15.75" hidden="1" x14ac:dyDescent="0.25"/>
    <row r="53658" ht="15.75" hidden="1" x14ac:dyDescent="0.25"/>
    <row r="53659" ht="15.75" hidden="1" x14ac:dyDescent="0.25"/>
    <row r="53660" ht="15.75" hidden="1" x14ac:dyDescent="0.25"/>
    <row r="53661" ht="15.75" hidden="1" x14ac:dyDescent="0.25"/>
    <row r="53662" ht="15.75" hidden="1" x14ac:dyDescent="0.25"/>
    <row r="53663" ht="15.75" hidden="1" x14ac:dyDescent="0.25"/>
    <row r="53664" ht="15.75" hidden="1" x14ac:dyDescent="0.25"/>
    <row r="53665" ht="15.75" hidden="1" x14ac:dyDescent="0.25"/>
    <row r="53666" ht="15.75" hidden="1" x14ac:dyDescent="0.25"/>
    <row r="53667" ht="15.75" hidden="1" x14ac:dyDescent="0.25"/>
    <row r="53668" ht="15.75" hidden="1" x14ac:dyDescent="0.25"/>
    <row r="53669" ht="15.75" hidden="1" x14ac:dyDescent="0.25"/>
    <row r="53670" ht="15.75" hidden="1" x14ac:dyDescent="0.25"/>
    <row r="53671" ht="15.75" hidden="1" x14ac:dyDescent="0.25"/>
    <row r="53672" ht="15.75" hidden="1" x14ac:dyDescent="0.25"/>
    <row r="53673" ht="15.75" hidden="1" x14ac:dyDescent="0.25"/>
    <row r="53674" ht="15.75" hidden="1" x14ac:dyDescent="0.25"/>
    <row r="53675" ht="15.75" hidden="1" x14ac:dyDescent="0.25"/>
    <row r="53676" ht="15.75" hidden="1" x14ac:dyDescent="0.25"/>
    <row r="53677" ht="15.75" hidden="1" x14ac:dyDescent="0.25"/>
    <row r="53678" ht="15.75" hidden="1" x14ac:dyDescent="0.25"/>
    <row r="53679" ht="15.75" hidden="1" x14ac:dyDescent="0.25"/>
    <row r="53680" ht="15.75" hidden="1" x14ac:dyDescent="0.25"/>
    <row r="53681" ht="15.75" hidden="1" x14ac:dyDescent="0.25"/>
    <row r="53682" ht="15.75" hidden="1" x14ac:dyDescent="0.25"/>
    <row r="53683" ht="15.75" hidden="1" x14ac:dyDescent="0.25"/>
    <row r="53684" ht="15.75" hidden="1" x14ac:dyDescent="0.25"/>
    <row r="53685" ht="15.75" hidden="1" x14ac:dyDescent="0.25"/>
    <row r="53686" ht="15.75" hidden="1" x14ac:dyDescent="0.25"/>
    <row r="53687" ht="15.75" hidden="1" x14ac:dyDescent="0.25"/>
    <row r="53688" ht="15.75" hidden="1" x14ac:dyDescent="0.25"/>
    <row r="53689" ht="15.75" hidden="1" x14ac:dyDescent="0.25"/>
    <row r="53690" ht="15.75" hidden="1" x14ac:dyDescent="0.25"/>
    <row r="53691" ht="15.75" hidden="1" x14ac:dyDescent="0.25"/>
    <row r="53692" ht="15.75" hidden="1" x14ac:dyDescent="0.25"/>
    <row r="53693" ht="15.75" hidden="1" x14ac:dyDescent="0.25"/>
    <row r="53694" ht="15.75" hidden="1" x14ac:dyDescent="0.25"/>
    <row r="53695" ht="15.75" hidden="1" x14ac:dyDescent="0.25"/>
    <row r="53696" ht="15.75" hidden="1" x14ac:dyDescent="0.25"/>
    <row r="53697" ht="15.75" hidden="1" x14ac:dyDescent="0.25"/>
    <row r="53698" ht="15.75" hidden="1" x14ac:dyDescent="0.25"/>
    <row r="53699" ht="15.75" hidden="1" x14ac:dyDescent="0.25"/>
    <row r="53700" ht="15.75" hidden="1" x14ac:dyDescent="0.25"/>
    <row r="53701" ht="15.75" hidden="1" x14ac:dyDescent="0.25"/>
    <row r="53702" ht="15.75" hidden="1" x14ac:dyDescent="0.25"/>
    <row r="53703" ht="15.75" hidden="1" x14ac:dyDescent="0.25"/>
    <row r="53704" ht="15.75" hidden="1" x14ac:dyDescent="0.25"/>
    <row r="53705" ht="15.75" hidden="1" x14ac:dyDescent="0.25"/>
    <row r="53706" ht="15.75" hidden="1" x14ac:dyDescent="0.25"/>
    <row r="53707" ht="15.75" hidden="1" x14ac:dyDescent="0.25"/>
    <row r="53708" ht="15.75" hidden="1" x14ac:dyDescent="0.25"/>
    <row r="53709" ht="15.75" hidden="1" x14ac:dyDescent="0.25"/>
    <row r="53710" ht="15.75" hidden="1" x14ac:dyDescent="0.25"/>
    <row r="53711" ht="15.75" hidden="1" x14ac:dyDescent="0.25"/>
    <row r="53712" ht="15.75" hidden="1" x14ac:dyDescent="0.25"/>
    <row r="53713" ht="15.75" hidden="1" x14ac:dyDescent="0.25"/>
    <row r="53714" ht="15.75" hidden="1" x14ac:dyDescent="0.25"/>
    <row r="53715" ht="15.75" hidden="1" x14ac:dyDescent="0.25"/>
    <row r="53716" ht="15.75" hidden="1" x14ac:dyDescent="0.25"/>
    <row r="53717" ht="15.75" hidden="1" x14ac:dyDescent="0.25"/>
    <row r="53718" ht="15.75" hidden="1" x14ac:dyDescent="0.25"/>
    <row r="53719" ht="15.75" hidden="1" x14ac:dyDescent="0.25"/>
    <row r="53720" ht="15.75" hidden="1" x14ac:dyDescent="0.25"/>
    <row r="53721" ht="15.75" hidden="1" x14ac:dyDescent="0.25"/>
    <row r="53722" ht="15.75" hidden="1" x14ac:dyDescent="0.25"/>
    <row r="53723" ht="15.75" hidden="1" x14ac:dyDescent="0.25"/>
    <row r="53724" ht="15.75" hidden="1" x14ac:dyDescent="0.25"/>
    <row r="53725" ht="15.75" hidden="1" x14ac:dyDescent="0.25"/>
    <row r="53726" ht="15.75" hidden="1" x14ac:dyDescent="0.25"/>
    <row r="53727" ht="15.75" hidden="1" x14ac:dyDescent="0.25"/>
    <row r="53728" ht="15.75" hidden="1" x14ac:dyDescent="0.25"/>
    <row r="53729" ht="15.75" hidden="1" x14ac:dyDescent="0.25"/>
    <row r="53730" ht="15.75" hidden="1" x14ac:dyDescent="0.25"/>
    <row r="53731" ht="15.75" hidden="1" x14ac:dyDescent="0.25"/>
    <row r="53732" ht="15.75" hidden="1" x14ac:dyDescent="0.25"/>
    <row r="53733" ht="15.75" hidden="1" x14ac:dyDescent="0.25"/>
    <row r="53734" ht="15.75" hidden="1" x14ac:dyDescent="0.25"/>
    <row r="53735" ht="15.75" hidden="1" x14ac:dyDescent="0.25"/>
    <row r="53736" ht="15.75" hidden="1" x14ac:dyDescent="0.25"/>
    <row r="53737" ht="15.75" hidden="1" x14ac:dyDescent="0.25"/>
    <row r="53738" ht="15.75" hidden="1" x14ac:dyDescent="0.25"/>
    <row r="53739" ht="15.75" hidden="1" x14ac:dyDescent="0.25"/>
    <row r="53740" ht="15.75" hidden="1" x14ac:dyDescent="0.25"/>
    <row r="53741" ht="15.75" hidden="1" x14ac:dyDescent="0.25"/>
    <row r="53742" ht="15.75" hidden="1" x14ac:dyDescent="0.25"/>
    <row r="53743" ht="15.75" hidden="1" x14ac:dyDescent="0.25"/>
    <row r="53744" ht="15.75" hidden="1" x14ac:dyDescent="0.25"/>
    <row r="53745" ht="15.75" hidden="1" x14ac:dyDescent="0.25"/>
    <row r="53746" ht="15.75" hidden="1" x14ac:dyDescent="0.25"/>
    <row r="53747" ht="15.75" hidden="1" x14ac:dyDescent="0.25"/>
    <row r="53748" ht="15.75" hidden="1" x14ac:dyDescent="0.25"/>
    <row r="53749" ht="15.75" hidden="1" x14ac:dyDescent="0.25"/>
    <row r="53750" ht="15.75" hidden="1" x14ac:dyDescent="0.25"/>
    <row r="53751" ht="15.75" hidden="1" x14ac:dyDescent="0.25"/>
    <row r="53752" ht="15.75" hidden="1" x14ac:dyDescent="0.25"/>
    <row r="53753" ht="15.75" hidden="1" x14ac:dyDescent="0.25"/>
    <row r="53754" ht="15.75" hidden="1" x14ac:dyDescent="0.25"/>
    <row r="53755" ht="15.75" hidden="1" x14ac:dyDescent="0.25"/>
    <row r="53756" ht="15.75" hidden="1" x14ac:dyDescent="0.25"/>
    <row r="53757" ht="15.75" hidden="1" x14ac:dyDescent="0.25"/>
    <row r="53758" ht="15.75" hidden="1" x14ac:dyDescent="0.25"/>
    <row r="53759" ht="15.75" hidden="1" x14ac:dyDescent="0.25"/>
    <row r="53760" ht="15.75" hidden="1" x14ac:dyDescent="0.25"/>
    <row r="53761" ht="15.75" hidden="1" x14ac:dyDescent="0.25"/>
    <row r="53762" ht="15.75" hidden="1" x14ac:dyDescent="0.25"/>
    <row r="53763" ht="15.75" hidden="1" x14ac:dyDescent="0.25"/>
    <row r="53764" ht="15.75" hidden="1" x14ac:dyDescent="0.25"/>
    <row r="53765" ht="15.75" hidden="1" x14ac:dyDescent="0.25"/>
    <row r="53766" ht="15.75" hidden="1" x14ac:dyDescent="0.25"/>
    <row r="53767" ht="15.75" hidden="1" x14ac:dyDescent="0.25"/>
    <row r="53768" ht="15.75" hidden="1" x14ac:dyDescent="0.25"/>
    <row r="53769" ht="15.75" hidden="1" x14ac:dyDescent="0.25"/>
    <row r="53770" ht="15.75" hidden="1" x14ac:dyDescent="0.25"/>
    <row r="53771" ht="15.75" hidden="1" x14ac:dyDescent="0.25"/>
    <row r="53772" ht="15.75" hidden="1" x14ac:dyDescent="0.25"/>
    <row r="53773" ht="15.75" hidden="1" x14ac:dyDescent="0.25"/>
    <row r="53774" ht="15.75" hidden="1" x14ac:dyDescent="0.25"/>
    <row r="53775" ht="15.75" hidden="1" x14ac:dyDescent="0.25"/>
    <row r="53776" ht="15.75" hidden="1" x14ac:dyDescent="0.25"/>
    <row r="53777" ht="15.75" hidden="1" x14ac:dyDescent="0.25"/>
    <row r="53778" ht="15.75" hidden="1" x14ac:dyDescent="0.25"/>
    <row r="53779" ht="15.75" hidden="1" x14ac:dyDescent="0.25"/>
    <row r="53780" ht="15.75" hidden="1" x14ac:dyDescent="0.25"/>
    <row r="53781" ht="15.75" hidden="1" x14ac:dyDescent="0.25"/>
    <row r="53782" ht="15.75" hidden="1" x14ac:dyDescent="0.25"/>
    <row r="53783" ht="15.75" hidden="1" x14ac:dyDescent="0.25"/>
    <row r="53784" ht="15.75" hidden="1" x14ac:dyDescent="0.25"/>
    <row r="53785" ht="15.75" hidden="1" x14ac:dyDescent="0.25"/>
    <row r="53786" ht="15.75" hidden="1" x14ac:dyDescent="0.25"/>
    <row r="53787" ht="15.75" hidden="1" x14ac:dyDescent="0.25"/>
    <row r="53788" ht="15.75" hidden="1" x14ac:dyDescent="0.25"/>
    <row r="53789" ht="15.75" hidden="1" x14ac:dyDescent="0.25"/>
    <row r="53790" ht="15.75" hidden="1" x14ac:dyDescent="0.25"/>
    <row r="53791" ht="15.75" hidden="1" x14ac:dyDescent="0.25"/>
    <row r="53792" ht="15.75" hidden="1" x14ac:dyDescent="0.25"/>
    <row r="53793" ht="15.75" hidden="1" x14ac:dyDescent="0.25"/>
    <row r="53794" ht="15.75" hidden="1" x14ac:dyDescent="0.25"/>
    <row r="53795" ht="15.75" hidden="1" x14ac:dyDescent="0.25"/>
    <row r="53796" ht="15.75" hidden="1" x14ac:dyDescent="0.25"/>
    <row r="53797" ht="15.75" hidden="1" x14ac:dyDescent="0.25"/>
    <row r="53798" ht="15.75" hidden="1" x14ac:dyDescent="0.25"/>
    <row r="53799" ht="15.75" hidden="1" x14ac:dyDescent="0.25"/>
    <row r="53800" ht="15.75" hidden="1" x14ac:dyDescent="0.25"/>
    <row r="53801" ht="15.75" hidden="1" x14ac:dyDescent="0.25"/>
    <row r="53802" ht="15.75" hidden="1" x14ac:dyDescent="0.25"/>
    <row r="53803" ht="15.75" hidden="1" x14ac:dyDescent="0.25"/>
    <row r="53804" ht="15.75" hidden="1" x14ac:dyDescent="0.25"/>
    <row r="53805" ht="15.75" hidden="1" x14ac:dyDescent="0.25"/>
    <row r="53806" ht="15.75" hidden="1" x14ac:dyDescent="0.25"/>
    <row r="53807" ht="15.75" hidden="1" x14ac:dyDescent="0.25"/>
    <row r="53808" ht="15.75" hidden="1" x14ac:dyDescent="0.25"/>
    <row r="53809" ht="15.75" hidden="1" x14ac:dyDescent="0.25"/>
    <row r="53810" ht="15.75" hidden="1" x14ac:dyDescent="0.25"/>
    <row r="53811" ht="15.75" hidden="1" x14ac:dyDescent="0.25"/>
    <row r="53812" ht="15.75" hidden="1" x14ac:dyDescent="0.25"/>
    <row r="53813" ht="15.75" hidden="1" x14ac:dyDescent="0.25"/>
    <row r="53814" ht="15.75" hidden="1" x14ac:dyDescent="0.25"/>
    <row r="53815" ht="15.75" hidden="1" x14ac:dyDescent="0.25"/>
    <row r="53816" ht="15.75" hidden="1" x14ac:dyDescent="0.25"/>
    <row r="53817" ht="15.75" hidden="1" x14ac:dyDescent="0.25"/>
    <row r="53818" ht="15.75" hidden="1" x14ac:dyDescent="0.25"/>
    <row r="53819" ht="15.75" hidden="1" x14ac:dyDescent="0.25"/>
    <row r="53820" ht="15.75" hidden="1" x14ac:dyDescent="0.25"/>
    <row r="53821" ht="15.75" hidden="1" x14ac:dyDescent="0.25"/>
    <row r="53822" ht="15.75" hidden="1" x14ac:dyDescent="0.25"/>
    <row r="53823" ht="15.75" hidden="1" x14ac:dyDescent="0.25"/>
    <row r="53824" ht="15.75" hidden="1" x14ac:dyDescent="0.25"/>
    <row r="53825" ht="15.75" hidden="1" x14ac:dyDescent="0.25"/>
    <row r="53826" ht="15.75" hidden="1" x14ac:dyDescent="0.25"/>
    <row r="53827" ht="15.75" hidden="1" x14ac:dyDescent="0.25"/>
    <row r="53828" ht="15.75" hidden="1" x14ac:dyDescent="0.25"/>
    <row r="53829" ht="15.75" hidden="1" x14ac:dyDescent="0.25"/>
    <row r="53830" ht="15.75" hidden="1" x14ac:dyDescent="0.25"/>
    <row r="53831" ht="15.75" hidden="1" x14ac:dyDescent="0.25"/>
    <row r="53832" ht="15.75" hidden="1" x14ac:dyDescent="0.25"/>
    <row r="53833" ht="15.75" hidden="1" x14ac:dyDescent="0.25"/>
    <row r="53834" ht="15.75" hidden="1" x14ac:dyDescent="0.25"/>
    <row r="53835" ht="15.75" hidden="1" x14ac:dyDescent="0.25"/>
    <row r="53836" ht="15.75" hidden="1" x14ac:dyDescent="0.25"/>
    <row r="53837" ht="15.75" hidden="1" x14ac:dyDescent="0.25"/>
    <row r="53838" ht="15.75" hidden="1" x14ac:dyDescent="0.25"/>
    <row r="53839" ht="15.75" hidden="1" x14ac:dyDescent="0.25"/>
    <row r="53840" ht="15.75" hidden="1" x14ac:dyDescent="0.25"/>
    <row r="53841" ht="15.75" hidden="1" x14ac:dyDescent="0.25"/>
    <row r="53842" ht="15.75" hidden="1" x14ac:dyDescent="0.25"/>
    <row r="53843" ht="15.75" hidden="1" x14ac:dyDescent="0.25"/>
    <row r="53844" ht="15.75" hidden="1" x14ac:dyDescent="0.25"/>
    <row r="53845" ht="15.75" hidden="1" x14ac:dyDescent="0.25"/>
    <row r="53846" ht="15.75" hidden="1" x14ac:dyDescent="0.25"/>
    <row r="53847" ht="15.75" hidden="1" x14ac:dyDescent="0.25"/>
    <row r="53848" ht="15.75" hidden="1" x14ac:dyDescent="0.25"/>
    <row r="53849" ht="15.75" hidden="1" x14ac:dyDescent="0.25"/>
    <row r="53850" ht="15.75" hidden="1" x14ac:dyDescent="0.25"/>
    <row r="53851" ht="15.75" hidden="1" x14ac:dyDescent="0.25"/>
    <row r="53852" ht="15.75" hidden="1" x14ac:dyDescent="0.25"/>
    <row r="53853" ht="15.75" hidden="1" x14ac:dyDescent="0.25"/>
    <row r="53854" ht="15.75" hidden="1" x14ac:dyDescent="0.25"/>
    <row r="53855" ht="15.75" hidden="1" x14ac:dyDescent="0.25"/>
    <row r="53856" ht="15.75" hidden="1" x14ac:dyDescent="0.25"/>
    <row r="53857" ht="15.75" hidden="1" x14ac:dyDescent="0.25"/>
    <row r="53858" ht="15.75" hidden="1" x14ac:dyDescent="0.25"/>
    <row r="53859" ht="15.75" hidden="1" x14ac:dyDescent="0.25"/>
    <row r="53860" ht="15.75" hidden="1" x14ac:dyDescent="0.25"/>
    <row r="53861" ht="15.75" hidden="1" x14ac:dyDescent="0.25"/>
    <row r="53862" ht="15.75" hidden="1" x14ac:dyDescent="0.25"/>
    <row r="53863" ht="15.75" hidden="1" x14ac:dyDescent="0.25"/>
    <row r="53864" ht="15.75" hidden="1" x14ac:dyDescent="0.25"/>
    <row r="53865" ht="15.75" hidden="1" x14ac:dyDescent="0.25"/>
    <row r="53866" ht="15.75" hidden="1" x14ac:dyDescent="0.25"/>
    <row r="53867" ht="15.75" hidden="1" x14ac:dyDescent="0.25"/>
    <row r="53868" ht="15.75" hidden="1" x14ac:dyDescent="0.25"/>
    <row r="53869" ht="15.75" hidden="1" x14ac:dyDescent="0.25"/>
    <row r="53870" ht="15.75" hidden="1" x14ac:dyDescent="0.25"/>
    <row r="53871" ht="15.75" hidden="1" x14ac:dyDescent="0.25"/>
    <row r="53872" ht="15.75" hidden="1" x14ac:dyDescent="0.25"/>
    <row r="53873" ht="15.75" hidden="1" x14ac:dyDescent="0.25"/>
    <row r="53874" ht="15.75" hidden="1" x14ac:dyDescent="0.25"/>
    <row r="53875" ht="15.75" hidden="1" x14ac:dyDescent="0.25"/>
    <row r="53876" ht="15.75" hidden="1" x14ac:dyDescent="0.25"/>
    <row r="53877" ht="15.75" hidden="1" x14ac:dyDescent="0.25"/>
    <row r="53878" ht="15.75" hidden="1" x14ac:dyDescent="0.25"/>
    <row r="53879" ht="15.75" hidden="1" x14ac:dyDescent="0.25"/>
    <row r="53880" ht="15.75" hidden="1" x14ac:dyDescent="0.25"/>
    <row r="53881" ht="15.75" hidden="1" x14ac:dyDescent="0.25"/>
    <row r="53882" ht="15.75" hidden="1" x14ac:dyDescent="0.25"/>
    <row r="53883" ht="15.75" hidden="1" x14ac:dyDescent="0.25"/>
    <row r="53884" ht="15.75" hidden="1" x14ac:dyDescent="0.25"/>
    <row r="53885" ht="15.75" hidden="1" x14ac:dyDescent="0.25"/>
    <row r="53886" ht="15.75" hidden="1" x14ac:dyDescent="0.25"/>
    <row r="53887" ht="15.75" hidden="1" x14ac:dyDescent="0.25"/>
    <row r="53888" ht="15.75" hidden="1" x14ac:dyDescent="0.25"/>
    <row r="53889" ht="15.75" hidden="1" x14ac:dyDescent="0.25"/>
    <row r="53890" ht="15.75" hidden="1" x14ac:dyDescent="0.25"/>
    <row r="53891" ht="15.75" hidden="1" x14ac:dyDescent="0.25"/>
    <row r="53892" ht="15.75" hidden="1" x14ac:dyDescent="0.25"/>
    <row r="53893" ht="15.75" hidden="1" x14ac:dyDescent="0.25"/>
    <row r="53894" ht="15.75" hidden="1" x14ac:dyDescent="0.25"/>
    <row r="53895" ht="15.75" hidden="1" x14ac:dyDescent="0.25"/>
    <row r="53896" ht="15.75" hidden="1" x14ac:dyDescent="0.25"/>
    <row r="53897" ht="15.75" hidden="1" x14ac:dyDescent="0.25"/>
    <row r="53898" ht="15.75" hidden="1" x14ac:dyDescent="0.25"/>
    <row r="53899" ht="15.75" hidden="1" x14ac:dyDescent="0.25"/>
    <row r="53900" ht="15.75" hidden="1" x14ac:dyDescent="0.25"/>
    <row r="53901" ht="15.75" hidden="1" x14ac:dyDescent="0.25"/>
    <row r="53902" ht="15.75" hidden="1" x14ac:dyDescent="0.25"/>
    <row r="53903" ht="15.75" hidden="1" x14ac:dyDescent="0.25"/>
    <row r="53904" ht="15.75" hidden="1" x14ac:dyDescent="0.25"/>
    <row r="53905" ht="15.75" hidden="1" x14ac:dyDescent="0.25"/>
    <row r="53906" ht="15.75" hidden="1" x14ac:dyDescent="0.25"/>
    <row r="53907" ht="15.75" hidden="1" x14ac:dyDescent="0.25"/>
    <row r="53908" ht="15.75" hidden="1" x14ac:dyDescent="0.25"/>
    <row r="53909" ht="15.75" hidden="1" x14ac:dyDescent="0.25"/>
    <row r="53910" ht="15.75" hidden="1" x14ac:dyDescent="0.25"/>
    <row r="53911" ht="15.75" hidden="1" x14ac:dyDescent="0.25"/>
    <row r="53912" ht="15.75" hidden="1" x14ac:dyDescent="0.25"/>
    <row r="53913" ht="15.75" hidden="1" x14ac:dyDescent="0.25"/>
    <row r="53914" ht="15.75" hidden="1" x14ac:dyDescent="0.25"/>
    <row r="53915" ht="15.75" hidden="1" x14ac:dyDescent="0.25"/>
    <row r="53916" ht="15.75" hidden="1" x14ac:dyDescent="0.25"/>
    <row r="53917" ht="15.75" hidden="1" x14ac:dyDescent="0.25"/>
    <row r="53918" ht="15.75" hidden="1" x14ac:dyDescent="0.25"/>
    <row r="53919" ht="15.75" hidden="1" x14ac:dyDescent="0.25"/>
    <row r="53920" ht="15.75" hidden="1" x14ac:dyDescent="0.25"/>
    <row r="53921" ht="15.75" hidden="1" x14ac:dyDescent="0.25"/>
    <row r="53922" ht="15.75" hidden="1" x14ac:dyDescent="0.25"/>
    <row r="53923" ht="15.75" hidden="1" x14ac:dyDescent="0.25"/>
    <row r="53924" ht="15.75" hidden="1" x14ac:dyDescent="0.25"/>
    <row r="53925" ht="15.75" hidden="1" x14ac:dyDescent="0.25"/>
    <row r="53926" ht="15.75" hidden="1" x14ac:dyDescent="0.25"/>
    <row r="53927" ht="15.75" hidden="1" x14ac:dyDescent="0.25"/>
    <row r="53928" ht="15.75" hidden="1" x14ac:dyDescent="0.25"/>
    <row r="53929" ht="15.75" hidden="1" x14ac:dyDescent="0.25"/>
    <row r="53930" ht="15.75" hidden="1" x14ac:dyDescent="0.25"/>
    <row r="53931" ht="15.75" hidden="1" x14ac:dyDescent="0.25"/>
    <row r="53932" ht="15.75" hidden="1" x14ac:dyDescent="0.25"/>
    <row r="53933" ht="15.75" hidden="1" x14ac:dyDescent="0.25"/>
    <row r="53934" ht="15.75" hidden="1" x14ac:dyDescent="0.25"/>
    <row r="53935" ht="15.75" hidden="1" x14ac:dyDescent="0.25"/>
    <row r="53936" ht="15.75" hidden="1" x14ac:dyDescent="0.25"/>
    <row r="53937" ht="15.75" hidden="1" x14ac:dyDescent="0.25"/>
    <row r="53938" ht="15.75" hidden="1" x14ac:dyDescent="0.25"/>
    <row r="53939" ht="15.75" hidden="1" x14ac:dyDescent="0.25"/>
    <row r="53940" ht="15.75" hidden="1" x14ac:dyDescent="0.25"/>
    <row r="53941" ht="15.75" hidden="1" x14ac:dyDescent="0.25"/>
    <row r="53942" ht="15.75" hidden="1" x14ac:dyDescent="0.25"/>
    <row r="53943" ht="15.75" hidden="1" x14ac:dyDescent="0.25"/>
    <row r="53944" ht="15.75" hidden="1" x14ac:dyDescent="0.25"/>
    <row r="53945" ht="15.75" hidden="1" x14ac:dyDescent="0.25"/>
    <row r="53946" ht="15.75" hidden="1" x14ac:dyDescent="0.25"/>
    <row r="53947" ht="15.75" hidden="1" x14ac:dyDescent="0.25"/>
    <row r="53948" ht="15.75" hidden="1" x14ac:dyDescent="0.25"/>
    <row r="53949" ht="15.75" hidden="1" x14ac:dyDescent="0.25"/>
    <row r="53950" ht="15.75" hidden="1" x14ac:dyDescent="0.25"/>
    <row r="53951" ht="15.75" hidden="1" x14ac:dyDescent="0.25"/>
    <row r="53952" ht="15.75" hidden="1" x14ac:dyDescent="0.25"/>
    <row r="53953" ht="15.75" hidden="1" x14ac:dyDescent="0.25"/>
    <row r="53954" ht="15.75" hidden="1" x14ac:dyDescent="0.25"/>
    <row r="53955" ht="15.75" hidden="1" x14ac:dyDescent="0.25"/>
    <row r="53956" ht="15.75" hidden="1" x14ac:dyDescent="0.25"/>
    <row r="53957" ht="15.75" hidden="1" x14ac:dyDescent="0.25"/>
    <row r="53958" ht="15.75" hidden="1" x14ac:dyDescent="0.25"/>
    <row r="53959" ht="15.75" hidden="1" x14ac:dyDescent="0.25"/>
    <row r="53960" ht="15.75" hidden="1" x14ac:dyDescent="0.25"/>
    <row r="53961" ht="15.75" hidden="1" x14ac:dyDescent="0.25"/>
    <row r="53962" ht="15.75" hidden="1" x14ac:dyDescent="0.25"/>
    <row r="53963" ht="15.75" hidden="1" x14ac:dyDescent="0.25"/>
    <row r="53964" ht="15.75" hidden="1" x14ac:dyDescent="0.25"/>
    <row r="53965" ht="15.75" hidden="1" x14ac:dyDescent="0.25"/>
    <row r="53966" ht="15.75" hidden="1" x14ac:dyDescent="0.25"/>
    <row r="53967" ht="15.75" hidden="1" x14ac:dyDescent="0.25"/>
    <row r="53968" ht="15.75" hidden="1" x14ac:dyDescent="0.25"/>
    <row r="53969" ht="15.75" hidden="1" x14ac:dyDescent="0.25"/>
    <row r="53970" ht="15.75" hidden="1" x14ac:dyDescent="0.25"/>
    <row r="53971" ht="15.75" hidden="1" x14ac:dyDescent="0.25"/>
    <row r="53972" ht="15.75" hidden="1" x14ac:dyDescent="0.25"/>
    <row r="53973" ht="15.75" hidden="1" x14ac:dyDescent="0.25"/>
    <row r="53974" ht="15.75" hidden="1" x14ac:dyDescent="0.25"/>
    <row r="53975" ht="15.75" hidden="1" x14ac:dyDescent="0.25"/>
    <row r="53976" ht="15.75" hidden="1" x14ac:dyDescent="0.25"/>
    <row r="53977" ht="15.75" hidden="1" x14ac:dyDescent="0.25"/>
    <row r="53978" ht="15.75" hidden="1" x14ac:dyDescent="0.25"/>
    <row r="53979" ht="15.75" hidden="1" x14ac:dyDescent="0.25"/>
    <row r="53980" ht="15.75" hidden="1" x14ac:dyDescent="0.25"/>
    <row r="53981" ht="15.75" hidden="1" x14ac:dyDescent="0.25"/>
    <row r="53982" ht="15.75" hidden="1" x14ac:dyDescent="0.25"/>
    <row r="53983" ht="15.75" hidden="1" x14ac:dyDescent="0.25"/>
    <row r="53984" ht="15.75" hidden="1" x14ac:dyDescent="0.25"/>
    <row r="53985" ht="15.75" hidden="1" x14ac:dyDescent="0.25"/>
    <row r="53986" ht="15.75" hidden="1" x14ac:dyDescent="0.25"/>
    <row r="53987" ht="15.75" hidden="1" x14ac:dyDescent="0.25"/>
    <row r="53988" ht="15.75" hidden="1" x14ac:dyDescent="0.25"/>
    <row r="53989" ht="15.75" hidden="1" x14ac:dyDescent="0.25"/>
    <row r="53990" ht="15.75" hidden="1" x14ac:dyDescent="0.25"/>
    <row r="53991" ht="15.75" hidden="1" x14ac:dyDescent="0.25"/>
    <row r="53992" ht="15.75" hidden="1" x14ac:dyDescent="0.25"/>
    <row r="53993" ht="15.75" hidden="1" x14ac:dyDescent="0.25"/>
    <row r="53994" ht="15.75" hidden="1" x14ac:dyDescent="0.25"/>
    <row r="53995" ht="15.75" hidden="1" x14ac:dyDescent="0.25"/>
    <row r="53996" ht="15.75" hidden="1" x14ac:dyDescent="0.25"/>
    <row r="53997" ht="15.75" hidden="1" x14ac:dyDescent="0.25"/>
    <row r="53998" ht="15.75" hidden="1" x14ac:dyDescent="0.25"/>
    <row r="53999" ht="15.75" hidden="1" x14ac:dyDescent="0.25"/>
    <row r="54000" ht="15.75" hidden="1" x14ac:dyDescent="0.25"/>
    <row r="54001" ht="15.75" hidden="1" x14ac:dyDescent="0.25"/>
    <row r="54002" ht="15.75" hidden="1" x14ac:dyDescent="0.25"/>
    <row r="54003" ht="15.75" hidden="1" x14ac:dyDescent="0.25"/>
    <row r="54004" ht="15.75" hidden="1" x14ac:dyDescent="0.25"/>
    <row r="54005" ht="15.75" hidden="1" x14ac:dyDescent="0.25"/>
    <row r="54006" ht="15.75" hidden="1" x14ac:dyDescent="0.25"/>
    <row r="54007" ht="15.75" hidden="1" x14ac:dyDescent="0.25"/>
    <row r="54008" ht="15.75" hidden="1" x14ac:dyDescent="0.25"/>
    <row r="54009" ht="15.75" hidden="1" x14ac:dyDescent="0.25"/>
    <row r="54010" ht="15.75" hidden="1" x14ac:dyDescent="0.25"/>
    <row r="54011" ht="15.75" hidden="1" x14ac:dyDescent="0.25"/>
    <row r="54012" ht="15.75" hidden="1" x14ac:dyDescent="0.25"/>
    <row r="54013" ht="15.75" hidden="1" x14ac:dyDescent="0.25"/>
    <row r="54014" ht="15.75" hidden="1" x14ac:dyDescent="0.25"/>
    <row r="54015" ht="15.75" hidden="1" x14ac:dyDescent="0.25"/>
    <row r="54016" ht="15.75" hidden="1" x14ac:dyDescent="0.25"/>
    <row r="54017" ht="15.75" hidden="1" x14ac:dyDescent="0.25"/>
    <row r="54018" ht="15.75" hidden="1" x14ac:dyDescent="0.25"/>
    <row r="54019" ht="15.75" hidden="1" x14ac:dyDescent="0.25"/>
    <row r="54020" ht="15.75" hidden="1" x14ac:dyDescent="0.25"/>
    <row r="54021" ht="15.75" hidden="1" x14ac:dyDescent="0.25"/>
    <row r="54022" ht="15.75" hidden="1" x14ac:dyDescent="0.25"/>
    <row r="54023" ht="15.75" hidden="1" x14ac:dyDescent="0.25"/>
    <row r="54024" ht="15.75" hidden="1" x14ac:dyDescent="0.25"/>
    <row r="54025" ht="15.75" hidden="1" x14ac:dyDescent="0.25"/>
    <row r="54026" ht="15.75" hidden="1" x14ac:dyDescent="0.25"/>
    <row r="54027" ht="15.75" hidden="1" x14ac:dyDescent="0.25"/>
    <row r="54028" ht="15.75" hidden="1" x14ac:dyDescent="0.25"/>
    <row r="54029" ht="15.75" hidden="1" x14ac:dyDescent="0.25"/>
    <row r="54030" ht="15.75" hidden="1" x14ac:dyDescent="0.25"/>
    <row r="54031" ht="15.75" hidden="1" x14ac:dyDescent="0.25"/>
    <row r="54032" ht="15.75" hidden="1" x14ac:dyDescent="0.25"/>
    <row r="54033" ht="15.75" hidden="1" x14ac:dyDescent="0.25"/>
    <row r="54034" ht="15.75" hidden="1" x14ac:dyDescent="0.25"/>
    <row r="54035" ht="15.75" hidden="1" x14ac:dyDescent="0.25"/>
    <row r="54036" ht="15.75" hidden="1" x14ac:dyDescent="0.25"/>
    <row r="54037" ht="15.75" hidden="1" x14ac:dyDescent="0.25"/>
    <row r="54038" ht="15.75" hidden="1" x14ac:dyDescent="0.25"/>
    <row r="54039" ht="15.75" hidden="1" x14ac:dyDescent="0.25"/>
    <row r="54040" ht="15.75" hidden="1" x14ac:dyDescent="0.25"/>
    <row r="54041" ht="15.75" hidden="1" x14ac:dyDescent="0.25"/>
    <row r="54042" ht="15.75" hidden="1" x14ac:dyDescent="0.25"/>
    <row r="54043" ht="15.75" hidden="1" x14ac:dyDescent="0.25"/>
    <row r="54044" ht="15.75" hidden="1" x14ac:dyDescent="0.25"/>
    <row r="54045" ht="15.75" hidden="1" x14ac:dyDescent="0.25"/>
    <row r="54046" ht="15.75" hidden="1" x14ac:dyDescent="0.25"/>
    <row r="54047" ht="15.75" hidden="1" x14ac:dyDescent="0.25"/>
    <row r="54048" ht="15.75" hidden="1" x14ac:dyDescent="0.25"/>
    <row r="54049" ht="15.75" hidden="1" x14ac:dyDescent="0.25"/>
    <row r="54050" ht="15.75" hidden="1" x14ac:dyDescent="0.25"/>
    <row r="54051" ht="15.75" hidden="1" x14ac:dyDescent="0.25"/>
    <row r="54052" ht="15.75" hidden="1" x14ac:dyDescent="0.25"/>
    <row r="54053" ht="15.75" hidden="1" x14ac:dyDescent="0.25"/>
    <row r="54054" ht="15.75" hidden="1" x14ac:dyDescent="0.25"/>
    <row r="54055" ht="15.75" hidden="1" x14ac:dyDescent="0.25"/>
    <row r="54056" ht="15.75" hidden="1" x14ac:dyDescent="0.25"/>
    <row r="54057" ht="15.75" hidden="1" x14ac:dyDescent="0.25"/>
    <row r="54058" ht="15.75" hidden="1" x14ac:dyDescent="0.25"/>
    <row r="54059" ht="15.75" hidden="1" x14ac:dyDescent="0.25"/>
    <row r="54060" ht="15.75" hidden="1" x14ac:dyDescent="0.25"/>
    <row r="54061" ht="15.75" hidden="1" x14ac:dyDescent="0.25"/>
    <row r="54062" ht="15.75" hidden="1" x14ac:dyDescent="0.25"/>
    <row r="54063" ht="15.75" hidden="1" x14ac:dyDescent="0.25"/>
    <row r="54064" ht="15.75" hidden="1" x14ac:dyDescent="0.25"/>
    <row r="54065" ht="15.75" hidden="1" x14ac:dyDescent="0.25"/>
    <row r="54066" ht="15.75" hidden="1" x14ac:dyDescent="0.25"/>
    <row r="54067" ht="15.75" hidden="1" x14ac:dyDescent="0.25"/>
    <row r="54068" ht="15.75" hidden="1" x14ac:dyDescent="0.25"/>
    <row r="54069" ht="15.75" hidden="1" x14ac:dyDescent="0.25"/>
    <row r="54070" ht="15.75" hidden="1" x14ac:dyDescent="0.25"/>
    <row r="54071" ht="15.75" hidden="1" x14ac:dyDescent="0.25"/>
    <row r="54072" ht="15.75" hidden="1" x14ac:dyDescent="0.25"/>
    <row r="54073" ht="15.75" hidden="1" x14ac:dyDescent="0.25"/>
    <row r="54074" ht="15.75" hidden="1" x14ac:dyDescent="0.25"/>
    <row r="54075" ht="15.75" hidden="1" x14ac:dyDescent="0.25"/>
    <row r="54076" ht="15.75" hidden="1" x14ac:dyDescent="0.25"/>
    <row r="54077" ht="15.75" hidden="1" x14ac:dyDescent="0.25"/>
    <row r="54078" ht="15.75" hidden="1" x14ac:dyDescent="0.25"/>
    <row r="54079" ht="15.75" hidden="1" x14ac:dyDescent="0.25"/>
    <row r="54080" ht="15.75" hidden="1" x14ac:dyDescent="0.25"/>
    <row r="54081" ht="15.75" hidden="1" x14ac:dyDescent="0.25"/>
    <row r="54082" ht="15.75" hidden="1" x14ac:dyDescent="0.25"/>
    <row r="54083" ht="15.75" hidden="1" x14ac:dyDescent="0.25"/>
    <row r="54084" ht="15.75" hidden="1" x14ac:dyDescent="0.25"/>
    <row r="54085" ht="15.75" hidden="1" x14ac:dyDescent="0.25"/>
    <row r="54086" ht="15.75" hidden="1" x14ac:dyDescent="0.25"/>
    <row r="54087" ht="15.75" hidden="1" x14ac:dyDescent="0.25"/>
    <row r="54088" ht="15.75" hidden="1" x14ac:dyDescent="0.25"/>
    <row r="54089" ht="15.75" hidden="1" x14ac:dyDescent="0.25"/>
    <row r="54090" ht="15.75" hidden="1" x14ac:dyDescent="0.25"/>
    <row r="54091" ht="15.75" hidden="1" x14ac:dyDescent="0.25"/>
    <row r="54092" ht="15.75" hidden="1" x14ac:dyDescent="0.25"/>
    <row r="54093" ht="15.75" hidden="1" x14ac:dyDescent="0.25"/>
    <row r="54094" ht="15.75" hidden="1" x14ac:dyDescent="0.25"/>
    <row r="54095" ht="15.75" hidden="1" x14ac:dyDescent="0.25"/>
    <row r="54096" ht="15.75" hidden="1" x14ac:dyDescent="0.25"/>
    <row r="54097" ht="15.75" hidden="1" x14ac:dyDescent="0.25"/>
    <row r="54098" ht="15.75" hidden="1" x14ac:dyDescent="0.25"/>
    <row r="54099" ht="15.75" hidden="1" x14ac:dyDescent="0.25"/>
    <row r="54100" ht="15.75" hidden="1" x14ac:dyDescent="0.25"/>
    <row r="54101" ht="15.75" hidden="1" x14ac:dyDescent="0.25"/>
    <row r="54102" ht="15.75" hidden="1" x14ac:dyDescent="0.25"/>
    <row r="54103" ht="15.75" hidden="1" x14ac:dyDescent="0.25"/>
    <row r="54104" ht="15.75" hidden="1" x14ac:dyDescent="0.25"/>
    <row r="54105" ht="15.75" hidden="1" x14ac:dyDescent="0.25"/>
    <row r="54106" ht="15.75" hidden="1" x14ac:dyDescent="0.25"/>
    <row r="54107" ht="15.75" hidden="1" x14ac:dyDescent="0.25"/>
    <row r="54108" ht="15.75" hidden="1" x14ac:dyDescent="0.25"/>
    <row r="54109" ht="15.75" hidden="1" x14ac:dyDescent="0.25"/>
    <row r="54110" ht="15.75" hidden="1" x14ac:dyDescent="0.25"/>
    <row r="54111" ht="15.75" hidden="1" x14ac:dyDescent="0.25"/>
    <row r="54112" ht="15.75" hidden="1" x14ac:dyDescent="0.25"/>
    <row r="54113" ht="15.75" hidden="1" x14ac:dyDescent="0.25"/>
    <row r="54114" ht="15.75" hidden="1" x14ac:dyDescent="0.25"/>
    <row r="54115" ht="15.75" hidden="1" x14ac:dyDescent="0.25"/>
    <row r="54116" ht="15.75" hidden="1" x14ac:dyDescent="0.25"/>
    <row r="54117" ht="15.75" hidden="1" x14ac:dyDescent="0.25"/>
    <row r="54118" ht="15.75" hidden="1" x14ac:dyDescent="0.25"/>
    <row r="54119" ht="15.75" hidden="1" x14ac:dyDescent="0.25"/>
    <row r="54120" ht="15.75" hidden="1" x14ac:dyDescent="0.25"/>
    <row r="54121" ht="15.75" hidden="1" x14ac:dyDescent="0.25"/>
    <row r="54122" ht="15.75" hidden="1" x14ac:dyDescent="0.25"/>
    <row r="54123" ht="15.75" hidden="1" x14ac:dyDescent="0.25"/>
    <row r="54124" ht="15.75" hidden="1" x14ac:dyDescent="0.25"/>
    <row r="54125" ht="15.75" hidden="1" x14ac:dyDescent="0.25"/>
    <row r="54126" ht="15.75" hidden="1" x14ac:dyDescent="0.25"/>
    <row r="54127" ht="15.75" hidden="1" x14ac:dyDescent="0.25"/>
    <row r="54128" ht="15.75" hidden="1" x14ac:dyDescent="0.25"/>
    <row r="54129" ht="15.75" hidden="1" x14ac:dyDescent="0.25"/>
    <row r="54130" ht="15.75" hidden="1" x14ac:dyDescent="0.25"/>
    <row r="54131" ht="15.75" hidden="1" x14ac:dyDescent="0.25"/>
    <row r="54132" ht="15.75" hidden="1" x14ac:dyDescent="0.25"/>
    <row r="54133" ht="15.75" hidden="1" x14ac:dyDescent="0.25"/>
    <row r="54134" ht="15.75" hidden="1" x14ac:dyDescent="0.25"/>
    <row r="54135" ht="15.75" hidden="1" x14ac:dyDescent="0.25"/>
    <row r="54136" ht="15.75" hidden="1" x14ac:dyDescent="0.25"/>
    <row r="54137" ht="15.75" hidden="1" x14ac:dyDescent="0.25"/>
    <row r="54138" ht="15.75" hidden="1" x14ac:dyDescent="0.25"/>
    <row r="54139" ht="15.75" hidden="1" x14ac:dyDescent="0.25"/>
    <row r="54140" ht="15.75" hidden="1" x14ac:dyDescent="0.25"/>
    <row r="54141" ht="15.75" hidden="1" x14ac:dyDescent="0.25"/>
    <row r="54142" ht="15.75" hidden="1" x14ac:dyDescent="0.25"/>
    <row r="54143" ht="15.75" hidden="1" x14ac:dyDescent="0.25"/>
    <row r="54144" ht="15.75" hidden="1" x14ac:dyDescent="0.25"/>
    <row r="54145" ht="15.75" hidden="1" x14ac:dyDescent="0.25"/>
    <row r="54146" ht="15.75" hidden="1" x14ac:dyDescent="0.25"/>
    <row r="54147" ht="15.75" hidden="1" x14ac:dyDescent="0.25"/>
    <row r="54148" ht="15.75" hidden="1" x14ac:dyDescent="0.25"/>
    <row r="54149" ht="15.75" hidden="1" x14ac:dyDescent="0.25"/>
    <row r="54150" ht="15.75" hidden="1" x14ac:dyDescent="0.25"/>
    <row r="54151" ht="15.75" hidden="1" x14ac:dyDescent="0.25"/>
    <row r="54152" ht="15.75" hidden="1" x14ac:dyDescent="0.25"/>
    <row r="54153" ht="15.75" hidden="1" x14ac:dyDescent="0.25"/>
    <row r="54154" ht="15.75" hidden="1" x14ac:dyDescent="0.25"/>
    <row r="54155" ht="15.75" hidden="1" x14ac:dyDescent="0.25"/>
    <row r="54156" ht="15.75" hidden="1" x14ac:dyDescent="0.25"/>
    <row r="54157" ht="15.75" hidden="1" x14ac:dyDescent="0.25"/>
    <row r="54158" ht="15.75" hidden="1" x14ac:dyDescent="0.25"/>
    <row r="54159" ht="15.75" hidden="1" x14ac:dyDescent="0.25"/>
    <row r="54160" ht="15.75" hidden="1" x14ac:dyDescent="0.25"/>
    <row r="54161" ht="15.75" hidden="1" x14ac:dyDescent="0.25"/>
    <row r="54162" ht="15.75" hidden="1" x14ac:dyDescent="0.25"/>
    <row r="54163" ht="15.75" hidden="1" x14ac:dyDescent="0.25"/>
    <row r="54164" ht="15.75" hidden="1" x14ac:dyDescent="0.25"/>
    <row r="54165" ht="15.75" hidden="1" x14ac:dyDescent="0.25"/>
    <row r="54166" ht="15.75" hidden="1" x14ac:dyDescent="0.25"/>
    <row r="54167" ht="15.75" hidden="1" x14ac:dyDescent="0.25"/>
    <row r="54168" ht="15.75" hidden="1" x14ac:dyDescent="0.25"/>
    <row r="54169" ht="15.75" hidden="1" x14ac:dyDescent="0.25"/>
    <row r="54170" ht="15.75" hidden="1" x14ac:dyDescent="0.25"/>
    <row r="54171" ht="15.75" hidden="1" x14ac:dyDescent="0.25"/>
    <row r="54172" ht="15.75" hidden="1" x14ac:dyDescent="0.25"/>
    <row r="54173" ht="15.75" hidden="1" x14ac:dyDescent="0.25"/>
    <row r="54174" ht="15.75" hidden="1" x14ac:dyDescent="0.25"/>
    <row r="54175" ht="15.75" hidden="1" x14ac:dyDescent="0.25"/>
    <row r="54176" ht="15.75" hidden="1" x14ac:dyDescent="0.25"/>
    <row r="54177" ht="15.75" hidden="1" x14ac:dyDescent="0.25"/>
    <row r="54178" ht="15.75" hidden="1" x14ac:dyDescent="0.25"/>
    <row r="54179" ht="15.75" hidden="1" x14ac:dyDescent="0.25"/>
    <row r="54180" ht="15.75" hidden="1" x14ac:dyDescent="0.25"/>
    <row r="54181" ht="15.75" hidden="1" x14ac:dyDescent="0.25"/>
    <row r="54182" ht="15.75" hidden="1" x14ac:dyDescent="0.25"/>
    <row r="54183" ht="15.75" hidden="1" x14ac:dyDescent="0.25"/>
    <row r="54184" ht="15.75" hidden="1" x14ac:dyDescent="0.25"/>
    <row r="54185" ht="15.75" hidden="1" x14ac:dyDescent="0.25"/>
    <row r="54186" ht="15.75" hidden="1" x14ac:dyDescent="0.25"/>
    <row r="54187" ht="15.75" hidden="1" x14ac:dyDescent="0.25"/>
    <row r="54188" ht="15.75" hidden="1" x14ac:dyDescent="0.25"/>
    <row r="54189" ht="15.75" hidden="1" x14ac:dyDescent="0.25"/>
    <row r="54190" ht="15.75" hidden="1" x14ac:dyDescent="0.25"/>
    <row r="54191" ht="15.75" hidden="1" x14ac:dyDescent="0.25"/>
    <row r="54192" ht="15.75" hidden="1" x14ac:dyDescent="0.25"/>
    <row r="54193" ht="15.75" hidden="1" x14ac:dyDescent="0.25"/>
    <row r="54194" ht="15.75" hidden="1" x14ac:dyDescent="0.25"/>
    <row r="54195" ht="15.75" hidden="1" x14ac:dyDescent="0.25"/>
    <row r="54196" ht="15.75" hidden="1" x14ac:dyDescent="0.25"/>
    <row r="54197" ht="15.75" hidden="1" x14ac:dyDescent="0.25"/>
    <row r="54198" ht="15.75" hidden="1" x14ac:dyDescent="0.25"/>
    <row r="54199" ht="15.75" hidden="1" x14ac:dyDescent="0.25"/>
    <row r="54200" ht="15.75" hidden="1" x14ac:dyDescent="0.25"/>
    <row r="54201" ht="15.75" hidden="1" x14ac:dyDescent="0.25"/>
    <row r="54202" ht="15.75" hidden="1" x14ac:dyDescent="0.25"/>
    <row r="54203" ht="15.75" hidden="1" x14ac:dyDescent="0.25"/>
    <row r="54204" ht="15.75" hidden="1" x14ac:dyDescent="0.25"/>
    <row r="54205" ht="15.75" hidden="1" x14ac:dyDescent="0.25"/>
    <row r="54206" ht="15.75" hidden="1" x14ac:dyDescent="0.25"/>
    <row r="54207" ht="15.75" hidden="1" x14ac:dyDescent="0.25"/>
    <row r="54208" ht="15.75" hidden="1" x14ac:dyDescent="0.25"/>
    <row r="54209" ht="15.75" hidden="1" x14ac:dyDescent="0.25"/>
    <row r="54210" ht="15.75" hidden="1" x14ac:dyDescent="0.25"/>
    <row r="54211" ht="15.75" hidden="1" x14ac:dyDescent="0.25"/>
    <row r="54212" ht="15.75" hidden="1" x14ac:dyDescent="0.25"/>
    <row r="54213" ht="15.75" hidden="1" x14ac:dyDescent="0.25"/>
    <row r="54214" ht="15.75" hidden="1" x14ac:dyDescent="0.25"/>
    <row r="54215" ht="15.75" hidden="1" x14ac:dyDescent="0.25"/>
    <row r="54216" ht="15.75" hidden="1" x14ac:dyDescent="0.25"/>
    <row r="54217" ht="15.75" hidden="1" x14ac:dyDescent="0.25"/>
    <row r="54218" ht="15.75" hidden="1" x14ac:dyDescent="0.25"/>
    <row r="54219" ht="15.75" hidden="1" x14ac:dyDescent="0.25"/>
    <row r="54220" ht="15.75" hidden="1" x14ac:dyDescent="0.25"/>
    <row r="54221" ht="15.75" hidden="1" x14ac:dyDescent="0.25"/>
    <row r="54222" ht="15.75" hidden="1" x14ac:dyDescent="0.25"/>
    <row r="54223" ht="15.75" hidden="1" x14ac:dyDescent="0.25"/>
    <row r="54224" ht="15.75" hidden="1" x14ac:dyDescent="0.25"/>
    <row r="54225" ht="15.75" hidden="1" x14ac:dyDescent="0.25"/>
    <row r="54226" ht="15.75" hidden="1" x14ac:dyDescent="0.25"/>
    <row r="54227" ht="15.75" hidden="1" x14ac:dyDescent="0.25"/>
    <row r="54228" ht="15.75" hidden="1" x14ac:dyDescent="0.25"/>
    <row r="54229" ht="15.75" hidden="1" x14ac:dyDescent="0.25"/>
    <row r="54230" ht="15.75" hidden="1" x14ac:dyDescent="0.25"/>
    <row r="54231" ht="15.75" hidden="1" x14ac:dyDescent="0.25"/>
    <row r="54232" ht="15.75" hidden="1" x14ac:dyDescent="0.25"/>
    <row r="54233" ht="15.75" hidden="1" x14ac:dyDescent="0.25"/>
    <row r="54234" ht="15.75" hidden="1" x14ac:dyDescent="0.25"/>
    <row r="54235" ht="15.75" hidden="1" x14ac:dyDescent="0.25"/>
    <row r="54236" ht="15.75" hidden="1" x14ac:dyDescent="0.25"/>
    <row r="54237" ht="15.75" hidden="1" x14ac:dyDescent="0.25"/>
    <row r="54238" ht="15.75" hidden="1" x14ac:dyDescent="0.25"/>
    <row r="54239" ht="15.75" hidden="1" x14ac:dyDescent="0.25"/>
    <row r="54240" ht="15.75" hidden="1" x14ac:dyDescent="0.25"/>
    <row r="54241" ht="15.75" hidden="1" x14ac:dyDescent="0.25"/>
    <row r="54242" ht="15.75" hidden="1" x14ac:dyDescent="0.25"/>
    <row r="54243" ht="15.75" hidden="1" x14ac:dyDescent="0.25"/>
    <row r="54244" ht="15.75" hidden="1" x14ac:dyDescent="0.25"/>
    <row r="54245" ht="15.75" hidden="1" x14ac:dyDescent="0.25"/>
    <row r="54246" ht="15.75" hidden="1" x14ac:dyDescent="0.25"/>
    <row r="54247" ht="15.75" hidden="1" x14ac:dyDescent="0.25"/>
    <row r="54248" ht="15.75" hidden="1" x14ac:dyDescent="0.25"/>
    <row r="54249" ht="15.75" hidden="1" x14ac:dyDescent="0.25"/>
    <row r="54250" ht="15.75" hidden="1" x14ac:dyDescent="0.25"/>
    <row r="54251" ht="15.75" hidden="1" x14ac:dyDescent="0.25"/>
    <row r="54252" ht="15.75" hidden="1" x14ac:dyDescent="0.25"/>
    <row r="54253" ht="15.75" hidden="1" x14ac:dyDescent="0.25"/>
    <row r="54254" ht="15.75" hidden="1" x14ac:dyDescent="0.25"/>
    <row r="54255" ht="15.75" hidden="1" x14ac:dyDescent="0.25"/>
    <row r="54256" ht="15.75" hidden="1" x14ac:dyDescent="0.25"/>
    <row r="54257" ht="15.75" hidden="1" x14ac:dyDescent="0.25"/>
    <row r="54258" ht="15.75" hidden="1" x14ac:dyDescent="0.25"/>
    <row r="54259" ht="15.75" hidden="1" x14ac:dyDescent="0.25"/>
    <row r="54260" ht="15.75" hidden="1" x14ac:dyDescent="0.25"/>
    <row r="54261" ht="15.75" hidden="1" x14ac:dyDescent="0.25"/>
    <row r="54262" ht="15.75" hidden="1" x14ac:dyDescent="0.25"/>
    <row r="54263" ht="15.75" hidden="1" x14ac:dyDescent="0.25"/>
    <row r="54264" ht="15.75" hidden="1" x14ac:dyDescent="0.25"/>
    <row r="54265" ht="15.75" hidden="1" x14ac:dyDescent="0.25"/>
    <row r="54266" ht="15.75" hidden="1" x14ac:dyDescent="0.25"/>
    <row r="54267" ht="15.75" hidden="1" x14ac:dyDescent="0.25"/>
    <row r="54268" ht="15.75" hidden="1" x14ac:dyDescent="0.25"/>
    <row r="54269" ht="15.75" hidden="1" x14ac:dyDescent="0.25"/>
    <row r="54270" ht="15.75" hidden="1" x14ac:dyDescent="0.25"/>
    <row r="54271" ht="15.75" hidden="1" x14ac:dyDescent="0.25"/>
    <row r="54272" ht="15.75" hidden="1" x14ac:dyDescent="0.25"/>
    <row r="54273" ht="15.75" hidden="1" x14ac:dyDescent="0.25"/>
    <row r="54274" ht="15.75" hidden="1" x14ac:dyDescent="0.25"/>
    <row r="54275" ht="15.75" hidden="1" x14ac:dyDescent="0.25"/>
    <row r="54276" ht="15.75" hidden="1" x14ac:dyDescent="0.25"/>
    <row r="54277" ht="15.75" hidden="1" x14ac:dyDescent="0.25"/>
    <row r="54278" ht="15.75" hidden="1" x14ac:dyDescent="0.25"/>
    <row r="54279" ht="15.75" hidden="1" x14ac:dyDescent="0.25"/>
    <row r="54280" ht="15.75" hidden="1" x14ac:dyDescent="0.25"/>
    <row r="54281" ht="15.75" hidden="1" x14ac:dyDescent="0.25"/>
    <row r="54282" ht="15.75" hidden="1" x14ac:dyDescent="0.25"/>
    <row r="54283" ht="15.75" hidden="1" x14ac:dyDescent="0.25"/>
    <row r="54284" ht="15.75" hidden="1" x14ac:dyDescent="0.25"/>
    <row r="54285" ht="15.75" hidden="1" x14ac:dyDescent="0.25"/>
    <row r="54286" ht="15.75" hidden="1" x14ac:dyDescent="0.25"/>
    <row r="54287" ht="15.75" hidden="1" x14ac:dyDescent="0.25"/>
    <row r="54288" ht="15.75" hidden="1" x14ac:dyDescent="0.25"/>
    <row r="54289" ht="15.75" hidden="1" x14ac:dyDescent="0.25"/>
    <row r="54290" ht="15.75" hidden="1" x14ac:dyDescent="0.25"/>
    <row r="54291" ht="15.75" hidden="1" x14ac:dyDescent="0.25"/>
    <row r="54292" ht="15.75" hidden="1" x14ac:dyDescent="0.25"/>
    <row r="54293" ht="15.75" hidden="1" x14ac:dyDescent="0.25"/>
    <row r="54294" ht="15.75" hidden="1" x14ac:dyDescent="0.25"/>
    <row r="54295" ht="15.75" hidden="1" x14ac:dyDescent="0.25"/>
    <row r="54296" ht="15.75" hidden="1" x14ac:dyDescent="0.25"/>
    <row r="54297" ht="15.75" hidden="1" x14ac:dyDescent="0.25"/>
    <row r="54298" ht="15.75" hidden="1" x14ac:dyDescent="0.25"/>
    <row r="54299" ht="15.75" hidden="1" x14ac:dyDescent="0.25"/>
    <row r="54300" ht="15.75" hidden="1" x14ac:dyDescent="0.25"/>
    <row r="54301" ht="15.75" hidden="1" x14ac:dyDescent="0.25"/>
    <row r="54302" ht="15.75" hidden="1" x14ac:dyDescent="0.25"/>
    <row r="54303" ht="15.75" hidden="1" x14ac:dyDescent="0.25"/>
    <row r="54304" ht="15.75" hidden="1" x14ac:dyDescent="0.25"/>
    <row r="54305" ht="15.75" hidden="1" x14ac:dyDescent="0.25"/>
    <row r="54306" ht="15.75" hidden="1" x14ac:dyDescent="0.25"/>
    <row r="54307" ht="15.75" hidden="1" x14ac:dyDescent="0.25"/>
    <row r="54308" ht="15.75" hidden="1" x14ac:dyDescent="0.25"/>
    <row r="54309" ht="15.75" hidden="1" x14ac:dyDescent="0.25"/>
    <row r="54310" ht="15.75" hidden="1" x14ac:dyDescent="0.25"/>
    <row r="54311" ht="15.75" hidden="1" x14ac:dyDescent="0.25"/>
    <row r="54312" ht="15.75" hidden="1" x14ac:dyDescent="0.25"/>
    <row r="54313" ht="15.75" hidden="1" x14ac:dyDescent="0.25"/>
    <row r="54314" ht="15.75" hidden="1" x14ac:dyDescent="0.25"/>
    <row r="54315" ht="15.75" hidden="1" x14ac:dyDescent="0.25"/>
    <row r="54316" ht="15.75" hidden="1" x14ac:dyDescent="0.25"/>
    <row r="54317" ht="15.75" hidden="1" x14ac:dyDescent="0.25"/>
    <row r="54318" ht="15.75" hidden="1" x14ac:dyDescent="0.25"/>
    <row r="54319" ht="15.75" hidden="1" x14ac:dyDescent="0.25"/>
    <row r="54320" ht="15.75" hidden="1" x14ac:dyDescent="0.25"/>
    <row r="54321" ht="15.75" hidden="1" x14ac:dyDescent="0.25"/>
    <row r="54322" ht="15.75" hidden="1" x14ac:dyDescent="0.25"/>
    <row r="54323" ht="15.75" hidden="1" x14ac:dyDescent="0.25"/>
    <row r="54324" ht="15.75" hidden="1" x14ac:dyDescent="0.25"/>
    <row r="54325" ht="15.75" hidden="1" x14ac:dyDescent="0.25"/>
    <row r="54326" ht="15.75" hidden="1" x14ac:dyDescent="0.25"/>
    <row r="54327" ht="15.75" hidden="1" x14ac:dyDescent="0.25"/>
    <row r="54328" ht="15.75" hidden="1" x14ac:dyDescent="0.25"/>
    <row r="54329" ht="15.75" hidden="1" x14ac:dyDescent="0.25"/>
    <row r="54330" ht="15.75" hidden="1" x14ac:dyDescent="0.25"/>
    <row r="54331" ht="15.75" hidden="1" x14ac:dyDescent="0.25"/>
    <row r="54332" ht="15.75" hidden="1" x14ac:dyDescent="0.25"/>
    <row r="54333" ht="15.75" hidden="1" x14ac:dyDescent="0.25"/>
    <row r="54334" ht="15.75" hidden="1" x14ac:dyDescent="0.25"/>
    <row r="54335" ht="15.75" hidden="1" x14ac:dyDescent="0.25"/>
    <row r="54336" ht="15.75" hidden="1" x14ac:dyDescent="0.25"/>
    <row r="54337" ht="15.75" hidden="1" x14ac:dyDescent="0.25"/>
    <row r="54338" ht="15.75" hidden="1" x14ac:dyDescent="0.25"/>
    <row r="54339" ht="15.75" hidden="1" x14ac:dyDescent="0.25"/>
    <row r="54340" ht="15.75" hidden="1" x14ac:dyDescent="0.25"/>
    <row r="54341" ht="15.75" hidden="1" x14ac:dyDescent="0.25"/>
    <row r="54342" ht="15.75" hidden="1" x14ac:dyDescent="0.25"/>
    <row r="54343" ht="15.75" hidden="1" x14ac:dyDescent="0.25"/>
    <row r="54344" ht="15.75" hidden="1" x14ac:dyDescent="0.25"/>
    <row r="54345" ht="15.75" hidden="1" x14ac:dyDescent="0.25"/>
    <row r="54346" ht="15.75" hidden="1" x14ac:dyDescent="0.25"/>
    <row r="54347" ht="15.75" hidden="1" x14ac:dyDescent="0.25"/>
    <row r="54348" ht="15.75" hidden="1" x14ac:dyDescent="0.25"/>
    <row r="54349" ht="15.75" hidden="1" x14ac:dyDescent="0.25"/>
    <row r="54350" ht="15.75" hidden="1" x14ac:dyDescent="0.25"/>
    <row r="54351" ht="15.75" hidden="1" x14ac:dyDescent="0.25"/>
    <row r="54352" ht="15.75" hidden="1" x14ac:dyDescent="0.25"/>
    <row r="54353" ht="15.75" hidden="1" x14ac:dyDescent="0.25"/>
    <row r="54354" ht="15.75" hidden="1" x14ac:dyDescent="0.25"/>
    <row r="54355" ht="15.75" hidden="1" x14ac:dyDescent="0.25"/>
    <row r="54356" ht="15.75" hidden="1" x14ac:dyDescent="0.25"/>
    <row r="54357" ht="15.75" hidden="1" x14ac:dyDescent="0.25"/>
    <row r="54358" ht="15.75" hidden="1" x14ac:dyDescent="0.25"/>
    <row r="54359" ht="15.75" hidden="1" x14ac:dyDescent="0.25"/>
    <row r="54360" ht="15.75" hidden="1" x14ac:dyDescent="0.25"/>
    <row r="54361" ht="15.75" hidden="1" x14ac:dyDescent="0.25"/>
    <row r="54362" ht="15.75" hidden="1" x14ac:dyDescent="0.25"/>
    <row r="54363" ht="15.75" hidden="1" x14ac:dyDescent="0.25"/>
    <row r="54364" ht="15.75" hidden="1" x14ac:dyDescent="0.25"/>
    <row r="54365" ht="15.75" hidden="1" x14ac:dyDescent="0.25"/>
    <row r="54366" ht="15.75" hidden="1" x14ac:dyDescent="0.25"/>
    <row r="54367" ht="15.75" hidden="1" x14ac:dyDescent="0.25"/>
    <row r="54368" ht="15.75" hidden="1" x14ac:dyDescent="0.25"/>
    <row r="54369" ht="15.75" hidden="1" x14ac:dyDescent="0.25"/>
    <row r="54370" ht="15.75" hidden="1" x14ac:dyDescent="0.25"/>
    <row r="54371" ht="15.75" hidden="1" x14ac:dyDescent="0.25"/>
    <row r="54372" ht="15.75" hidden="1" x14ac:dyDescent="0.25"/>
    <row r="54373" ht="15.75" hidden="1" x14ac:dyDescent="0.25"/>
    <row r="54374" ht="15.75" hidden="1" x14ac:dyDescent="0.25"/>
    <row r="54375" ht="15.75" hidden="1" x14ac:dyDescent="0.25"/>
    <row r="54376" ht="15.75" hidden="1" x14ac:dyDescent="0.25"/>
    <row r="54377" ht="15.75" hidden="1" x14ac:dyDescent="0.25"/>
    <row r="54378" ht="15.75" hidden="1" x14ac:dyDescent="0.25"/>
    <row r="54379" ht="15.75" hidden="1" x14ac:dyDescent="0.25"/>
    <row r="54380" ht="15.75" hidden="1" x14ac:dyDescent="0.25"/>
    <row r="54381" ht="15.75" hidden="1" x14ac:dyDescent="0.25"/>
    <row r="54382" ht="15.75" hidden="1" x14ac:dyDescent="0.25"/>
    <row r="54383" ht="15.75" hidden="1" x14ac:dyDescent="0.25"/>
    <row r="54384" ht="15.75" hidden="1" x14ac:dyDescent="0.25"/>
    <row r="54385" ht="15.75" hidden="1" x14ac:dyDescent="0.25"/>
    <row r="54386" ht="15.75" hidden="1" x14ac:dyDescent="0.25"/>
    <row r="54387" ht="15.75" hidden="1" x14ac:dyDescent="0.25"/>
    <row r="54388" ht="15.75" hidden="1" x14ac:dyDescent="0.25"/>
    <row r="54389" ht="15.75" hidden="1" x14ac:dyDescent="0.25"/>
    <row r="54390" ht="15.75" hidden="1" x14ac:dyDescent="0.25"/>
    <row r="54391" ht="15.75" hidden="1" x14ac:dyDescent="0.25"/>
    <row r="54392" ht="15.75" hidden="1" x14ac:dyDescent="0.25"/>
    <row r="54393" ht="15.75" hidden="1" x14ac:dyDescent="0.25"/>
    <row r="54394" ht="15.75" hidden="1" x14ac:dyDescent="0.25"/>
    <row r="54395" ht="15.75" hidden="1" x14ac:dyDescent="0.25"/>
    <row r="54396" ht="15.75" hidden="1" x14ac:dyDescent="0.25"/>
    <row r="54397" ht="15.75" hidden="1" x14ac:dyDescent="0.25"/>
    <row r="54398" ht="15.75" hidden="1" x14ac:dyDescent="0.25"/>
    <row r="54399" ht="15.75" hidden="1" x14ac:dyDescent="0.25"/>
    <row r="54400" ht="15.75" hidden="1" x14ac:dyDescent="0.25"/>
    <row r="54401" ht="15.75" hidden="1" x14ac:dyDescent="0.25"/>
    <row r="54402" ht="15.75" hidden="1" x14ac:dyDescent="0.25"/>
    <row r="54403" ht="15.75" hidden="1" x14ac:dyDescent="0.25"/>
    <row r="54404" ht="15.75" hidden="1" x14ac:dyDescent="0.25"/>
    <row r="54405" ht="15.75" hidden="1" x14ac:dyDescent="0.25"/>
    <row r="54406" ht="15.75" hidden="1" x14ac:dyDescent="0.25"/>
    <row r="54407" ht="15.75" hidden="1" x14ac:dyDescent="0.25"/>
    <row r="54408" ht="15.75" hidden="1" x14ac:dyDescent="0.25"/>
    <row r="54409" ht="15.75" hidden="1" x14ac:dyDescent="0.25"/>
    <row r="54410" ht="15.75" hidden="1" x14ac:dyDescent="0.25"/>
    <row r="54411" ht="15.75" hidden="1" x14ac:dyDescent="0.25"/>
    <row r="54412" ht="15.75" hidden="1" x14ac:dyDescent="0.25"/>
    <row r="54413" ht="15.75" hidden="1" x14ac:dyDescent="0.25"/>
    <row r="54414" ht="15.75" hidden="1" x14ac:dyDescent="0.25"/>
    <row r="54415" ht="15.75" hidden="1" x14ac:dyDescent="0.25"/>
    <row r="54416" ht="15.75" hidden="1" x14ac:dyDescent="0.25"/>
    <row r="54417" ht="15.75" hidden="1" x14ac:dyDescent="0.25"/>
    <row r="54418" ht="15.75" hidden="1" x14ac:dyDescent="0.25"/>
    <row r="54419" ht="15.75" hidden="1" x14ac:dyDescent="0.25"/>
    <row r="54420" ht="15.75" hidden="1" x14ac:dyDescent="0.25"/>
    <row r="54421" ht="15.75" hidden="1" x14ac:dyDescent="0.25"/>
    <row r="54422" ht="15.75" hidden="1" x14ac:dyDescent="0.25"/>
    <row r="54423" ht="15.75" hidden="1" x14ac:dyDescent="0.25"/>
    <row r="54424" ht="15.75" hidden="1" x14ac:dyDescent="0.25"/>
    <row r="54425" ht="15.75" hidden="1" x14ac:dyDescent="0.25"/>
    <row r="54426" ht="15.75" hidden="1" x14ac:dyDescent="0.25"/>
    <row r="54427" ht="15.75" hidden="1" x14ac:dyDescent="0.25"/>
    <row r="54428" ht="15.75" hidden="1" x14ac:dyDescent="0.25"/>
    <row r="54429" ht="15.75" hidden="1" x14ac:dyDescent="0.25"/>
    <row r="54430" ht="15.75" hidden="1" x14ac:dyDescent="0.25"/>
    <row r="54431" ht="15.75" hidden="1" x14ac:dyDescent="0.25"/>
    <row r="54432" ht="15.75" hidden="1" x14ac:dyDescent="0.25"/>
    <row r="54433" ht="15.75" hidden="1" x14ac:dyDescent="0.25"/>
    <row r="54434" ht="15.75" hidden="1" x14ac:dyDescent="0.25"/>
    <row r="54435" ht="15.75" hidden="1" x14ac:dyDescent="0.25"/>
    <row r="54436" ht="15.75" hidden="1" x14ac:dyDescent="0.25"/>
    <row r="54437" ht="15.75" hidden="1" x14ac:dyDescent="0.25"/>
    <row r="54438" ht="15.75" hidden="1" x14ac:dyDescent="0.25"/>
    <row r="54439" ht="15.75" hidden="1" x14ac:dyDescent="0.25"/>
    <row r="54440" ht="15.75" hidden="1" x14ac:dyDescent="0.25"/>
    <row r="54441" ht="15.75" hidden="1" x14ac:dyDescent="0.25"/>
    <row r="54442" ht="15.75" hidden="1" x14ac:dyDescent="0.25"/>
    <row r="54443" ht="15.75" hidden="1" x14ac:dyDescent="0.25"/>
    <row r="54444" ht="15.75" hidden="1" x14ac:dyDescent="0.25"/>
    <row r="54445" ht="15.75" hidden="1" x14ac:dyDescent="0.25"/>
    <row r="54446" ht="15.75" hidden="1" x14ac:dyDescent="0.25"/>
    <row r="54447" ht="15.75" hidden="1" x14ac:dyDescent="0.25"/>
    <row r="54448" ht="15.75" hidden="1" x14ac:dyDescent="0.25"/>
    <row r="54449" ht="15.75" hidden="1" x14ac:dyDescent="0.25"/>
    <row r="54450" ht="15.75" hidden="1" x14ac:dyDescent="0.25"/>
    <row r="54451" ht="15.75" hidden="1" x14ac:dyDescent="0.25"/>
    <row r="54452" ht="15.75" hidden="1" x14ac:dyDescent="0.25"/>
    <row r="54453" ht="15.75" hidden="1" x14ac:dyDescent="0.25"/>
    <row r="54454" ht="15.75" hidden="1" x14ac:dyDescent="0.25"/>
    <row r="54455" ht="15.75" hidden="1" x14ac:dyDescent="0.25"/>
    <row r="54456" ht="15.75" hidden="1" x14ac:dyDescent="0.25"/>
    <row r="54457" ht="15.75" hidden="1" x14ac:dyDescent="0.25"/>
    <row r="54458" ht="15.75" hidden="1" x14ac:dyDescent="0.25"/>
    <row r="54459" ht="15.75" hidden="1" x14ac:dyDescent="0.25"/>
    <row r="54460" ht="15.75" hidden="1" x14ac:dyDescent="0.25"/>
    <row r="54461" ht="15.75" hidden="1" x14ac:dyDescent="0.25"/>
    <row r="54462" ht="15.75" hidden="1" x14ac:dyDescent="0.25"/>
    <row r="54463" ht="15.75" hidden="1" x14ac:dyDescent="0.25"/>
    <row r="54464" ht="15.75" hidden="1" x14ac:dyDescent="0.25"/>
    <row r="54465" ht="15.75" hidden="1" x14ac:dyDescent="0.25"/>
    <row r="54466" ht="15.75" hidden="1" x14ac:dyDescent="0.25"/>
    <row r="54467" ht="15.75" hidden="1" x14ac:dyDescent="0.25"/>
    <row r="54468" ht="15.75" hidden="1" x14ac:dyDescent="0.25"/>
    <row r="54469" ht="15.75" hidden="1" x14ac:dyDescent="0.25"/>
    <row r="54470" ht="15.75" hidden="1" x14ac:dyDescent="0.25"/>
    <row r="54471" ht="15.75" hidden="1" x14ac:dyDescent="0.25"/>
    <row r="54472" ht="15.75" hidden="1" x14ac:dyDescent="0.25"/>
    <row r="54473" ht="15.75" hidden="1" x14ac:dyDescent="0.25"/>
    <row r="54474" ht="15.75" hidden="1" x14ac:dyDescent="0.25"/>
    <row r="54475" ht="15.75" hidden="1" x14ac:dyDescent="0.25"/>
    <row r="54476" ht="15.75" hidden="1" x14ac:dyDescent="0.25"/>
    <row r="54477" ht="15.75" hidden="1" x14ac:dyDescent="0.25"/>
    <row r="54478" ht="15.75" hidden="1" x14ac:dyDescent="0.25"/>
    <row r="54479" ht="15.75" hidden="1" x14ac:dyDescent="0.25"/>
    <row r="54480" ht="15.75" hidden="1" x14ac:dyDescent="0.25"/>
    <row r="54481" ht="15.75" hidden="1" x14ac:dyDescent="0.25"/>
    <row r="54482" ht="15.75" hidden="1" x14ac:dyDescent="0.25"/>
    <row r="54483" ht="15.75" hidden="1" x14ac:dyDescent="0.25"/>
    <row r="54484" ht="15.75" hidden="1" x14ac:dyDescent="0.25"/>
    <row r="54485" ht="15.75" hidden="1" x14ac:dyDescent="0.25"/>
    <row r="54486" ht="15.75" hidden="1" x14ac:dyDescent="0.25"/>
    <row r="54487" ht="15.75" hidden="1" x14ac:dyDescent="0.25"/>
    <row r="54488" ht="15.75" hidden="1" x14ac:dyDescent="0.25"/>
    <row r="54489" ht="15.75" hidden="1" x14ac:dyDescent="0.25"/>
    <row r="54490" ht="15.75" hidden="1" x14ac:dyDescent="0.25"/>
    <row r="54491" ht="15.75" hidden="1" x14ac:dyDescent="0.25"/>
    <row r="54492" ht="15.75" hidden="1" x14ac:dyDescent="0.25"/>
    <row r="54493" ht="15.75" hidden="1" x14ac:dyDescent="0.25"/>
    <row r="54494" ht="15.75" hidden="1" x14ac:dyDescent="0.25"/>
    <row r="54495" ht="15.75" hidden="1" x14ac:dyDescent="0.25"/>
    <row r="54496" ht="15.75" hidden="1" x14ac:dyDescent="0.25"/>
    <row r="54497" ht="15.75" hidden="1" x14ac:dyDescent="0.25"/>
    <row r="54498" ht="15.75" hidden="1" x14ac:dyDescent="0.25"/>
    <row r="54499" ht="15.75" hidden="1" x14ac:dyDescent="0.25"/>
    <row r="54500" ht="15.75" hidden="1" x14ac:dyDescent="0.25"/>
    <row r="54501" ht="15.75" hidden="1" x14ac:dyDescent="0.25"/>
    <row r="54502" ht="15.75" hidden="1" x14ac:dyDescent="0.25"/>
    <row r="54503" ht="15.75" hidden="1" x14ac:dyDescent="0.25"/>
    <row r="54504" ht="15.75" hidden="1" x14ac:dyDescent="0.25"/>
    <row r="54505" ht="15.75" hidden="1" x14ac:dyDescent="0.25"/>
    <row r="54506" ht="15.75" hidden="1" x14ac:dyDescent="0.25"/>
    <row r="54507" ht="15.75" hidden="1" x14ac:dyDescent="0.25"/>
    <row r="54508" ht="15.75" hidden="1" x14ac:dyDescent="0.25"/>
    <row r="54509" ht="15.75" hidden="1" x14ac:dyDescent="0.25"/>
    <row r="54510" ht="15.75" hidden="1" x14ac:dyDescent="0.25"/>
    <row r="54511" ht="15.75" hidden="1" x14ac:dyDescent="0.25"/>
    <row r="54512" ht="15.75" hidden="1" x14ac:dyDescent="0.25"/>
    <row r="54513" ht="15.75" hidden="1" x14ac:dyDescent="0.25"/>
    <row r="54514" ht="15.75" hidden="1" x14ac:dyDescent="0.25"/>
    <row r="54515" ht="15.75" hidden="1" x14ac:dyDescent="0.25"/>
    <row r="54516" ht="15.75" hidden="1" x14ac:dyDescent="0.25"/>
    <row r="54517" ht="15.75" hidden="1" x14ac:dyDescent="0.25"/>
    <row r="54518" ht="15.75" hidden="1" x14ac:dyDescent="0.25"/>
    <row r="54519" ht="15.75" hidden="1" x14ac:dyDescent="0.25"/>
    <row r="54520" ht="15.75" hidden="1" x14ac:dyDescent="0.25"/>
    <row r="54521" ht="15.75" hidden="1" x14ac:dyDescent="0.25"/>
    <row r="54522" ht="15.75" hidden="1" x14ac:dyDescent="0.25"/>
    <row r="54523" ht="15.75" hidden="1" x14ac:dyDescent="0.25"/>
    <row r="54524" ht="15.75" hidden="1" x14ac:dyDescent="0.25"/>
    <row r="54525" ht="15.75" hidden="1" x14ac:dyDescent="0.25"/>
    <row r="54526" ht="15.75" hidden="1" x14ac:dyDescent="0.25"/>
    <row r="54527" ht="15.75" hidden="1" x14ac:dyDescent="0.25"/>
    <row r="54528" ht="15.75" hidden="1" x14ac:dyDescent="0.25"/>
    <row r="54529" ht="15.75" hidden="1" x14ac:dyDescent="0.25"/>
    <row r="54530" ht="15.75" hidden="1" x14ac:dyDescent="0.25"/>
    <row r="54531" ht="15.75" hidden="1" x14ac:dyDescent="0.25"/>
    <row r="54532" ht="15.75" hidden="1" x14ac:dyDescent="0.25"/>
    <row r="54533" ht="15.75" hidden="1" x14ac:dyDescent="0.25"/>
    <row r="54534" ht="15.75" hidden="1" x14ac:dyDescent="0.25"/>
    <row r="54535" ht="15.75" hidden="1" x14ac:dyDescent="0.25"/>
    <row r="54536" ht="15.75" hidden="1" x14ac:dyDescent="0.25"/>
    <row r="54537" ht="15.75" hidden="1" x14ac:dyDescent="0.25"/>
    <row r="54538" ht="15.75" hidden="1" x14ac:dyDescent="0.25"/>
    <row r="54539" ht="15.75" hidden="1" x14ac:dyDescent="0.25"/>
    <row r="54540" ht="15.75" hidden="1" x14ac:dyDescent="0.25"/>
    <row r="54541" ht="15.75" hidden="1" x14ac:dyDescent="0.25"/>
    <row r="54542" ht="15.75" hidden="1" x14ac:dyDescent="0.25"/>
    <row r="54543" ht="15.75" hidden="1" x14ac:dyDescent="0.25"/>
    <row r="54544" ht="15.75" hidden="1" x14ac:dyDescent="0.25"/>
    <row r="54545" ht="15.75" hidden="1" x14ac:dyDescent="0.25"/>
    <row r="54546" ht="15.75" hidden="1" x14ac:dyDescent="0.25"/>
    <row r="54547" ht="15.75" hidden="1" x14ac:dyDescent="0.25"/>
    <row r="54548" ht="15.75" hidden="1" x14ac:dyDescent="0.25"/>
    <row r="54549" ht="15.75" hidden="1" x14ac:dyDescent="0.25"/>
    <row r="54550" ht="15.75" hidden="1" x14ac:dyDescent="0.25"/>
    <row r="54551" ht="15.75" hidden="1" x14ac:dyDescent="0.25"/>
    <row r="54552" ht="15.75" hidden="1" x14ac:dyDescent="0.25"/>
    <row r="54553" ht="15.75" hidden="1" x14ac:dyDescent="0.25"/>
    <row r="54554" ht="15.75" hidden="1" x14ac:dyDescent="0.25"/>
    <row r="54555" ht="15.75" hidden="1" x14ac:dyDescent="0.25"/>
    <row r="54556" ht="15.75" hidden="1" x14ac:dyDescent="0.25"/>
    <row r="54557" ht="15.75" hidden="1" x14ac:dyDescent="0.25"/>
    <row r="54558" ht="15.75" hidden="1" x14ac:dyDescent="0.25"/>
    <row r="54559" ht="15.75" hidden="1" x14ac:dyDescent="0.25"/>
    <row r="54560" ht="15.75" hidden="1" x14ac:dyDescent="0.25"/>
    <row r="54561" ht="15.75" hidden="1" x14ac:dyDescent="0.25"/>
    <row r="54562" ht="15.75" hidden="1" x14ac:dyDescent="0.25"/>
    <row r="54563" ht="15.75" hidden="1" x14ac:dyDescent="0.25"/>
    <row r="54564" ht="15.75" hidden="1" x14ac:dyDescent="0.25"/>
    <row r="54565" ht="15.75" hidden="1" x14ac:dyDescent="0.25"/>
    <row r="54566" ht="15.75" hidden="1" x14ac:dyDescent="0.25"/>
    <row r="54567" ht="15.75" hidden="1" x14ac:dyDescent="0.25"/>
    <row r="54568" ht="15.75" hidden="1" x14ac:dyDescent="0.25"/>
    <row r="54569" ht="15.75" hidden="1" x14ac:dyDescent="0.25"/>
    <row r="54570" ht="15.75" hidden="1" x14ac:dyDescent="0.25"/>
    <row r="54571" ht="15.75" hidden="1" x14ac:dyDescent="0.25"/>
    <row r="54572" ht="15.75" hidden="1" x14ac:dyDescent="0.25"/>
    <row r="54573" ht="15.75" hidden="1" x14ac:dyDescent="0.25"/>
    <row r="54574" ht="15.75" hidden="1" x14ac:dyDescent="0.25"/>
    <row r="54575" ht="15.75" hidden="1" x14ac:dyDescent="0.25"/>
    <row r="54576" ht="15.75" hidden="1" x14ac:dyDescent="0.25"/>
    <row r="54577" ht="15.75" hidden="1" x14ac:dyDescent="0.25"/>
    <row r="54578" ht="15.75" hidden="1" x14ac:dyDescent="0.25"/>
    <row r="54579" ht="15.75" hidden="1" x14ac:dyDescent="0.25"/>
    <row r="54580" ht="15.75" hidden="1" x14ac:dyDescent="0.25"/>
    <row r="54581" ht="15.75" hidden="1" x14ac:dyDescent="0.25"/>
    <row r="54582" ht="15.75" hidden="1" x14ac:dyDescent="0.25"/>
    <row r="54583" ht="15.75" hidden="1" x14ac:dyDescent="0.25"/>
    <row r="54584" ht="15.75" hidden="1" x14ac:dyDescent="0.25"/>
    <row r="54585" ht="15.75" hidden="1" x14ac:dyDescent="0.25"/>
    <row r="54586" ht="15.75" hidden="1" x14ac:dyDescent="0.25"/>
    <row r="54587" ht="15.75" hidden="1" x14ac:dyDescent="0.25"/>
    <row r="54588" ht="15.75" hidden="1" x14ac:dyDescent="0.25"/>
    <row r="54589" ht="15.75" hidden="1" x14ac:dyDescent="0.25"/>
    <row r="54590" ht="15.75" hidden="1" x14ac:dyDescent="0.25"/>
    <row r="54591" ht="15.75" hidden="1" x14ac:dyDescent="0.25"/>
    <row r="54592" ht="15.75" hidden="1" x14ac:dyDescent="0.25"/>
    <row r="54593" ht="15.75" hidden="1" x14ac:dyDescent="0.25"/>
    <row r="54594" ht="15.75" hidden="1" x14ac:dyDescent="0.25"/>
    <row r="54595" ht="15.75" hidden="1" x14ac:dyDescent="0.25"/>
    <row r="54596" ht="15.75" hidden="1" x14ac:dyDescent="0.25"/>
    <row r="54597" ht="15.75" hidden="1" x14ac:dyDescent="0.25"/>
    <row r="54598" ht="15.75" hidden="1" x14ac:dyDescent="0.25"/>
    <row r="54599" ht="15.75" hidden="1" x14ac:dyDescent="0.25"/>
    <row r="54600" ht="15.75" hidden="1" x14ac:dyDescent="0.25"/>
    <row r="54601" ht="15.75" hidden="1" x14ac:dyDescent="0.25"/>
    <row r="54602" ht="15.75" hidden="1" x14ac:dyDescent="0.25"/>
    <row r="54603" ht="15.75" hidden="1" x14ac:dyDescent="0.25"/>
    <row r="54604" ht="15.75" hidden="1" x14ac:dyDescent="0.25"/>
    <row r="54605" ht="15.75" hidden="1" x14ac:dyDescent="0.25"/>
    <row r="54606" ht="15.75" hidden="1" x14ac:dyDescent="0.25"/>
    <row r="54607" ht="15.75" hidden="1" x14ac:dyDescent="0.25"/>
    <row r="54608" ht="15.75" hidden="1" x14ac:dyDescent="0.25"/>
    <row r="54609" ht="15.75" hidden="1" x14ac:dyDescent="0.25"/>
    <row r="54610" ht="15.75" hidden="1" x14ac:dyDescent="0.25"/>
    <row r="54611" ht="15.75" hidden="1" x14ac:dyDescent="0.25"/>
    <row r="54612" ht="15.75" hidden="1" x14ac:dyDescent="0.25"/>
    <row r="54613" ht="15.75" hidden="1" x14ac:dyDescent="0.25"/>
    <row r="54614" ht="15.75" hidden="1" x14ac:dyDescent="0.25"/>
    <row r="54615" ht="15.75" hidden="1" x14ac:dyDescent="0.25"/>
    <row r="54616" ht="15.75" hidden="1" x14ac:dyDescent="0.25"/>
    <row r="54617" ht="15.75" hidden="1" x14ac:dyDescent="0.25"/>
    <row r="54618" ht="15.75" hidden="1" x14ac:dyDescent="0.25"/>
    <row r="54619" ht="15.75" hidden="1" x14ac:dyDescent="0.25"/>
    <row r="54620" ht="15.75" hidden="1" x14ac:dyDescent="0.25"/>
    <row r="54621" ht="15.75" hidden="1" x14ac:dyDescent="0.25"/>
    <row r="54622" ht="15.75" hidden="1" x14ac:dyDescent="0.25"/>
    <row r="54623" ht="15.75" hidden="1" x14ac:dyDescent="0.25"/>
    <row r="54624" ht="15.75" hidden="1" x14ac:dyDescent="0.25"/>
    <row r="54625" ht="15.75" hidden="1" x14ac:dyDescent="0.25"/>
    <row r="54626" ht="15.75" hidden="1" x14ac:dyDescent="0.25"/>
    <row r="54627" ht="15.75" hidden="1" x14ac:dyDescent="0.25"/>
    <row r="54628" ht="15.75" hidden="1" x14ac:dyDescent="0.25"/>
    <row r="54629" ht="15.75" hidden="1" x14ac:dyDescent="0.25"/>
    <row r="54630" ht="15.75" hidden="1" x14ac:dyDescent="0.25"/>
    <row r="54631" ht="15.75" hidden="1" x14ac:dyDescent="0.25"/>
    <row r="54632" ht="15.75" hidden="1" x14ac:dyDescent="0.25"/>
    <row r="54633" ht="15.75" hidden="1" x14ac:dyDescent="0.25"/>
    <row r="54634" ht="15.75" hidden="1" x14ac:dyDescent="0.25"/>
    <row r="54635" ht="15.75" hidden="1" x14ac:dyDescent="0.25"/>
    <row r="54636" ht="15.75" hidden="1" x14ac:dyDescent="0.25"/>
    <row r="54637" ht="15.75" hidden="1" x14ac:dyDescent="0.25"/>
    <row r="54638" ht="15.75" hidden="1" x14ac:dyDescent="0.25"/>
    <row r="54639" ht="15.75" hidden="1" x14ac:dyDescent="0.25"/>
    <row r="54640" ht="15.75" hidden="1" x14ac:dyDescent="0.25"/>
    <row r="54641" ht="15.75" hidden="1" x14ac:dyDescent="0.25"/>
    <row r="54642" ht="15.75" hidden="1" x14ac:dyDescent="0.25"/>
    <row r="54643" ht="15.75" hidden="1" x14ac:dyDescent="0.25"/>
    <row r="54644" ht="15.75" hidden="1" x14ac:dyDescent="0.25"/>
    <row r="54645" ht="15.75" hidden="1" x14ac:dyDescent="0.25"/>
    <row r="54646" ht="15.75" hidden="1" x14ac:dyDescent="0.25"/>
    <row r="54647" ht="15.75" hidden="1" x14ac:dyDescent="0.25"/>
    <row r="54648" ht="15.75" hidden="1" x14ac:dyDescent="0.25"/>
    <row r="54649" ht="15.75" hidden="1" x14ac:dyDescent="0.25"/>
    <row r="54650" ht="15.75" hidden="1" x14ac:dyDescent="0.25"/>
    <row r="54651" ht="15.75" hidden="1" x14ac:dyDescent="0.25"/>
    <row r="54652" ht="15.75" hidden="1" x14ac:dyDescent="0.25"/>
    <row r="54653" ht="15.75" hidden="1" x14ac:dyDescent="0.25"/>
    <row r="54654" ht="15.75" hidden="1" x14ac:dyDescent="0.25"/>
    <row r="54655" ht="15.75" hidden="1" x14ac:dyDescent="0.25"/>
    <row r="54656" ht="15.75" hidden="1" x14ac:dyDescent="0.25"/>
    <row r="54657" ht="15.75" hidden="1" x14ac:dyDescent="0.25"/>
    <row r="54658" ht="15.75" hidden="1" x14ac:dyDescent="0.25"/>
    <row r="54659" ht="15.75" hidden="1" x14ac:dyDescent="0.25"/>
    <row r="54660" ht="15.75" hidden="1" x14ac:dyDescent="0.25"/>
    <row r="54661" ht="15.75" hidden="1" x14ac:dyDescent="0.25"/>
    <row r="54662" ht="15.75" hidden="1" x14ac:dyDescent="0.25"/>
    <row r="54663" ht="15.75" hidden="1" x14ac:dyDescent="0.25"/>
    <row r="54664" ht="15.75" hidden="1" x14ac:dyDescent="0.25"/>
    <row r="54665" ht="15.75" hidden="1" x14ac:dyDescent="0.25"/>
    <row r="54666" ht="15.75" hidden="1" x14ac:dyDescent="0.25"/>
    <row r="54667" ht="15.75" hidden="1" x14ac:dyDescent="0.25"/>
    <row r="54668" ht="15.75" hidden="1" x14ac:dyDescent="0.25"/>
    <row r="54669" ht="15.75" hidden="1" x14ac:dyDescent="0.25"/>
    <row r="54670" ht="15.75" hidden="1" x14ac:dyDescent="0.25"/>
    <row r="54671" ht="15.75" hidden="1" x14ac:dyDescent="0.25"/>
    <row r="54672" ht="15.75" hidden="1" x14ac:dyDescent="0.25"/>
    <row r="54673" ht="15.75" hidden="1" x14ac:dyDescent="0.25"/>
    <row r="54674" ht="15.75" hidden="1" x14ac:dyDescent="0.25"/>
    <row r="54675" ht="15.75" hidden="1" x14ac:dyDescent="0.25"/>
    <row r="54676" ht="15.75" hidden="1" x14ac:dyDescent="0.25"/>
    <row r="54677" ht="15.75" hidden="1" x14ac:dyDescent="0.25"/>
    <row r="54678" ht="15.75" hidden="1" x14ac:dyDescent="0.25"/>
    <row r="54679" ht="15.75" hidden="1" x14ac:dyDescent="0.25"/>
    <row r="54680" ht="15.75" hidden="1" x14ac:dyDescent="0.25"/>
    <row r="54681" ht="15.75" hidden="1" x14ac:dyDescent="0.25"/>
    <row r="54682" ht="15.75" hidden="1" x14ac:dyDescent="0.25"/>
    <row r="54683" ht="15.75" hidden="1" x14ac:dyDescent="0.25"/>
    <row r="54684" ht="15.75" hidden="1" x14ac:dyDescent="0.25"/>
    <row r="54685" ht="15.75" hidden="1" x14ac:dyDescent="0.25"/>
    <row r="54686" ht="15.75" hidden="1" x14ac:dyDescent="0.25"/>
    <row r="54687" ht="15.75" hidden="1" x14ac:dyDescent="0.25"/>
    <row r="54688" ht="15.75" hidden="1" x14ac:dyDescent="0.25"/>
    <row r="54689" ht="15.75" hidden="1" x14ac:dyDescent="0.25"/>
    <row r="54690" ht="15.75" hidden="1" x14ac:dyDescent="0.25"/>
    <row r="54691" ht="15.75" hidden="1" x14ac:dyDescent="0.25"/>
    <row r="54692" ht="15.75" hidden="1" x14ac:dyDescent="0.25"/>
    <row r="54693" ht="15.75" hidden="1" x14ac:dyDescent="0.25"/>
    <row r="54694" ht="15.75" hidden="1" x14ac:dyDescent="0.25"/>
    <row r="54695" ht="15.75" hidden="1" x14ac:dyDescent="0.25"/>
    <row r="54696" ht="15.75" hidden="1" x14ac:dyDescent="0.25"/>
    <row r="54697" ht="15.75" hidden="1" x14ac:dyDescent="0.25"/>
    <row r="54698" ht="15.75" hidden="1" x14ac:dyDescent="0.25"/>
    <row r="54699" ht="15.75" hidden="1" x14ac:dyDescent="0.25"/>
    <row r="54700" ht="15.75" hidden="1" x14ac:dyDescent="0.25"/>
    <row r="54701" ht="15.75" hidden="1" x14ac:dyDescent="0.25"/>
    <row r="54702" ht="15.75" hidden="1" x14ac:dyDescent="0.25"/>
    <row r="54703" ht="15.75" hidden="1" x14ac:dyDescent="0.25"/>
    <row r="54704" ht="15.75" hidden="1" x14ac:dyDescent="0.25"/>
    <row r="54705" ht="15.75" hidden="1" x14ac:dyDescent="0.25"/>
    <row r="54706" ht="15.75" hidden="1" x14ac:dyDescent="0.25"/>
    <row r="54707" ht="15.75" hidden="1" x14ac:dyDescent="0.25"/>
    <row r="54708" ht="15.75" hidden="1" x14ac:dyDescent="0.25"/>
    <row r="54709" ht="15.75" hidden="1" x14ac:dyDescent="0.25"/>
    <row r="54710" ht="15.75" hidden="1" x14ac:dyDescent="0.25"/>
    <row r="54711" ht="15.75" hidden="1" x14ac:dyDescent="0.25"/>
    <row r="54712" ht="15.75" hidden="1" x14ac:dyDescent="0.25"/>
    <row r="54713" ht="15.75" hidden="1" x14ac:dyDescent="0.25"/>
    <row r="54714" ht="15.75" hidden="1" x14ac:dyDescent="0.25"/>
    <row r="54715" ht="15.75" hidden="1" x14ac:dyDescent="0.25"/>
    <row r="54716" ht="15.75" hidden="1" x14ac:dyDescent="0.25"/>
    <row r="54717" ht="15.75" hidden="1" x14ac:dyDescent="0.25"/>
    <row r="54718" ht="15.75" hidden="1" x14ac:dyDescent="0.25"/>
    <row r="54719" ht="15.75" hidden="1" x14ac:dyDescent="0.25"/>
    <row r="54720" ht="15.75" hidden="1" x14ac:dyDescent="0.25"/>
    <row r="54721" ht="15.75" hidden="1" x14ac:dyDescent="0.25"/>
    <row r="54722" ht="15.75" hidden="1" x14ac:dyDescent="0.25"/>
    <row r="54723" ht="15.75" hidden="1" x14ac:dyDescent="0.25"/>
    <row r="54724" ht="15.75" hidden="1" x14ac:dyDescent="0.25"/>
    <row r="54725" ht="15.75" hidden="1" x14ac:dyDescent="0.25"/>
    <row r="54726" ht="15.75" hidden="1" x14ac:dyDescent="0.25"/>
    <row r="54727" ht="15.75" hidden="1" x14ac:dyDescent="0.25"/>
    <row r="54728" ht="15.75" hidden="1" x14ac:dyDescent="0.25"/>
    <row r="54729" ht="15.75" hidden="1" x14ac:dyDescent="0.25"/>
    <row r="54730" ht="15.75" hidden="1" x14ac:dyDescent="0.25"/>
    <row r="54731" ht="15.75" hidden="1" x14ac:dyDescent="0.25"/>
    <row r="54732" ht="15.75" hidden="1" x14ac:dyDescent="0.25"/>
    <row r="54733" ht="15.75" hidden="1" x14ac:dyDescent="0.25"/>
    <row r="54734" ht="15.75" hidden="1" x14ac:dyDescent="0.25"/>
    <row r="54735" ht="15.75" hidden="1" x14ac:dyDescent="0.25"/>
    <row r="54736" ht="15.75" hidden="1" x14ac:dyDescent="0.25"/>
    <row r="54737" ht="15.75" hidden="1" x14ac:dyDescent="0.25"/>
    <row r="54738" ht="15.75" hidden="1" x14ac:dyDescent="0.25"/>
    <row r="54739" ht="15.75" hidden="1" x14ac:dyDescent="0.25"/>
    <row r="54740" ht="15.75" hidden="1" x14ac:dyDescent="0.25"/>
    <row r="54741" ht="15.75" hidden="1" x14ac:dyDescent="0.25"/>
    <row r="54742" ht="15.75" hidden="1" x14ac:dyDescent="0.25"/>
    <row r="54743" ht="15.75" hidden="1" x14ac:dyDescent="0.25"/>
    <row r="54744" ht="15.75" hidden="1" x14ac:dyDescent="0.25"/>
    <row r="54745" ht="15.75" hidden="1" x14ac:dyDescent="0.25"/>
    <row r="54746" ht="15.75" hidden="1" x14ac:dyDescent="0.25"/>
    <row r="54747" ht="15.75" hidden="1" x14ac:dyDescent="0.25"/>
    <row r="54748" ht="15.75" hidden="1" x14ac:dyDescent="0.25"/>
    <row r="54749" ht="15.75" hidden="1" x14ac:dyDescent="0.25"/>
    <row r="54750" ht="15.75" hidden="1" x14ac:dyDescent="0.25"/>
    <row r="54751" ht="15.75" hidden="1" x14ac:dyDescent="0.25"/>
    <row r="54752" ht="15.75" hidden="1" x14ac:dyDescent="0.25"/>
    <row r="54753" ht="15.75" hidden="1" x14ac:dyDescent="0.25"/>
    <row r="54754" ht="15.75" hidden="1" x14ac:dyDescent="0.25"/>
    <row r="54755" ht="15.75" hidden="1" x14ac:dyDescent="0.25"/>
    <row r="54756" ht="15.75" hidden="1" x14ac:dyDescent="0.25"/>
    <row r="54757" ht="15.75" hidden="1" x14ac:dyDescent="0.25"/>
    <row r="54758" ht="15.75" hidden="1" x14ac:dyDescent="0.25"/>
    <row r="54759" ht="15.75" hidden="1" x14ac:dyDescent="0.25"/>
    <row r="54760" ht="15.75" hidden="1" x14ac:dyDescent="0.25"/>
    <row r="54761" ht="15.75" hidden="1" x14ac:dyDescent="0.25"/>
    <row r="54762" ht="15.75" hidden="1" x14ac:dyDescent="0.25"/>
    <row r="54763" ht="15.75" hidden="1" x14ac:dyDescent="0.25"/>
    <row r="54764" ht="15.75" hidden="1" x14ac:dyDescent="0.25"/>
    <row r="54765" ht="15.75" hidden="1" x14ac:dyDescent="0.25"/>
    <row r="54766" ht="15.75" hidden="1" x14ac:dyDescent="0.25"/>
    <row r="54767" ht="15.75" hidden="1" x14ac:dyDescent="0.25"/>
    <row r="54768" ht="15.75" hidden="1" x14ac:dyDescent="0.25"/>
    <row r="54769" ht="15.75" hidden="1" x14ac:dyDescent="0.25"/>
    <row r="54770" ht="15.75" hidden="1" x14ac:dyDescent="0.25"/>
    <row r="54771" ht="15.75" hidden="1" x14ac:dyDescent="0.25"/>
    <row r="54772" ht="15.75" hidden="1" x14ac:dyDescent="0.25"/>
    <row r="54773" ht="15.75" hidden="1" x14ac:dyDescent="0.25"/>
    <row r="54774" ht="15.75" hidden="1" x14ac:dyDescent="0.25"/>
    <row r="54775" ht="15.75" hidden="1" x14ac:dyDescent="0.25"/>
    <row r="54776" ht="15.75" hidden="1" x14ac:dyDescent="0.25"/>
    <row r="54777" ht="15.75" hidden="1" x14ac:dyDescent="0.25"/>
    <row r="54778" ht="15.75" hidden="1" x14ac:dyDescent="0.25"/>
    <row r="54779" ht="15.75" hidden="1" x14ac:dyDescent="0.25"/>
    <row r="54780" ht="15.75" hidden="1" x14ac:dyDescent="0.25"/>
    <row r="54781" ht="15.75" hidden="1" x14ac:dyDescent="0.25"/>
    <row r="54782" ht="15.75" hidden="1" x14ac:dyDescent="0.25"/>
    <row r="54783" ht="15.75" hidden="1" x14ac:dyDescent="0.25"/>
    <row r="54784" ht="15.75" hidden="1" x14ac:dyDescent="0.25"/>
    <row r="54785" ht="15.75" hidden="1" x14ac:dyDescent="0.25"/>
    <row r="54786" ht="15.75" hidden="1" x14ac:dyDescent="0.25"/>
    <row r="54787" ht="15.75" hidden="1" x14ac:dyDescent="0.25"/>
    <row r="54788" ht="15.75" hidden="1" x14ac:dyDescent="0.25"/>
    <row r="54789" ht="15.75" hidden="1" x14ac:dyDescent="0.25"/>
    <row r="54790" ht="15.75" hidden="1" x14ac:dyDescent="0.25"/>
    <row r="54791" ht="15.75" hidden="1" x14ac:dyDescent="0.25"/>
    <row r="54792" ht="15.75" hidden="1" x14ac:dyDescent="0.25"/>
    <row r="54793" ht="15.75" hidden="1" x14ac:dyDescent="0.25"/>
    <row r="54794" ht="15.75" hidden="1" x14ac:dyDescent="0.25"/>
    <row r="54795" ht="15.75" hidden="1" x14ac:dyDescent="0.25"/>
    <row r="54796" ht="15.75" hidden="1" x14ac:dyDescent="0.25"/>
    <row r="54797" ht="15.75" hidden="1" x14ac:dyDescent="0.25"/>
    <row r="54798" ht="15.75" hidden="1" x14ac:dyDescent="0.25"/>
    <row r="54799" ht="15.75" hidden="1" x14ac:dyDescent="0.25"/>
    <row r="54800" ht="15.75" hidden="1" x14ac:dyDescent="0.25"/>
    <row r="54801" ht="15.75" hidden="1" x14ac:dyDescent="0.25"/>
    <row r="54802" ht="15.75" hidden="1" x14ac:dyDescent="0.25"/>
    <row r="54803" ht="15.75" hidden="1" x14ac:dyDescent="0.25"/>
    <row r="54804" ht="15.75" hidden="1" x14ac:dyDescent="0.25"/>
    <row r="54805" ht="15.75" hidden="1" x14ac:dyDescent="0.25"/>
    <row r="54806" ht="15.75" hidden="1" x14ac:dyDescent="0.25"/>
    <row r="54807" ht="15.75" hidden="1" x14ac:dyDescent="0.25"/>
    <row r="54808" ht="15.75" hidden="1" x14ac:dyDescent="0.25"/>
    <row r="54809" ht="15.75" hidden="1" x14ac:dyDescent="0.25"/>
    <row r="54810" ht="15.75" hidden="1" x14ac:dyDescent="0.25"/>
    <row r="54811" ht="15.75" hidden="1" x14ac:dyDescent="0.25"/>
    <row r="54812" ht="15.75" hidden="1" x14ac:dyDescent="0.25"/>
    <row r="54813" ht="15.75" hidden="1" x14ac:dyDescent="0.25"/>
    <row r="54814" ht="15.75" hidden="1" x14ac:dyDescent="0.25"/>
    <row r="54815" ht="15.75" hidden="1" x14ac:dyDescent="0.25"/>
    <row r="54816" ht="15.75" hidden="1" x14ac:dyDescent="0.25"/>
    <row r="54817" ht="15.75" hidden="1" x14ac:dyDescent="0.25"/>
    <row r="54818" ht="15.75" hidden="1" x14ac:dyDescent="0.25"/>
    <row r="54819" ht="15.75" hidden="1" x14ac:dyDescent="0.25"/>
    <row r="54820" ht="15.75" hidden="1" x14ac:dyDescent="0.25"/>
    <row r="54821" ht="15.75" hidden="1" x14ac:dyDescent="0.25"/>
    <row r="54822" ht="15.75" hidden="1" x14ac:dyDescent="0.25"/>
    <row r="54823" ht="15.75" hidden="1" x14ac:dyDescent="0.25"/>
    <row r="54824" ht="15.75" hidden="1" x14ac:dyDescent="0.25"/>
    <row r="54825" ht="15.75" hidden="1" x14ac:dyDescent="0.25"/>
    <row r="54826" ht="15.75" hidden="1" x14ac:dyDescent="0.25"/>
    <row r="54827" ht="15.75" hidden="1" x14ac:dyDescent="0.25"/>
    <row r="54828" ht="15.75" hidden="1" x14ac:dyDescent="0.25"/>
    <row r="54829" ht="15.75" hidden="1" x14ac:dyDescent="0.25"/>
    <row r="54830" ht="15.75" hidden="1" x14ac:dyDescent="0.25"/>
    <row r="54831" ht="15.75" hidden="1" x14ac:dyDescent="0.25"/>
    <row r="54832" ht="15.75" hidden="1" x14ac:dyDescent="0.25"/>
    <row r="54833" ht="15.75" hidden="1" x14ac:dyDescent="0.25"/>
    <row r="54834" ht="15.75" hidden="1" x14ac:dyDescent="0.25"/>
    <row r="54835" ht="15.75" hidden="1" x14ac:dyDescent="0.25"/>
    <row r="54836" ht="15.75" hidden="1" x14ac:dyDescent="0.25"/>
    <row r="54837" ht="15.75" hidden="1" x14ac:dyDescent="0.25"/>
    <row r="54838" ht="15.75" hidden="1" x14ac:dyDescent="0.25"/>
    <row r="54839" ht="15.75" hidden="1" x14ac:dyDescent="0.25"/>
    <row r="54840" ht="15.75" hidden="1" x14ac:dyDescent="0.25"/>
    <row r="54841" ht="15.75" hidden="1" x14ac:dyDescent="0.25"/>
    <row r="54842" ht="15.75" hidden="1" x14ac:dyDescent="0.25"/>
    <row r="54843" ht="15.75" hidden="1" x14ac:dyDescent="0.25"/>
    <row r="54844" ht="15.75" hidden="1" x14ac:dyDescent="0.25"/>
    <row r="54845" ht="15.75" hidden="1" x14ac:dyDescent="0.25"/>
    <row r="54846" ht="15.75" hidden="1" x14ac:dyDescent="0.25"/>
    <row r="54847" ht="15.75" hidden="1" x14ac:dyDescent="0.25"/>
    <row r="54848" ht="15.75" hidden="1" x14ac:dyDescent="0.25"/>
    <row r="54849" ht="15.75" hidden="1" x14ac:dyDescent="0.25"/>
    <row r="54850" ht="15.75" hidden="1" x14ac:dyDescent="0.25"/>
    <row r="54851" ht="15.75" hidden="1" x14ac:dyDescent="0.25"/>
    <row r="54852" ht="15.75" hidden="1" x14ac:dyDescent="0.25"/>
    <row r="54853" ht="15.75" hidden="1" x14ac:dyDescent="0.25"/>
    <row r="54854" ht="15.75" hidden="1" x14ac:dyDescent="0.25"/>
    <row r="54855" ht="15.75" hidden="1" x14ac:dyDescent="0.25"/>
    <row r="54856" ht="15.75" hidden="1" x14ac:dyDescent="0.25"/>
    <row r="54857" ht="15.75" hidden="1" x14ac:dyDescent="0.25"/>
    <row r="54858" ht="15.75" hidden="1" x14ac:dyDescent="0.25"/>
    <row r="54859" ht="15.75" hidden="1" x14ac:dyDescent="0.25"/>
    <row r="54860" ht="15.75" hidden="1" x14ac:dyDescent="0.25"/>
    <row r="54861" ht="15.75" hidden="1" x14ac:dyDescent="0.25"/>
    <row r="54862" ht="15.75" hidden="1" x14ac:dyDescent="0.25"/>
    <row r="54863" ht="15.75" hidden="1" x14ac:dyDescent="0.25"/>
    <row r="54864" ht="15.75" hidden="1" x14ac:dyDescent="0.25"/>
    <row r="54865" ht="15.75" hidden="1" x14ac:dyDescent="0.25"/>
    <row r="54866" ht="15.75" hidden="1" x14ac:dyDescent="0.25"/>
    <row r="54867" ht="15.75" hidden="1" x14ac:dyDescent="0.25"/>
    <row r="54868" ht="15.75" hidden="1" x14ac:dyDescent="0.25"/>
    <row r="54869" ht="15.75" hidden="1" x14ac:dyDescent="0.25"/>
    <row r="54870" ht="15.75" hidden="1" x14ac:dyDescent="0.25"/>
    <row r="54871" ht="15.75" hidden="1" x14ac:dyDescent="0.25"/>
    <row r="54872" ht="15.75" hidden="1" x14ac:dyDescent="0.25"/>
    <row r="54873" ht="15.75" hidden="1" x14ac:dyDescent="0.25"/>
    <row r="54874" ht="15.75" hidden="1" x14ac:dyDescent="0.25"/>
    <row r="54875" ht="15.75" hidden="1" x14ac:dyDescent="0.25"/>
    <row r="54876" ht="15.75" hidden="1" x14ac:dyDescent="0.25"/>
    <row r="54877" ht="15.75" hidden="1" x14ac:dyDescent="0.25"/>
    <row r="54878" ht="15.75" hidden="1" x14ac:dyDescent="0.25"/>
    <row r="54879" ht="15.75" hidden="1" x14ac:dyDescent="0.25"/>
    <row r="54880" ht="15.75" hidden="1" x14ac:dyDescent="0.25"/>
    <row r="54881" ht="15.75" hidden="1" x14ac:dyDescent="0.25"/>
    <row r="54882" ht="15.75" hidden="1" x14ac:dyDescent="0.25"/>
    <row r="54883" ht="15.75" hidden="1" x14ac:dyDescent="0.25"/>
    <row r="54884" ht="15.75" hidden="1" x14ac:dyDescent="0.25"/>
    <row r="54885" ht="15.75" hidden="1" x14ac:dyDescent="0.25"/>
    <row r="54886" ht="15.75" hidden="1" x14ac:dyDescent="0.25"/>
    <row r="54887" ht="15.75" hidden="1" x14ac:dyDescent="0.25"/>
    <row r="54888" ht="15.75" hidden="1" x14ac:dyDescent="0.25"/>
    <row r="54889" ht="15.75" hidden="1" x14ac:dyDescent="0.25"/>
    <row r="54890" ht="15.75" hidden="1" x14ac:dyDescent="0.25"/>
    <row r="54891" ht="15.75" hidden="1" x14ac:dyDescent="0.25"/>
    <row r="54892" ht="15.75" hidden="1" x14ac:dyDescent="0.25"/>
    <row r="54893" ht="15.75" hidden="1" x14ac:dyDescent="0.25"/>
    <row r="54894" ht="15.75" hidden="1" x14ac:dyDescent="0.25"/>
    <row r="54895" ht="15.75" hidden="1" x14ac:dyDescent="0.25"/>
    <row r="54896" ht="15.75" hidden="1" x14ac:dyDescent="0.25"/>
    <row r="54897" ht="15.75" hidden="1" x14ac:dyDescent="0.25"/>
    <row r="54898" ht="15.75" hidden="1" x14ac:dyDescent="0.25"/>
    <row r="54899" ht="15.75" hidden="1" x14ac:dyDescent="0.25"/>
    <row r="54900" ht="15.75" hidden="1" x14ac:dyDescent="0.25"/>
    <row r="54901" ht="15.75" hidden="1" x14ac:dyDescent="0.25"/>
    <row r="54902" ht="15.75" hidden="1" x14ac:dyDescent="0.25"/>
    <row r="54903" ht="15.75" hidden="1" x14ac:dyDescent="0.25"/>
    <row r="54904" ht="15.75" hidden="1" x14ac:dyDescent="0.25"/>
    <row r="54905" ht="15.75" hidden="1" x14ac:dyDescent="0.25"/>
    <row r="54906" ht="15.75" hidden="1" x14ac:dyDescent="0.25"/>
    <row r="54907" ht="15.75" hidden="1" x14ac:dyDescent="0.25"/>
    <row r="54908" ht="15.75" hidden="1" x14ac:dyDescent="0.25"/>
    <row r="54909" ht="15.75" hidden="1" x14ac:dyDescent="0.25"/>
    <row r="54910" ht="15.75" hidden="1" x14ac:dyDescent="0.25"/>
    <row r="54911" ht="15.75" hidden="1" x14ac:dyDescent="0.25"/>
    <row r="54912" ht="15.75" hidden="1" x14ac:dyDescent="0.25"/>
    <row r="54913" ht="15.75" hidden="1" x14ac:dyDescent="0.25"/>
    <row r="54914" ht="15.75" hidden="1" x14ac:dyDescent="0.25"/>
    <row r="54915" ht="15.75" hidden="1" x14ac:dyDescent="0.25"/>
    <row r="54916" ht="15.75" hidden="1" x14ac:dyDescent="0.25"/>
    <row r="54917" ht="15.75" hidden="1" x14ac:dyDescent="0.25"/>
    <row r="54918" ht="15.75" hidden="1" x14ac:dyDescent="0.25"/>
    <row r="54919" ht="15.75" hidden="1" x14ac:dyDescent="0.25"/>
    <row r="54920" ht="15.75" hidden="1" x14ac:dyDescent="0.25"/>
    <row r="54921" ht="15.75" hidden="1" x14ac:dyDescent="0.25"/>
    <row r="54922" ht="15.75" hidden="1" x14ac:dyDescent="0.25"/>
    <row r="54923" ht="15.75" hidden="1" x14ac:dyDescent="0.25"/>
    <row r="54924" ht="15.75" hidden="1" x14ac:dyDescent="0.25"/>
    <row r="54925" ht="15.75" hidden="1" x14ac:dyDescent="0.25"/>
    <row r="54926" ht="15.75" hidden="1" x14ac:dyDescent="0.25"/>
    <row r="54927" ht="15.75" hidden="1" x14ac:dyDescent="0.25"/>
    <row r="54928" ht="15.75" hidden="1" x14ac:dyDescent="0.25"/>
    <row r="54929" ht="15.75" hidden="1" x14ac:dyDescent="0.25"/>
    <row r="54930" ht="15.75" hidden="1" x14ac:dyDescent="0.25"/>
    <row r="54931" ht="15.75" hidden="1" x14ac:dyDescent="0.25"/>
    <row r="54932" ht="15.75" hidden="1" x14ac:dyDescent="0.25"/>
    <row r="54933" ht="15.75" hidden="1" x14ac:dyDescent="0.25"/>
    <row r="54934" ht="15.75" hidden="1" x14ac:dyDescent="0.25"/>
    <row r="54935" ht="15.75" hidden="1" x14ac:dyDescent="0.25"/>
    <row r="54936" ht="15.75" hidden="1" x14ac:dyDescent="0.25"/>
    <row r="54937" ht="15.75" hidden="1" x14ac:dyDescent="0.25"/>
    <row r="54938" ht="15.75" hidden="1" x14ac:dyDescent="0.25"/>
    <row r="54939" ht="15.75" hidden="1" x14ac:dyDescent="0.25"/>
    <row r="54940" ht="15.75" hidden="1" x14ac:dyDescent="0.25"/>
    <row r="54941" ht="15.75" hidden="1" x14ac:dyDescent="0.25"/>
    <row r="54942" ht="15.75" hidden="1" x14ac:dyDescent="0.25"/>
    <row r="54943" ht="15.75" hidden="1" x14ac:dyDescent="0.25"/>
    <row r="54944" ht="15.75" hidden="1" x14ac:dyDescent="0.25"/>
    <row r="54945" ht="15.75" hidden="1" x14ac:dyDescent="0.25"/>
    <row r="54946" ht="15.75" hidden="1" x14ac:dyDescent="0.25"/>
    <row r="54947" ht="15.75" hidden="1" x14ac:dyDescent="0.25"/>
    <row r="54948" ht="15.75" hidden="1" x14ac:dyDescent="0.25"/>
    <row r="54949" ht="15.75" hidden="1" x14ac:dyDescent="0.25"/>
    <row r="54950" ht="15.75" hidden="1" x14ac:dyDescent="0.25"/>
    <row r="54951" ht="15.75" hidden="1" x14ac:dyDescent="0.25"/>
    <row r="54952" ht="15.75" hidden="1" x14ac:dyDescent="0.25"/>
    <row r="54953" ht="15.75" hidden="1" x14ac:dyDescent="0.25"/>
    <row r="54954" ht="15.75" hidden="1" x14ac:dyDescent="0.25"/>
    <row r="54955" ht="15.75" hidden="1" x14ac:dyDescent="0.25"/>
    <row r="54956" ht="15.75" hidden="1" x14ac:dyDescent="0.25"/>
    <row r="54957" ht="15.75" hidden="1" x14ac:dyDescent="0.25"/>
    <row r="54958" ht="15.75" hidden="1" x14ac:dyDescent="0.25"/>
    <row r="54959" ht="15.75" hidden="1" x14ac:dyDescent="0.25"/>
    <row r="54960" ht="15.75" hidden="1" x14ac:dyDescent="0.25"/>
    <row r="54961" ht="15.75" hidden="1" x14ac:dyDescent="0.25"/>
    <row r="54962" ht="15.75" hidden="1" x14ac:dyDescent="0.25"/>
    <row r="54963" ht="15.75" hidden="1" x14ac:dyDescent="0.25"/>
    <row r="54964" ht="15.75" hidden="1" x14ac:dyDescent="0.25"/>
    <row r="54965" ht="15.75" hidden="1" x14ac:dyDescent="0.25"/>
    <row r="54966" ht="15.75" hidden="1" x14ac:dyDescent="0.25"/>
    <row r="54967" ht="15.75" hidden="1" x14ac:dyDescent="0.25"/>
    <row r="54968" ht="15.75" hidden="1" x14ac:dyDescent="0.25"/>
    <row r="54969" ht="15.75" hidden="1" x14ac:dyDescent="0.25"/>
    <row r="54970" ht="15.75" hidden="1" x14ac:dyDescent="0.25"/>
    <row r="54971" ht="15.75" hidden="1" x14ac:dyDescent="0.25"/>
    <row r="54972" ht="15.75" hidden="1" x14ac:dyDescent="0.25"/>
    <row r="54973" ht="15.75" hidden="1" x14ac:dyDescent="0.25"/>
    <row r="54974" ht="15.75" hidden="1" x14ac:dyDescent="0.25"/>
    <row r="54975" ht="15.75" hidden="1" x14ac:dyDescent="0.25"/>
    <row r="54976" ht="15.75" hidden="1" x14ac:dyDescent="0.25"/>
    <row r="54977" ht="15.75" hidden="1" x14ac:dyDescent="0.25"/>
    <row r="54978" ht="15.75" hidden="1" x14ac:dyDescent="0.25"/>
    <row r="54979" ht="15.75" hidden="1" x14ac:dyDescent="0.25"/>
    <row r="54980" ht="15.75" hidden="1" x14ac:dyDescent="0.25"/>
    <row r="54981" ht="15.75" hidden="1" x14ac:dyDescent="0.25"/>
    <row r="54982" ht="15.75" hidden="1" x14ac:dyDescent="0.25"/>
    <row r="54983" ht="15.75" hidden="1" x14ac:dyDescent="0.25"/>
    <row r="54984" ht="15.75" hidden="1" x14ac:dyDescent="0.25"/>
    <row r="54985" ht="15.75" hidden="1" x14ac:dyDescent="0.25"/>
    <row r="54986" ht="15.75" hidden="1" x14ac:dyDescent="0.25"/>
    <row r="54987" ht="15.75" hidden="1" x14ac:dyDescent="0.25"/>
    <row r="54988" ht="15.75" hidden="1" x14ac:dyDescent="0.25"/>
    <row r="54989" ht="15.75" hidden="1" x14ac:dyDescent="0.25"/>
    <row r="54990" ht="15.75" hidden="1" x14ac:dyDescent="0.25"/>
    <row r="54991" ht="15.75" hidden="1" x14ac:dyDescent="0.25"/>
    <row r="54992" ht="15.75" hidden="1" x14ac:dyDescent="0.25"/>
    <row r="54993" ht="15.75" hidden="1" x14ac:dyDescent="0.25"/>
    <row r="54994" ht="15.75" hidden="1" x14ac:dyDescent="0.25"/>
    <row r="54995" ht="15.75" hidden="1" x14ac:dyDescent="0.25"/>
    <row r="54996" ht="15.75" hidden="1" x14ac:dyDescent="0.25"/>
    <row r="54997" ht="15.75" hidden="1" x14ac:dyDescent="0.25"/>
    <row r="54998" ht="15.75" hidden="1" x14ac:dyDescent="0.25"/>
    <row r="54999" ht="15.75" hidden="1" x14ac:dyDescent="0.25"/>
    <row r="55000" ht="15.75" hidden="1" x14ac:dyDescent="0.25"/>
    <row r="55001" ht="15.75" hidden="1" x14ac:dyDescent="0.25"/>
    <row r="55002" ht="15.75" hidden="1" x14ac:dyDescent="0.25"/>
    <row r="55003" ht="15.75" hidden="1" x14ac:dyDescent="0.25"/>
    <row r="55004" ht="15.75" hidden="1" x14ac:dyDescent="0.25"/>
    <row r="55005" ht="15.75" hidden="1" x14ac:dyDescent="0.25"/>
    <row r="55006" ht="15.75" hidden="1" x14ac:dyDescent="0.25"/>
    <row r="55007" ht="15.75" hidden="1" x14ac:dyDescent="0.25"/>
    <row r="55008" ht="15.75" hidden="1" x14ac:dyDescent="0.25"/>
    <row r="55009" ht="15.75" hidden="1" x14ac:dyDescent="0.25"/>
    <row r="55010" ht="15.75" hidden="1" x14ac:dyDescent="0.25"/>
    <row r="55011" ht="15.75" hidden="1" x14ac:dyDescent="0.25"/>
    <row r="55012" ht="15.75" hidden="1" x14ac:dyDescent="0.25"/>
    <row r="55013" ht="15.75" hidden="1" x14ac:dyDescent="0.25"/>
    <row r="55014" ht="15.75" hidden="1" x14ac:dyDescent="0.25"/>
    <row r="55015" ht="15.75" hidden="1" x14ac:dyDescent="0.25"/>
    <row r="55016" ht="15.75" hidden="1" x14ac:dyDescent="0.25"/>
    <row r="55017" ht="15.75" hidden="1" x14ac:dyDescent="0.25"/>
    <row r="55018" ht="15.75" hidden="1" x14ac:dyDescent="0.25"/>
    <row r="55019" ht="15.75" hidden="1" x14ac:dyDescent="0.25"/>
    <row r="55020" ht="15.75" hidden="1" x14ac:dyDescent="0.25"/>
    <row r="55021" ht="15.75" hidden="1" x14ac:dyDescent="0.25"/>
    <row r="55022" ht="15.75" hidden="1" x14ac:dyDescent="0.25"/>
    <row r="55023" ht="15.75" hidden="1" x14ac:dyDescent="0.25"/>
    <row r="55024" ht="15.75" hidden="1" x14ac:dyDescent="0.25"/>
    <row r="55025" ht="15.75" hidden="1" x14ac:dyDescent="0.25"/>
    <row r="55026" ht="15.75" hidden="1" x14ac:dyDescent="0.25"/>
    <row r="55027" ht="15.75" hidden="1" x14ac:dyDescent="0.25"/>
    <row r="55028" ht="15.75" hidden="1" x14ac:dyDescent="0.25"/>
    <row r="55029" ht="15.75" hidden="1" x14ac:dyDescent="0.25"/>
    <row r="55030" ht="15.75" hidden="1" x14ac:dyDescent="0.25"/>
    <row r="55031" ht="15.75" hidden="1" x14ac:dyDescent="0.25"/>
    <row r="55032" ht="15.75" hidden="1" x14ac:dyDescent="0.25"/>
    <row r="55033" ht="15.75" hidden="1" x14ac:dyDescent="0.25"/>
    <row r="55034" ht="15.75" hidden="1" x14ac:dyDescent="0.25"/>
    <row r="55035" ht="15.75" hidden="1" x14ac:dyDescent="0.25"/>
    <row r="55036" ht="15.75" hidden="1" x14ac:dyDescent="0.25"/>
    <row r="55037" ht="15.75" hidden="1" x14ac:dyDescent="0.25"/>
    <row r="55038" ht="15.75" hidden="1" x14ac:dyDescent="0.25"/>
    <row r="55039" ht="15.75" hidden="1" x14ac:dyDescent="0.25"/>
    <row r="55040" ht="15.75" hidden="1" x14ac:dyDescent="0.25"/>
    <row r="55041" ht="15.75" hidden="1" x14ac:dyDescent="0.25"/>
    <row r="55042" ht="15.75" hidden="1" x14ac:dyDescent="0.25"/>
    <row r="55043" ht="15.75" hidden="1" x14ac:dyDescent="0.25"/>
    <row r="55044" ht="15.75" hidden="1" x14ac:dyDescent="0.25"/>
    <row r="55045" ht="15.75" hidden="1" x14ac:dyDescent="0.25"/>
    <row r="55046" ht="15.75" hidden="1" x14ac:dyDescent="0.25"/>
    <row r="55047" ht="15.75" hidden="1" x14ac:dyDescent="0.25"/>
    <row r="55048" ht="15.75" hidden="1" x14ac:dyDescent="0.25"/>
    <row r="55049" ht="15.75" hidden="1" x14ac:dyDescent="0.25"/>
    <row r="55050" ht="15.75" hidden="1" x14ac:dyDescent="0.25"/>
    <row r="55051" ht="15.75" hidden="1" x14ac:dyDescent="0.25"/>
    <row r="55052" ht="15.75" hidden="1" x14ac:dyDescent="0.25"/>
    <row r="55053" ht="15.75" hidden="1" x14ac:dyDescent="0.25"/>
    <row r="55054" ht="15.75" hidden="1" x14ac:dyDescent="0.25"/>
    <row r="55055" ht="15.75" hidden="1" x14ac:dyDescent="0.25"/>
    <row r="55056" ht="15.75" hidden="1" x14ac:dyDescent="0.25"/>
    <row r="55057" ht="15.75" hidden="1" x14ac:dyDescent="0.25"/>
    <row r="55058" ht="15.75" hidden="1" x14ac:dyDescent="0.25"/>
    <row r="55059" ht="15.75" hidden="1" x14ac:dyDescent="0.25"/>
    <row r="55060" ht="15.75" hidden="1" x14ac:dyDescent="0.25"/>
    <row r="55061" ht="15.75" hidden="1" x14ac:dyDescent="0.25"/>
    <row r="55062" ht="15.75" hidden="1" x14ac:dyDescent="0.25"/>
    <row r="55063" ht="15.75" hidden="1" x14ac:dyDescent="0.25"/>
    <row r="55064" ht="15.75" hidden="1" x14ac:dyDescent="0.25"/>
    <row r="55065" ht="15.75" hidden="1" x14ac:dyDescent="0.25"/>
    <row r="55066" ht="15.75" hidden="1" x14ac:dyDescent="0.25"/>
    <row r="55067" ht="15.75" hidden="1" x14ac:dyDescent="0.25"/>
    <row r="55068" ht="15.75" hidden="1" x14ac:dyDescent="0.25"/>
    <row r="55069" ht="15.75" hidden="1" x14ac:dyDescent="0.25"/>
    <row r="55070" ht="15.75" hidden="1" x14ac:dyDescent="0.25"/>
    <row r="55071" ht="15.75" hidden="1" x14ac:dyDescent="0.25"/>
    <row r="55072" ht="15.75" hidden="1" x14ac:dyDescent="0.25"/>
    <row r="55073" ht="15.75" hidden="1" x14ac:dyDescent="0.25"/>
    <row r="55074" ht="15.75" hidden="1" x14ac:dyDescent="0.25"/>
    <row r="55075" ht="15.75" hidden="1" x14ac:dyDescent="0.25"/>
    <row r="55076" ht="15.75" hidden="1" x14ac:dyDescent="0.25"/>
    <row r="55077" ht="15.75" hidden="1" x14ac:dyDescent="0.25"/>
    <row r="55078" ht="15.75" hidden="1" x14ac:dyDescent="0.25"/>
    <row r="55079" ht="15.75" hidden="1" x14ac:dyDescent="0.25"/>
    <row r="55080" ht="15.75" hidden="1" x14ac:dyDescent="0.25"/>
    <row r="55081" ht="15.75" hidden="1" x14ac:dyDescent="0.25"/>
    <row r="55082" ht="15.75" hidden="1" x14ac:dyDescent="0.25"/>
    <row r="55083" ht="15.75" hidden="1" x14ac:dyDescent="0.25"/>
    <row r="55084" ht="15.75" hidden="1" x14ac:dyDescent="0.25"/>
    <row r="55085" ht="15.75" hidden="1" x14ac:dyDescent="0.25"/>
    <row r="55086" ht="15.75" hidden="1" x14ac:dyDescent="0.25"/>
    <row r="55087" ht="15.75" hidden="1" x14ac:dyDescent="0.25"/>
    <row r="55088" ht="15.75" hidden="1" x14ac:dyDescent="0.25"/>
    <row r="55089" ht="15.75" hidden="1" x14ac:dyDescent="0.25"/>
    <row r="55090" ht="15.75" hidden="1" x14ac:dyDescent="0.25"/>
    <row r="55091" ht="15.75" hidden="1" x14ac:dyDescent="0.25"/>
    <row r="55092" ht="15.75" hidden="1" x14ac:dyDescent="0.25"/>
    <row r="55093" ht="15.75" hidden="1" x14ac:dyDescent="0.25"/>
    <row r="55094" ht="15.75" hidden="1" x14ac:dyDescent="0.25"/>
    <row r="55095" ht="15.75" hidden="1" x14ac:dyDescent="0.25"/>
    <row r="55096" ht="15.75" hidden="1" x14ac:dyDescent="0.25"/>
    <row r="55097" ht="15.75" hidden="1" x14ac:dyDescent="0.25"/>
    <row r="55098" ht="15.75" hidden="1" x14ac:dyDescent="0.25"/>
    <row r="55099" ht="15.75" hidden="1" x14ac:dyDescent="0.25"/>
    <row r="55100" ht="15.75" hidden="1" x14ac:dyDescent="0.25"/>
    <row r="55101" ht="15.75" hidden="1" x14ac:dyDescent="0.25"/>
    <row r="55102" ht="15.75" hidden="1" x14ac:dyDescent="0.25"/>
    <row r="55103" ht="15.75" hidden="1" x14ac:dyDescent="0.25"/>
    <row r="55104" ht="15.75" hidden="1" x14ac:dyDescent="0.25"/>
    <row r="55105" ht="15.75" hidden="1" x14ac:dyDescent="0.25"/>
    <row r="55106" ht="15.75" hidden="1" x14ac:dyDescent="0.25"/>
    <row r="55107" ht="15.75" hidden="1" x14ac:dyDescent="0.25"/>
    <row r="55108" ht="15.75" hidden="1" x14ac:dyDescent="0.25"/>
    <row r="55109" ht="15.75" hidden="1" x14ac:dyDescent="0.25"/>
    <row r="55110" ht="15.75" hidden="1" x14ac:dyDescent="0.25"/>
    <row r="55111" ht="15.75" hidden="1" x14ac:dyDescent="0.25"/>
    <row r="55112" ht="15.75" hidden="1" x14ac:dyDescent="0.25"/>
    <row r="55113" ht="15.75" hidden="1" x14ac:dyDescent="0.25"/>
    <row r="55114" ht="15.75" hidden="1" x14ac:dyDescent="0.25"/>
    <row r="55115" ht="15.75" hidden="1" x14ac:dyDescent="0.25"/>
    <row r="55116" ht="15.75" hidden="1" x14ac:dyDescent="0.25"/>
    <row r="55117" ht="15.75" hidden="1" x14ac:dyDescent="0.25"/>
    <row r="55118" ht="15.75" hidden="1" x14ac:dyDescent="0.25"/>
    <row r="55119" ht="15.75" hidden="1" x14ac:dyDescent="0.25"/>
    <row r="55120" ht="15.75" hidden="1" x14ac:dyDescent="0.25"/>
    <row r="55121" ht="15.75" hidden="1" x14ac:dyDescent="0.25"/>
    <row r="55122" ht="15.75" hidden="1" x14ac:dyDescent="0.25"/>
    <row r="55123" ht="15.75" hidden="1" x14ac:dyDescent="0.25"/>
    <row r="55124" ht="15.75" hidden="1" x14ac:dyDescent="0.25"/>
    <row r="55125" ht="15.75" hidden="1" x14ac:dyDescent="0.25"/>
    <row r="55126" ht="15.75" hidden="1" x14ac:dyDescent="0.25"/>
    <row r="55127" ht="15.75" hidden="1" x14ac:dyDescent="0.25"/>
    <row r="55128" ht="15.75" hidden="1" x14ac:dyDescent="0.25"/>
    <row r="55129" ht="15.75" hidden="1" x14ac:dyDescent="0.25"/>
    <row r="55130" ht="15.75" hidden="1" x14ac:dyDescent="0.25"/>
    <row r="55131" ht="15.75" hidden="1" x14ac:dyDescent="0.25"/>
    <row r="55132" ht="15.75" hidden="1" x14ac:dyDescent="0.25"/>
    <row r="55133" ht="15.75" hidden="1" x14ac:dyDescent="0.25"/>
    <row r="55134" ht="15.75" hidden="1" x14ac:dyDescent="0.25"/>
    <row r="55135" ht="15.75" hidden="1" x14ac:dyDescent="0.25"/>
    <row r="55136" ht="15.75" hidden="1" x14ac:dyDescent="0.25"/>
    <row r="55137" ht="15.75" hidden="1" x14ac:dyDescent="0.25"/>
    <row r="55138" ht="15.75" hidden="1" x14ac:dyDescent="0.25"/>
    <row r="55139" ht="15.75" hidden="1" x14ac:dyDescent="0.25"/>
    <row r="55140" ht="15.75" hidden="1" x14ac:dyDescent="0.25"/>
    <row r="55141" ht="15.75" hidden="1" x14ac:dyDescent="0.25"/>
    <row r="55142" ht="15.75" hidden="1" x14ac:dyDescent="0.25"/>
    <row r="55143" ht="15.75" hidden="1" x14ac:dyDescent="0.25"/>
    <row r="55144" ht="15.75" hidden="1" x14ac:dyDescent="0.25"/>
    <row r="55145" ht="15.75" hidden="1" x14ac:dyDescent="0.25"/>
    <row r="55146" ht="15.75" hidden="1" x14ac:dyDescent="0.25"/>
    <row r="55147" ht="15.75" hidden="1" x14ac:dyDescent="0.25"/>
    <row r="55148" ht="15.75" hidden="1" x14ac:dyDescent="0.25"/>
    <row r="55149" ht="15.75" hidden="1" x14ac:dyDescent="0.25"/>
    <row r="55150" ht="15.75" hidden="1" x14ac:dyDescent="0.25"/>
    <row r="55151" ht="15.75" hidden="1" x14ac:dyDescent="0.25"/>
    <row r="55152" ht="15.75" hidden="1" x14ac:dyDescent="0.25"/>
    <row r="55153" ht="15.75" hidden="1" x14ac:dyDescent="0.25"/>
    <row r="55154" ht="15.75" hidden="1" x14ac:dyDescent="0.25"/>
    <row r="55155" ht="15.75" hidden="1" x14ac:dyDescent="0.25"/>
    <row r="55156" ht="15.75" hidden="1" x14ac:dyDescent="0.25"/>
    <row r="55157" ht="15.75" hidden="1" x14ac:dyDescent="0.25"/>
    <row r="55158" ht="15.75" hidden="1" x14ac:dyDescent="0.25"/>
    <row r="55159" ht="15.75" hidden="1" x14ac:dyDescent="0.25"/>
    <row r="55160" ht="15.75" hidden="1" x14ac:dyDescent="0.25"/>
    <row r="55161" ht="15.75" hidden="1" x14ac:dyDescent="0.25"/>
    <row r="55162" ht="15.75" hidden="1" x14ac:dyDescent="0.25"/>
    <row r="55163" ht="15.75" hidden="1" x14ac:dyDescent="0.25"/>
    <row r="55164" ht="15.75" hidden="1" x14ac:dyDescent="0.25"/>
    <row r="55165" ht="15.75" hidden="1" x14ac:dyDescent="0.25"/>
    <row r="55166" ht="15.75" hidden="1" x14ac:dyDescent="0.25"/>
    <row r="55167" ht="15.75" hidden="1" x14ac:dyDescent="0.25"/>
    <row r="55168" ht="15.75" hidden="1" x14ac:dyDescent="0.25"/>
    <row r="55169" ht="15.75" hidden="1" x14ac:dyDescent="0.25"/>
    <row r="55170" ht="15.75" hidden="1" x14ac:dyDescent="0.25"/>
    <row r="55171" ht="15.75" hidden="1" x14ac:dyDescent="0.25"/>
    <row r="55172" ht="15.75" hidden="1" x14ac:dyDescent="0.25"/>
    <row r="55173" ht="15.75" hidden="1" x14ac:dyDescent="0.25"/>
    <row r="55174" ht="15.75" hidden="1" x14ac:dyDescent="0.25"/>
    <row r="55175" ht="15.75" hidden="1" x14ac:dyDescent="0.25"/>
    <row r="55176" ht="15.75" hidden="1" x14ac:dyDescent="0.25"/>
    <row r="55177" ht="15.75" hidden="1" x14ac:dyDescent="0.25"/>
    <row r="55178" ht="15.75" hidden="1" x14ac:dyDescent="0.25"/>
    <row r="55179" ht="15.75" hidden="1" x14ac:dyDescent="0.25"/>
    <row r="55180" ht="15.75" hidden="1" x14ac:dyDescent="0.25"/>
    <row r="55181" ht="15.75" hidden="1" x14ac:dyDescent="0.25"/>
    <row r="55182" ht="15.75" hidden="1" x14ac:dyDescent="0.25"/>
    <row r="55183" ht="15.75" hidden="1" x14ac:dyDescent="0.25"/>
    <row r="55184" ht="15.75" hidden="1" x14ac:dyDescent="0.25"/>
    <row r="55185" ht="15.75" hidden="1" x14ac:dyDescent="0.25"/>
    <row r="55186" ht="15.75" hidden="1" x14ac:dyDescent="0.25"/>
    <row r="55187" ht="15.75" hidden="1" x14ac:dyDescent="0.25"/>
    <row r="55188" ht="15.75" hidden="1" x14ac:dyDescent="0.25"/>
    <row r="55189" ht="15.75" hidden="1" x14ac:dyDescent="0.25"/>
    <row r="55190" ht="15.75" hidden="1" x14ac:dyDescent="0.25"/>
    <row r="55191" ht="15.75" hidden="1" x14ac:dyDescent="0.25"/>
    <row r="55192" ht="15.75" hidden="1" x14ac:dyDescent="0.25"/>
    <row r="55193" ht="15.75" hidden="1" x14ac:dyDescent="0.25"/>
    <row r="55194" ht="15.75" hidden="1" x14ac:dyDescent="0.25"/>
    <row r="55195" ht="15.75" hidden="1" x14ac:dyDescent="0.25"/>
    <row r="55196" ht="15.75" hidden="1" x14ac:dyDescent="0.25"/>
    <row r="55197" ht="15.75" hidden="1" x14ac:dyDescent="0.25"/>
    <row r="55198" ht="15.75" hidden="1" x14ac:dyDescent="0.25"/>
    <row r="55199" ht="15.75" hidden="1" x14ac:dyDescent="0.25"/>
    <row r="55200" ht="15.75" hidden="1" x14ac:dyDescent="0.25"/>
    <row r="55201" ht="15.75" hidden="1" x14ac:dyDescent="0.25"/>
    <row r="55202" ht="15.75" hidden="1" x14ac:dyDescent="0.25"/>
    <row r="55203" ht="15.75" hidden="1" x14ac:dyDescent="0.25"/>
    <row r="55204" ht="15.75" hidden="1" x14ac:dyDescent="0.25"/>
    <row r="55205" ht="15.75" hidden="1" x14ac:dyDescent="0.25"/>
    <row r="55206" ht="15.75" hidden="1" x14ac:dyDescent="0.25"/>
    <row r="55207" ht="15.75" hidden="1" x14ac:dyDescent="0.25"/>
    <row r="55208" ht="15.75" hidden="1" x14ac:dyDescent="0.25"/>
    <row r="55209" ht="15.75" hidden="1" x14ac:dyDescent="0.25"/>
    <row r="55210" ht="15.75" hidden="1" x14ac:dyDescent="0.25"/>
    <row r="55211" ht="15.75" hidden="1" x14ac:dyDescent="0.25"/>
    <row r="55212" ht="15.75" hidden="1" x14ac:dyDescent="0.25"/>
    <row r="55213" ht="15.75" hidden="1" x14ac:dyDescent="0.25"/>
    <row r="55214" ht="15.75" hidden="1" x14ac:dyDescent="0.25"/>
    <row r="55215" ht="15.75" hidden="1" x14ac:dyDescent="0.25"/>
    <row r="55216" ht="15.75" hidden="1" x14ac:dyDescent="0.25"/>
    <row r="55217" ht="15.75" hidden="1" x14ac:dyDescent="0.25"/>
    <row r="55218" ht="15.75" hidden="1" x14ac:dyDescent="0.25"/>
    <row r="55219" ht="15.75" hidden="1" x14ac:dyDescent="0.25"/>
    <row r="55220" ht="15.75" hidden="1" x14ac:dyDescent="0.25"/>
    <row r="55221" ht="15.75" hidden="1" x14ac:dyDescent="0.25"/>
    <row r="55222" ht="15.75" hidden="1" x14ac:dyDescent="0.25"/>
    <row r="55223" ht="15.75" hidden="1" x14ac:dyDescent="0.25"/>
    <row r="55224" ht="15.75" hidden="1" x14ac:dyDescent="0.25"/>
    <row r="55225" ht="15.75" hidden="1" x14ac:dyDescent="0.25"/>
    <row r="55226" ht="15.75" hidden="1" x14ac:dyDescent="0.25"/>
    <row r="55227" ht="15.75" hidden="1" x14ac:dyDescent="0.25"/>
    <row r="55228" ht="15.75" hidden="1" x14ac:dyDescent="0.25"/>
    <row r="55229" ht="15.75" hidden="1" x14ac:dyDescent="0.25"/>
    <row r="55230" ht="15.75" hidden="1" x14ac:dyDescent="0.25"/>
    <row r="55231" ht="15.75" hidden="1" x14ac:dyDescent="0.25"/>
    <row r="55232" ht="15.75" hidden="1" x14ac:dyDescent="0.25"/>
    <row r="55233" ht="15.75" hidden="1" x14ac:dyDescent="0.25"/>
    <row r="55234" ht="15.75" hidden="1" x14ac:dyDescent="0.25"/>
    <row r="55235" ht="15.75" hidden="1" x14ac:dyDescent="0.25"/>
    <row r="55236" ht="15.75" hidden="1" x14ac:dyDescent="0.25"/>
    <row r="55237" ht="15.75" hidden="1" x14ac:dyDescent="0.25"/>
    <row r="55238" ht="15.75" hidden="1" x14ac:dyDescent="0.25"/>
    <row r="55239" ht="15.75" hidden="1" x14ac:dyDescent="0.25"/>
    <row r="55240" ht="15.75" hidden="1" x14ac:dyDescent="0.25"/>
    <row r="55241" ht="15.75" hidden="1" x14ac:dyDescent="0.25"/>
    <row r="55242" ht="15.75" hidden="1" x14ac:dyDescent="0.25"/>
    <row r="55243" ht="15.75" hidden="1" x14ac:dyDescent="0.25"/>
    <row r="55244" ht="15.75" hidden="1" x14ac:dyDescent="0.25"/>
    <row r="55245" ht="15.75" hidden="1" x14ac:dyDescent="0.25"/>
    <row r="55246" ht="15.75" hidden="1" x14ac:dyDescent="0.25"/>
    <row r="55247" ht="15.75" hidden="1" x14ac:dyDescent="0.25"/>
    <row r="55248" ht="15.75" hidden="1" x14ac:dyDescent="0.25"/>
    <row r="55249" ht="15.75" hidden="1" x14ac:dyDescent="0.25"/>
    <row r="55250" ht="15.75" hidden="1" x14ac:dyDescent="0.25"/>
    <row r="55251" ht="15.75" hidden="1" x14ac:dyDescent="0.25"/>
    <row r="55252" ht="15.75" hidden="1" x14ac:dyDescent="0.25"/>
    <row r="55253" ht="15.75" hidden="1" x14ac:dyDescent="0.25"/>
    <row r="55254" ht="15.75" hidden="1" x14ac:dyDescent="0.25"/>
    <row r="55255" ht="15.75" hidden="1" x14ac:dyDescent="0.25"/>
    <row r="55256" ht="15.75" hidden="1" x14ac:dyDescent="0.25"/>
    <row r="55257" ht="15.75" hidden="1" x14ac:dyDescent="0.25"/>
    <row r="55258" ht="15.75" hidden="1" x14ac:dyDescent="0.25"/>
    <row r="55259" ht="15.75" hidden="1" x14ac:dyDescent="0.25"/>
    <row r="55260" ht="15.75" hidden="1" x14ac:dyDescent="0.25"/>
    <row r="55261" ht="15.75" hidden="1" x14ac:dyDescent="0.25"/>
    <row r="55262" ht="15.75" hidden="1" x14ac:dyDescent="0.25"/>
    <row r="55263" ht="15.75" hidden="1" x14ac:dyDescent="0.25"/>
    <row r="55264" ht="15.75" hidden="1" x14ac:dyDescent="0.25"/>
    <row r="55265" ht="15.75" hidden="1" x14ac:dyDescent="0.25"/>
    <row r="55266" ht="15.75" hidden="1" x14ac:dyDescent="0.25"/>
    <row r="55267" ht="15.75" hidden="1" x14ac:dyDescent="0.25"/>
    <row r="55268" ht="15.75" hidden="1" x14ac:dyDescent="0.25"/>
    <row r="55269" ht="15.75" hidden="1" x14ac:dyDescent="0.25"/>
    <row r="55270" ht="15.75" hidden="1" x14ac:dyDescent="0.25"/>
    <row r="55271" ht="15.75" hidden="1" x14ac:dyDescent="0.25"/>
    <row r="55272" ht="15.75" hidden="1" x14ac:dyDescent="0.25"/>
    <row r="55273" ht="15.75" hidden="1" x14ac:dyDescent="0.25"/>
    <row r="55274" ht="15.75" hidden="1" x14ac:dyDescent="0.25"/>
    <row r="55275" ht="15.75" hidden="1" x14ac:dyDescent="0.25"/>
    <row r="55276" ht="15.75" hidden="1" x14ac:dyDescent="0.25"/>
    <row r="55277" ht="15.75" hidden="1" x14ac:dyDescent="0.25"/>
    <row r="55278" ht="15.75" hidden="1" x14ac:dyDescent="0.25"/>
    <row r="55279" ht="15.75" hidden="1" x14ac:dyDescent="0.25"/>
    <row r="55280" ht="15.75" hidden="1" x14ac:dyDescent="0.25"/>
    <row r="55281" ht="15.75" hidden="1" x14ac:dyDescent="0.25"/>
    <row r="55282" ht="15.75" hidden="1" x14ac:dyDescent="0.25"/>
    <row r="55283" ht="15.75" hidden="1" x14ac:dyDescent="0.25"/>
    <row r="55284" ht="15.75" hidden="1" x14ac:dyDescent="0.25"/>
    <row r="55285" ht="15.75" hidden="1" x14ac:dyDescent="0.25"/>
    <row r="55286" ht="15.75" hidden="1" x14ac:dyDescent="0.25"/>
    <row r="55287" ht="15.75" hidden="1" x14ac:dyDescent="0.25"/>
    <row r="55288" ht="15.75" hidden="1" x14ac:dyDescent="0.25"/>
    <row r="55289" ht="15.75" hidden="1" x14ac:dyDescent="0.25"/>
    <row r="55290" ht="15.75" hidden="1" x14ac:dyDescent="0.25"/>
    <row r="55291" ht="15.75" hidden="1" x14ac:dyDescent="0.25"/>
    <row r="55292" ht="15.75" hidden="1" x14ac:dyDescent="0.25"/>
    <row r="55293" ht="15.75" hidden="1" x14ac:dyDescent="0.25"/>
    <row r="55294" ht="15.75" hidden="1" x14ac:dyDescent="0.25"/>
    <row r="55295" ht="15.75" hidden="1" x14ac:dyDescent="0.25"/>
    <row r="55296" ht="15.75" hidden="1" x14ac:dyDescent="0.25"/>
    <row r="55297" ht="15.75" hidden="1" x14ac:dyDescent="0.25"/>
    <row r="55298" ht="15.75" hidden="1" x14ac:dyDescent="0.25"/>
    <row r="55299" ht="15.75" hidden="1" x14ac:dyDescent="0.25"/>
    <row r="55300" ht="15.75" hidden="1" x14ac:dyDescent="0.25"/>
    <row r="55301" ht="15.75" hidden="1" x14ac:dyDescent="0.25"/>
    <row r="55302" ht="15.75" hidden="1" x14ac:dyDescent="0.25"/>
    <row r="55303" ht="15.75" hidden="1" x14ac:dyDescent="0.25"/>
    <row r="55304" ht="15.75" hidden="1" x14ac:dyDescent="0.25"/>
    <row r="55305" ht="15.75" hidden="1" x14ac:dyDescent="0.25"/>
    <row r="55306" ht="15.75" hidden="1" x14ac:dyDescent="0.25"/>
    <row r="55307" ht="15.75" hidden="1" x14ac:dyDescent="0.25"/>
    <row r="55308" ht="15.75" hidden="1" x14ac:dyDescent="0.25"/>
    <row r="55309" ht="15.75" hidden="1" x14ac:dyDescent="0.25"/>
    <row r="55310" ht="15.75" hidden="1" x14ac:dyDescent="0.25"/>
    <row r="55311" ht="15.75" hidden="1" x14ac:dyDescent="0.25"/>
    <row r="55312" ht="15.75" hidden="1" x14ac:dyDescent="0.25"/>
    <row r="55313" ht="15.75" hidden="1" x14ac:dyDescent="0.25"/>
    <row r="55314" ht="15.75" hidden="1" x14ac:dyDescent="0.25"/>
    <row r="55315" ht="15.75" hidden="1" x14ac:dyDescent="0.25"/>
    <row r="55316" ht="15.75" hidden="1" x14ac:dyDescent="0.25"/>
    <row r="55317" ht="15.75" hidden="1" x14ac:dyDescent="0.25"/>
    <row r="55318" ht="15.75" hidden="1" x14ac:dyDescent="0.25"/>
    <row r="55319" ht="15.75" hidden="1" x14ac:dyDescent="0.25"/>
    <row r="55320" ht="15.75" hidden="1" x14ac:dyDescent="0.25"/>
    <row r="55321" ht="15.75" hidden="1" x14ac:dyDescent="0.25"/>
    <row r="55322" ht="15.75" hidden="1" x14ac:dyDescent="0.25"/>
    <row r="55323" ht="15.75" hidden="1" x14ac:dyDescent="0.25"/>
    <row r="55324" ht="15.75" hidden="1" x14ac:dyDescent="0.25"/>
    <row r="55325" ht="15.75" hidden="1" x14ac:dyDescent="0.25"/>
    <row r="55326" ht="15.75" hidden="1" x14ac:dyDescent="0.25"/>
    <row r="55327" ht="15.75" hidden="1" x14ac:dyDescent="0.25"/>
    <row r="55328" ht="15.75" hidden="1" x14ac:dyDescent="0.25"/>
    <row r="55329" ht="15.75" hidden="1" x14ac:dyDescent="0.25"/>
    <row r="55330" ht="15.75" hidden="1" x14ac:dyDescent="0.25"/>
    <row r="55331" ht="15.75" hidden="1" x14ac:dyDescent="0.25"/>
    <row r="55332" ht="15.75" hidden="1" x14ac:dyDescent="0.25"/>
    <row r="55333" ht="15.75" hidden="1" x14ac:dyDescent="0.25"/>
    <row r="55334" ht="15.75" hidden="1" x14ac:dyDescent="0.25"/>
    <row r="55335" ht="15.75" hidden="1" x14ac:dyDescent="0.25"/>
    <row r="55336" ht="15.75" hidden="1" x14ac:dyDescent="0.25"/>
    <row r="55337" ht="15.75" hidden="1" x14ac:dyDescent="0.25"/>
    <row r="55338" ht="15.75" hidden="1" x14ac:dyDescent="0.25"/>
    <row r="55339" ht="15.75" hidden="1" x14ac:dyDescent="0.25"/>
    <row r="55340" ht="15.75" hidden="1" x14ac:dyDescent="0.25"/>
    <row r="55341" ht="15.75" hidden="1" x14ac:dyDescent="0.25"/>
    <row r="55342" ht="15.75" hidden="1" x14ac:dyDescent="0.25"/>
    <row r="55343" ht="15.75" hidden="1" x14ac:dyDescent="0.25"/>
    <row r="55344" ht="15.75" hidden="1" x14ac:dyDescent="0.25"/>
    <row r="55345" ht="15.75" hidden="1" x14ac:dyDescent="0.25"/>
    <row r="55346" ht="15.75" hidden="1" x14ac:dyDescent="0.25"/>
    <row r="55347" ht="15.75" hidden="1" x14ac:dyDescent="0.25"/>
    <row r="55348" ht="15.75" hidden="1" x14ac:dyDescent="0.25"/>
    <row r="55349" ht="15.75" hidden="1" x14ac:dyDescent="0.25"/>
    <row r="55350" ht="15.75" hidden="1" x14ac:dyDescent="0.25"/>
    <row r="55351" ht="15.75" hidden="1" x14ac:dyDescent="0.25"/>
    <row r="55352" ht="15.75" hidden="1" x14ac:dyDescent="0.25"/>
    <row r="55353" ht="15.75" hidden="1" x14ac:dyDescent="0.25"/>
    <row r="55354" ht="15.75" hidden="1" x14ac:dyDescent="0.25"/>
    <row r="55355" ht="15.75" hidden="1" x14ac:dyDescent="0.25"/>
    <row r="55356" ht="15.75" hidden="1" x14ac:dyDescent="0.25"/>
    <row r="55357" ht="15.75" hidden="1" x14ac:dyDescent="0.25"/>
    <row r="55358" ht="15.75" hidden="1" x14ac:dyDescent="0.25"/>
    <row r="55359" ht="15.75" hidden="1" x14ac:dyDescent="0.25"/>
    <row r="55360" ht="15.75" hidden="1" x14ac:dyDescent="0.25"/>
    <row r="55361" ht="15.75" hidden="1" x14ac:dyDescent="0.25"/>
    <row r="55362" ht="15.75" hidden="1" x14ac:dyDescent="0.25"/>
    <row r="55363" ht="15.75" hidden="1" x14ac:dyDescent="0.25"/>
    <row r="55364" ht="15.75" hidden="1" x14ac:dyDescent="0.25"/>
    <row r="55365" ht="15.75" hidden="1" x14ac:dyDescent="0.25"/>
    <row r="55366" ht="15.75" hidden="1" x14ac:dyDescent="0.25"/>
    <row r="55367" ht="15.75" hidden="1" x14ac:dyDescent="0.25"/>
    <row r="55368" ht="15.75" hidden="1" x14ac:dyDescent="0.25"/>
    <row r="55369" ht="15.75" hidden="1" x14ac:dyDescent="0.25"/>
    <row r="55370" ht="15.75" hidden="1" x14ac:dyDescent="0.25"/>
    <row r="55371" ht="15.75" hidden="1" x14ac:dyDescent="0.25"/>
    <row r="55372" ht="15.75" hidden="1" x14ac:dyDescent="0.25"/>
    <row r="55373" ht="15.75" hidden="1" x14ac:dyDescent="0.25"/>
    <row r="55374" ht="15.75" hidden="1" x14ac:dyDescent="0.25"/>
    <row r="55375" ht="15.75" hidden="1" x14ac:dyDescent="0.25"/>
    <row r="55376" ht="15.75" hidden="1" x14ac:dyDescent="0.25"/>
    <row r="55377" ht="15.75" hidden="1" x14ac:dyDescent="0.25"/>
    <row r="55378" ht="15.75" hidden="1" x14ac:dyDescent="0.25"/>
    <row r="55379" ht="15.75" hidden="1" x14ac:dyDescent="0.25"/>
    <row r="55380" ht="15.75" hidden="1" x14ac:dyDescent="0.25"/>
    <row r="55381" ht="15.75" hidden="1" x14ac:dyDescent="0.25"/>
    <row r="55382" ht="15.75" hidden="1" x14ac:dyDescent="0.25"/>
    <row r="55383" ht="15.75" hidden="1" x14ac:dyDescent="0.25"/>
    <row r="55384" ht="15.75" hidden="1" x14ac:dyDescent="0.25"/>
    <row r="55385" ht="15.75" hidden="1" x14ac:dyDescent="0.25"/>
    <row r="55386" ht="15.75" hidden="1" x14ac:dyDescent="0.25"/>
    <row r="55387" ht="15.75" hidden="1" x14ac:dyDescent="0.25"/>
    <row r="55388" ht="15.75" hidden="1" x14ac:dyDescent="0.25"/>
    <row r="55389" ht="15.75" hidden="1" x14ac:dyDescent="0.25"/>
    <row r="55390" ht="15.75" hidden="1" x14ac:dyDescent="0.25"/>
    <row r="55391" ht="15.75" hidden="1" x14ac:dyDescent="0.25"/>
    <row r="55392" ht="15.75" hidden="1" x14ac:dyDescent="0.25"/>
    <row r="55393" ht="15.75" hidden="1" x14ac:dyDescent="0.25"/>
    <row r="55394" ht="15.75" hidden="1" x14ac:dyDescent="0.25"/>
    <row r="55395" ht="15.75" hidden="1" x14ac:dyDescent="0.25"/>
    <row r="55396" ht="15.75" hidden="1" x14ac:dyDescent="0.25"/>
    <row r="55397" ht="15.75" hidden="1" x14ac:dyDescent="0.25"/>
    <row r="55398" ht="15.75" hidden="1" x14ac:dyDescent="0.25"/>
    <row r="55399" ht="15.75" hidden="1" x14ac:dyDescent="0.25"/>
    <row r="55400" ht="15.75" hidden="1" x14ac:dyDescent="0.25"/>
    <row r="55401" ht="15.75" hidden="1" x14ac:dyDescent="0.25"/>
    <row r="55402" ht="15.75" hidden="1" x14ac:dyDescent="0.25"/>
    <row r="55403" ht="15.75" hidden="1" x14ac:dyDescent="0.25"/>
    <row r="55404" ht="15.75" hidden="1" x14ac:dyDescent="0.25"/>
    <row r="55405" ht="15.75" hidden="1" x14ac:dyDescent="0.25"/>
    <row r="55406" ht="15.75" hidden="1" x14ac:dyDescent="0.25"/>
    <row r="55407" ht="15.75" hidden="1" x14ac:dyDescent="0.25"/>
    <row r="55408" ht="15.75" hidden="1" x14ac:dyDescent="0.25"/>
    <row r="55409" ht="15.75" hidden="1" x14ac:dyDescent="0.25"/>
    <row r="55410" ht="15.75" hidden="1" x14ac:dyDescent="0.25"/>
    <row r="55411" ht="15.75" hidden="1" x14ac:dyDescent="0.25"/>
    <row r="55412" ht="15.75" hidden="1" x14ac:dyDescent="0.25"/>
    <row r="55413" ht="15.75" hidden="1" x14ac:dyDescent="0.25"/>
    <row r="55414" ht="15.75" hidden="1" x14ac:dyDescent="0.25"/>
    <row r="55415" ht="15.75" hidden="1" x14ac:dyDescent="0.25"/>
    <row r="55416" ht="15.75" hidden="1" x14ac:dyDescent="0.25"/>
    <row r="55417" ht="15.75" hidden="1" x14ac:dyDescent="0.25"/>
    <row r="55418" ht="15.75" hidden="1" x14ac:dyDescent="0.25"/>
    <row r="55419" ht="15.75" hidden="1" x14ac:dyDescent="0.25"/>
    <row r="55420" ht="15.75" hidden="1" x14ac:dyDescent="0.25"/>
    <row r="55421" ht="15.75" hidden="1" x14ac:dyDescent="0.25"/>
    <row r="55422" ht="15.75" hidden="1" x14ac:dyDescent="0.25"/>
    <row r="55423" ht="15.75" hidden="1" x14ac:dyDescent="0.25"/>
    <row r="55424" ht="15.75" hidden="1" x14ac:dyDescent="0.25"/>
    <row r="55425" ht="15.75" hidden="1" x14ac:dyDescent="0.25"/>
    <row r="55426" ht="15.75" hidden="1" x14ac:dyDescent="0.25"/>
    <row r="55427" ht="15.75" hidden="1" x14ac:dyDescent="0.25"/>
    <row r="55428" ht="15.75" hidden="1" x14ac:dyDescent="0.25"/>
    <row r="55429" ht="15.75" hidden="1" x14ac:dyDescent="0.25"/>
    <row r="55430" ht="15.75" hidden="1" x14ac:dyDescent="0.25"/>
    <row r="55431" ht="15.75" hidden="1" x14ac:dyDescent="0.25"/>
    <row r="55432" ht="15.75" hidden="1" x14ac:dyDescent="0.25"/>
    <row r="55433" ht="15.75" hidden="1" x14ac:dyDescent="0.25"/>
    <row r="55434" ht="15.75" hidden="1" x14ac:dyDescent="0.25"/>
    <row r="55435" ht="15.75" hidden="1" x14ac:dyDescent="0.25"/>
    <row r="55436" ht="15.75" hidden="1" x14ac:dyDescent="0.25"/>
    <row r="55437" ht="15.75" hidden="1" x14ac:dyDescent="0.25"/>
    <row r="55438" ht="15.75" hidden="1" x14ac:dyDescent="0.25"/>
    <row r="55439" ht="15.75" hidden="1" x14ac:dyDescent="0.25"/>
    <row r="55440" ht="15.75" hidden="1" x14ac:dyDescent="0.25"/>
    <row r="55441" ht="15.75" hidden="1" x14ac:dyDescent="0.25"/>
    <row r="55442" ht="15.75" hidden="1" x14ac:dyDescent="0.25"/>
    <row r="55443" ht="15.75" hidden="1" x14ac:dyDescent="0.25"/>
    <row r="55444" ht="15.75" hidden="1" x14ac:dyDescent="0.25"/>
    <row r="55445" ht="15.75" hidden="1" x14ac:dyDescent="0.25"/>
    <row r="55446" ht="15.75" hidden="1" x14ac:dyDescent="0.25"/>
    <row r="55447" ht="15.75" hidden="1" x14ac:dyDescent="0.25"/>
    <row r="55448" ht="15.75" hidden="1" x14ac:dyDescent="0.25"/>
    <row r="55449" ht="15.75" hidden="1" x14ac:dyDescent="0.25"/>
    <row r="55450" ht="15.75" hidden="1" x14ac:dyDescent="0.25"/>
    <row r="55451" ht="15.75" hidden="1" x14ac:dyDescent="0.25"/>
    <row r="55452" ht="15.75" hidden="1" x14ac:dyDescent="0.25"/>
    <row r="55453" ht="15.75" hidden="1" x14ac:dyDescent="0.25"/>
    <row r="55454" ht="15.75" hidden="1" x14ac:dyDescent="0.25"/>
    <row r="55455" ht="15.75" hidden="1" x14ac:dyDescent="0.25"/>
    <row r="55456" ht="15.75" hidden="1" x14ac:dyDescent="0.25"/>
    <row r="55457" ht="15.75" hidden="1" x14ac:dyDescent="0.25"/>
    <row r="55458" ht="15.75" hidden="1" x14ac:dyDescent="0.25"/>
    <row r="55459" ht="15.75" hidden="1" x14ac:dyDescent="0.25"/>
    <row r="55460" ht="15.75" hidden="1" x14ac:dyDescent="0.25"/>
    <row r="55461" ht="15.75" hidden="1" x14ac:dyDescent="0.25"/>
    <row r="55462" ht="15.75" hidden="1" x14ac:dyDescent="0.25"/>
    <row r="55463" ht="15.75" hidden="1" x14ac:dyDescent="0.25"/>
    <row r="55464" ht="15.75" hidden="1" x14ac:dyDescent="0.25"/>
    <row r="55465" ht="15.75" hidden="1" x14ac:dyDescent="0.25"/>
    <row r="55466" ht="15.75" hidden="1" x14ac:dyDescent="0.25"/>
    <row r="55467" ht="15.75" hidden="1" x14ac:dyDescent="0.25"/>
    <row r="55468" ht="15.75" hidden="1" x14ac:dyDescent="0.25"/>
    <row r="55469" ht="15.75" hidden="1" x14ac:dyDescent="0.25"/>
    <row r="55470" ht="15.75" hidden="1" x14ac:dyDescent="0.25"/>
    <row r="55471" ht="15.75" hidden="1" x14ac:dyDescent="0.25"/>
    <row r="55472" ht="15.75" hidden="1" x14ac:dyDescent="0.25"/>
    <row r="55473" ht="15.75" hidden="1" x14ac:dyDescent="0.25"/>
    <row r="55474" ht="15.75" hidden="1" x14ac:dyDescent="0.25"/>
    <row r="55475" ht="15.75" hidden="1" x14ac:dyDescent="0.25"/>
    <row r="55476" ht="15.75" hidden="1" x14ac:dyDescent="0.25"/>
    <row r="55477" ht="15.75" hidden="1" x14ac:dyDescent="0.25"/>
    <row r="55478" ht="15.75" hidden="1" x14ac:dyDescent="0.25"/>
    <row r="55479" ht="15.75" hidden="1" x14ac:dyDescent="0.25"/>
    <row r="55480" ht="15.75" hidden="1" x14ac:dyDescent="0.25"/>
    <row r="55481" ht="15.75" hidden="1" x14ac:dyDescent="0.25"/>
    <row r="55482" ht="15.75" hidden="1" x14ac:dyDescent="0.25"/>
    <row r="55483" ht="15.75" hidden="1" x14ac:dyDescent="0.25"/>
    <row r="55484" ht="15.75" hidden="1" x14ac:dyDescent="0.25"/>
    <row r="55485" ht="15.75" hidden="1" x14ac:dyDescent="0.25"/>
    <row r="55486" ht="15.75" hidden="1" x14ac:dyDescent="0.25"/>
    <row r="55487" ht="15.75" hidden="1" x14ac:dyDescent="0.25"/>
    <row r="55488" ht="15.75" hidden="1" x14ac:dyDescent="0.25"/>
    <row r="55489" ht="15.75" hidden="1" x14ac:dyDescent="0.25"/>
    <row r="55490" ht="15.75" hidden="1" x14ac:dyDescent="0.25"/>
    <row r="55491" ht="15.75" hidden="1" x14ac:dyDescent="0.25"/>
    <row r="55492" ht="15.75" hidden="1" x14ac:dyDescent="0.25"/>
    <row r="55493" ht="15.75" hidden="1" x14ac:dyDescent="0.25"/>
    <row r="55494" ht="15.75" hidden="1" x14ac:dyDescent="0.25"/>
    <row r="55495" ht="15.75" hidden="1" x14ac:dyDescent="0.25"/>
    <row r="55496" ht="15.75" hidden="1" x14ac:dyDescent="0.25"/>
    <row r="55497" ht="15.75" hidden="1" x14ac:dyDescent="0.25"/>
    <row r="55498" ht="15.75" hidden="1" x14ac:dyDescent="0.25"/>
    <row r="55499" ht="15.75" hidden="1" x14ac:dyDescent="0.25"/>
    <row r="55500" ht="15.75" hidden="1" x14ac:dyDescent="0.25"/>
    <row r="55501" ht="15.75" hidden="1" x14ac:dyDescent="0.25"/>
    <row r="55502" ht="15.75" hidden="1" x14ac:dyDescent="0.25"/>
    <row r="55503" ht="15.75" hidden="1" x14ac:dyDescent="0.25"/>
    <row r="55504" ht="15.75" hidden="1" x14ac:dyDescent="0.25"/>
    <row r="55505" ht="15.75" hidden="1" x14ac:dyDescent="0.25"/>
    <row r="55506" ht="15.75" hidden="1" x14ac:dyDescent="0.25"/>
    <row r="55507" ht="15.75" hidden="1" x14ac:dyDescent="0.25"/>
    <row r="55508" ht="15.75" hidden="1" x14ac:dyDescent="0.25"/>
    <row r="55509" ht="15.75" hidden="1" x14ac:dyDescent="0.25"/>
    <row r="55510" ht="15.75" hidden="1" x14ac:dyDescent="0.25"/>
    <row r="55511" ht="15.75" hidden="1" x14ac:dyDescent="0.25"/>
    <row r="55512" ht="15.75" hidden="1" x14ac:dyDescent="0.25"/>
    <row r="55513" ht="15.75" hidden="1" x14ac:dyDescent="0.25"/>
    <row r="55514" ht="15.75" hidden="1" x14ac:dyDescent="0.25"/>
    <row r="55515" ht="15.75" hidden="1" x14ac:dyDescent="0.25"/>
    <row r="55516" ht="15.75" hidden="1" x14ac:dyDescent="0.25"/>
    <row r="55517" ht="15.75" hidden="1" x14ac:dyDescent="0.25"/>
    <row r="55518" ht="15.75" hidden="1" x14ac:dyDescent="0.25"/>
    <row r="55519" ht="15.75" hidden="1" x14ac:dyDescent="0.25"/>
    <row r="55520" ht="15.75" hidden="1" x14ac:dyDescent="0.25"/>
    <row r="55521" ht="15.75" hidden="1" x14ac:dyDescent="0.25"/>
    <row r="55522" ht="15.75" hidden="1" x14ac:dyDescent="0.25"/>
    <row r="55523" ht="15.75" hidden="1" x14ac:dyDescent="0.25"/>
    <row r="55524" ht="15.75" hidden="1" x14ac:dyDescent="0.25"/>
    <row r="55525" ht="15.75" hidden="1" x14ac:dyDescent="0.25"/>
    <row r="55526" ht="15.75" hidden="1" x14ac:dyDescent="0.25"/>
    <row r="55527" ht="15.75" hidden="1" x14ac:dyDescent="0.25"/>
    <row r="55528" ht="15.75" hidden="1" x14ac:dyDescent="0.25"/>
    <row r="55529" ht="15.75" hidden="1" x14ac:dyDescent="0.25"/>
    <row r="55530" ht="15.75" hidden="1" x14ac:dyDescent="0.25"/>
    <row r="55531" ht="15.75" hidden="1" x14ac:dyDescent="0.25"/>
    <row r="55532" ht="15.75" hidden="1" x14ac:dyDescent="0.25"/>
    <row r="55533" ht="15.75" hidden="1" x14ac:dyDescent="0.25"/>
    <row r="55534" ht="15.75" hidden="1" x14ac:dyDescent="0.25"/>
    <row r="55535" ht="15.75" hidden="1" x14ac:dyDescent="0.25"/>
    <row r="55536" ht="15.75" hidden="1" x14ac:dyDescent="0.25"/>
    <row r="55537" ht="15.75" hidden="1" x14ac:dyDescent="0.25"/>
    <row r="55538" ht="15.75" hidden="1" x14ac:dyDescent="0.25"/>
    <row r="55539" ht="15.75" hidden="1" x14ac:dyDescent="0.25"/>
    <row r="55540" ht="15.75" hidden="1" x14ac:dyDescent="0.25"/>
    <row r="55541" ht="15.75" hidden="1" x14ac:dyDescent="0.25"/>
    <row r="55542" ht="15.75" hidden="1" x14ac:dyDescent="0.25"/>
    <row r="55543" ht="15.75" hidden="1" x14ac:dyDescent="0.25"/>
    <row r="55544" ht="15.75" hidden="1" x14ac:dyDescent="0.25"/>
    <row r="55545" ht="15.75" hidden="1" x14ac:dyDescent="0.25"/>
    <row r="55546" ht="15.75" hidden="1" x14ac:dyDescent="0.25"/>
    <row r="55547" ht="15.75" hidden="1" x14ac:dyDescent="0.25"/>
    <row r="55548" ht="15.75" hidden="1" x14ac:dyDescent="0.25"/>
    <row r="55549" ht="15.75" hidden="1" x14ac:dyDescent="0.25"/>
    <row r="55550" ht="15.75" hidden="1" x14ac:dyDescent="0.25"/>
    <row r="55551" ht="15.75" hidden="1" x14ac:dyDescent="0.25"/>
    <row r="55552" ht="15.75" hidden="1" x14ac:dyDescent="0.25"/>
    <row r="55553" ht="15.75" hidden="1" x14ac:dyDescent="0.25"/>
    <row r="55554" ht="15.75" hidden="1" x14ac:dyDescent="0.25"/>
    <row r="55555" ht="15.75" hidden="1" x14ac:dyDescent="0.25"/>
    <row r="55556" ht="15.75" hidden="1" x14ac:dyDescent="0.25"/>
    <row r="55557" ht="15.75" hidden="1" x14ac:dyDescent="0.25"/>
    <row r="55558" ht="15.75" hidden="1" x14ac:dyDescent="0.25"/>
    <row r="55559" ht="15.75" hidden="1" x14ac:dyDescent="0.25"/>
    <row r="55560" ht="15.75" hidden="1" x14ac:dyDescent="0.25"/>
    <row r="55561" ht="15.75" hidden="1" x14ac:dyDescent="0.25"/>
    <row r="55562" ht="15.75" hidden="1" x14ac:dyDescent="0.25"/>
    <row r="55563" ht="15.75" hidden="1" x14ac:dyDescent="0.25"/>
    <row r="55564" ht="15.75" hidden="1" x14ac:dyDescent="0.25"/>
    <row r="55565" ht="15.75" hidden="1" x14ac:dyDescent="0.25"/>
    <row r="55566" ht="15.75" hidden="1" x14ac:dyDescent="0.25"/>
    <row r="55567" ht="15.75" hidden="1" x14ac:dyDescent="0.25"/>
    <row r="55568" ht="15.75" hidden="1" x14ac:dyDescent="0.25"/>
    <row r="55569" ht="15.75" hidden="1" x14ac:dyDescent="0.25"/>
    <row r="55570" ht="15.75" hidden="1" x14ac:dyDescent="0.25"/>
    <row r="55571" ht="15.75" hidden="1" x14ac:dyDescent="0.25"/>
    <row r="55572" ht="15.75" hidden="1" x14ac:dyDescent="0.25"/>
    <row r="55573" ht="15.75" hidden="1" x14ac:dyDescent="0.25"/>
    <row r="55574" ht="15.75" hidden="1" x14ac:dyDescent="0.25"/>
    <row r="55575" ht="15.75" hidden="1" x14ac:dyDescent="0.25"/>
    <row r="55576" ht="15.75" hidden="1" x14ac:dyDescent="0.25"/>
    <row r="55577" ht="15.75" hidden="1" x14ac:dyDescent="0.25"/>
    <row r="55578" ht="15.75" hidden="1" x14ac:dyDescent="0.25"/>
    <row r="55579" ht="15.75" hidden="1" x14ac:dyDescent="0.25"/>
    <row r="55580" ht="15.75" hidden="1" x14ac:dyDescent="0.25"/>
    <row r="55581" ht="15.75" hidden="1" x14ac:dyDescent="0.25"/>
    <row r="55582" ht="15.75" hidden="1" x14ac:dyDescent="0.25"/>
    <row r="55583" ht="15.75" hidden="1" x14ac:dyDescent="0.25"/>
    <row r="55584" ht="15.75" hidden="1" x14ac:dyDescent="0.25"/>
    <row r="55585" ht="15.75" hidden="1" x14ac:dyDescent="0.25"/>
    <row r="55586" ht="15.75" hidden="1" x14ac:dyDescent="0.25"/>
    <row r="55587" ht="15.75" hidden="1" x14ac:dyDescent="0.25"/>
    <row r="55588" ht="15.75" hidden="1" x14ac:dyDescent="0.25"/>
    <row r="55589" ht="15.75" hidden="1" x14ac:dyDescent="0.25"/>
    <row r="55590" ht="15.75" hidden="1" x14ac:dyDescent="0.25"/>
    <row r="55591" ht="15.75" hidden="1" x14ac:dyDescent="0.25"/>
    <row r="55592" ht="15.75" hidden="1" x14ac:dyDescent="0.25"/>
    <row r="55593" ht="15.75" hidden="1" x14ac:dyDescent="0.25"/>
    <row r="55594" ht="15.75" hidden="1" x14ac:dyDescent="0.25"/>
    <row r="55595" ht="15.75" hidden="1" x14ac:dyDescent="0.25"/>
    <row r="55596" ht="15.75" hidden="1" x14ac:dyDescent="0.25"/>
    <row r="55597" ht="15.75" hidden="1" x14ac:dyDescent="0.25"/>
    <row r="55598" ht="15.75" hidden="1" x14ac:dyDescent="0.25"/>
    <row r="55599" ht="15.75" hidden="1" x14ac:dyDescent="0.25"/>
    <row r="55600" ht="15.75" hidden="1" x14ac:dyDescent="0.25"/>
    <row r="55601" ht="15.75" hidden="1" x14ac:dyDescent="0.25"/>
    <row r="55602" ht="15.75" hidden="1" x14ac:dyDescent="0.25"/>
    <row r="55603" ht="15.75" hidden="1" x14ac:dyDescent="0.25"/>
    <row r="55604" ht="15.75" hidden="1" x14ac:dyDescent="0.25"/>
    <row r="55605" ht="15.75" hidden="1" x14ac:dyDescent="0.25"/>
    <row r="55606" ht="15.75" hidden="1" x14ac:dyDescent="0.25"/>
    <row r="55607" ht="15.75" hidden="1" x14ac:dyDescent="0.25"/>
    <row r="55608" ht="15.75" hidden="1" x14ac:dyDescent="0.25"/>
    <row r="55609" ht="15.75" hidden="1" x14ac:dyDescent="0.25"/>
    <row r="55610" ht="15.75" hidden="1" x14ac:dyDescent="0.25"/>
    <row r="55611" ht="15.75" hidden="1" x14ac:dyDescent="0.25"/>
    <row r="55612" ht="15.75" hidden="1" x14ac:dyDescent="0.25"/>
    <row r="55613" ht="15.75" hidden="1" x14ac:dyDescent="0.25"/>
    <row r="55614" ht="15.75" hidden="1" x14ac:dyDescent="0.25"/>
    <row r="55615" ht="15.75" hidden="1" x14ac:dyDescent="0.25"/>
    <row r="55616" ht="15.75" hidden="1" x14ac:dyDescent="0.25"/>
    <row r="55617" ht="15.75" hidden="1" x14ac:dyDescent="0.25"/>
    <row r="55618" ht="15.75" hidden="1" x14ac:dyDescent="0.25"/>
    <row r="55619" ht="15.75" hidden="1" x14ac:dyDescent="0.25"/>
    <row r="55620" ht="15.75" hidden="1" x14ac:dyDescent="0.25"/>
    <row r="55621" ht="15.75" hidden="1" x14ac:dyDescent="0.25"/>
    <row r="55622" ht="15.75" hidden="1" x14ac:dyDescent="0.25"/>
    <row r="55623" ht="15.75" hidden="1" x14ac:dyDescent="0.25"/>
    <row r="55624" ht="15.75" hidden="1" x14ac:dyDescent="0.25"/>
    <row r="55625" ht="15.75" hidden="1" x14ac:dyDescent="0.25"/>
    <row r="55626" ht="15.75" hidden="1" x14ac:dyDescent="0.25"/>
    <row r="55627" ht="15.75" hidden="1" x14ac:dyDescent="0.25"/>
    <row r="55628" ht="15.75" hidden="1" x14ac:dyDescent="0.25"/>
    <row r="55629" ht="15.75" hidden="1" x14ac:dyDescent="0.25"/>
    <row r="55630" ht="15.75" hidden="1" x14ac:dyDescent="0.25"/>
    <row r="55631" ht="15.75" hidden="1" x14ac:dyDescent="0.25"/>
    <row r="55632" ht="15.75" hidden="1" x14ac:dyDescent="0.25"/>
    <row r="55633" ht="15.75" hidden="1" x14ac:dyDescent="0.25"/>
    <row r="55634" ht="15.75" hidden="1" x14ac:dyDescent="0.25"/>
    <row r="55635" ht="15.75" hidden="1" x14ac:dyDescent="0.25"/>
    <row r="55636" ht="15.75" hidden="1" x14ac:dyDescent="0.25"/>
    <row r="55637" ht="15.75" hidden="1" x14ac:dyDescent="0.25"/>
    <row r="55638" ht="15.75" hidden="1" x14ac:dyDescent="0.25"/>
    <row r="55639" ht="15.75" hidden="1" x14ac:dyDescent="0.25"/>
    <row r="55640" ht="15.75" hidden="1" x14ac:dyDescent="0.25"/>
    <row r="55641" ht="15.75" hidden="1" x14ac:dyDescent="0.25"/>
    <row r="55642" ht="15.75" hidden="1" x14ac:dyDescent="0.25"/>
    <row r="55643" ht="15.75" hidden="1" x14ac:dyDescent="0.25"/>
    <row r="55644" ht="15.75" hidden="1" x14ac:dyDescent="0.25"/>
    <row r="55645" ht="15.75" hidden="1" x14ac:dyDescent="0.25"/>
    <row r="55646" ht="15.75" hidden="1" x14ac:dyDescent="0.25"/>
    <row r="55647" ht="15.75" hidden="1" x14ac:dyDescent="0.25"/>
    <row r="55648" ht="15.75" hidden="1" x14ac:dyDescent="0.25"/>
    <row r="55649" ht="15.75" hidden="1" x14ac:dyDescent="0.25"/>
    <row r="55650" ht="15.75" hidden="1" x14ac:dyDescent="0.25"/>
    <row r="55651" ht="15.75" hidden="1" x14ac:dyDescent="0.25"/>
    <row r="55652" ht="15.75" hidden="1" x14ac:dyDescent="0.25"/>
    <row r="55653" ht="15.75" hidden="1" x14ac:dyDescent="0.25"/>
    <row r="55654" ht="15.75" hidden="1" x14ac:dyDescent="0.25"/>
    <row r="55655" ht="15.75" hidden="1" x14ac:dyDescent="0.25"/>
    <row r="55656" ht="15.75" hidden="1" x14ac:dyDescent="0.25"/>
    <row r="55657" ht="15.75" hidden="1" x14ac:dyDescent="0.25"/>
    <row r="55658" ht="15.75" hidden="1" x14ac:dyDescent="0.25"/>
    <row r="55659" ht="15.75" hidden="1" x14ac:dyDescent="0.25"/>
    <row r="55660" ht="15.75" hidden="1" x14ac:dyDescent="0.25"/>
    <row r="55661" ht="15.75" hidden="1" x14ac:dyDescent="0.25"/>
    <row r="55662" ht="15.75" hidden="1" x14ac:dyDescent="0.25"/>
    <row r="55663" ht="15.75" hidden="1" x14ac:dyDescent="0.25"/>
    <row r="55664" ht="15.75" hidden="1" x14ac:dyDescent="0.25"/>
    <row r="55665" ht="15.75" hidden="1" x14ac:dyDescent="0.25"/>
    <row r="55666" ht="15.75" hidden="1" x14ac:dyDescent="0.25"/>
    <row r="55667" ht="15.75" hidden="1" x14ac:dyDescent="0.25"/>
    <row r="55668" ht="15.75" hidden="1" x14ac:dyDescent="0.25"/>
    <row r="55669" ht="15.75" hidden="1" x14ac:dyDescent="0.25"/>
    <row r="55670" ht="15.75" hidden="1" x14ac:dyDescent="0.25"/>
    <row r="55671" ht="15.75" hidden="1" x14ac:dyDescent="0.25"/>
    <row r="55672" ht="15.75" hidden="1" x14ac:dyDescent="0.25"/>
    <row r="55673" ht="15.75" hidden="1" x14ac:dyDescent="0.25"/>
    <row r="55674" ht="15.75" hidden="1" x14ac:dyDescent="0.25"/>
    <row r="55675" ht="15.75" hidden="1" x14ac:dyDescent="0.25"/>
    <row r="55676" ht="15.75" hidden="1" x14ac:dyDescent="0.25"/>
    <row r="55677" ht="15.75" hidden="1" x14ac:dyDescent="0.25"/>
    <row r="55678" ht="15.75" hidden="1" x14ac:dyDescent="0.25"/>
    <row r="55679" ht="15.75" hidden="1" x14ac:dyDescent="0.25"/>
    <row r="55680" ht="15.75" hidden="1" x14ac:dyDescent="0.25"/>
    <row r="55681" ht="15.75" hidden="1" x14ac:dyDescent="0.25"/>
    <row r="55682" ht="15.75" hidden="1" x14ac:dyDescent="0.25"/>
    <row r="55683" ht="15.75" hidden="1" x14ac:dyDescent="0.25"/>
    <row r="55684" ht="15.75" hidden="1" x14ac:dyDescent="0.25"/>
    <row r="55685" ht="15.75" hidden="1" x14ac:dyDescent="0.25"/>
    <row r="55686" ht="15.75" hidden="1" x14ac:dyDescent="0.25"/>
    <row r="55687" ht="15.75" hidden="1" x14ac:dyDescent="0.25"/>
    <row r="55688" ht="15.75" hidden="1" x14ac:dyDescent="0.25"/>
    <row r="55689" ht="15.75" hidden="1" x14ac:dyDescent="0.25"/>
    <row r="55690" ht="15.75" hidden="1" x14ac:dyDescent="0.25"/>
    <row r="55691" ht="15.75" hidden="1" x14ac:dyDescent="0.25"/>
    <row r="55692" ht="15.75" hidden="1" x14ac:dyDescent="0.25"/>
    <row r="55693" ht="15.75" hidden="1" x14ac:dyDescent="0.25"/>
    <row r="55694" ht="15.75" hidden="1" x14ac:dyDescent="0.25"/>
    <row r="55695" ht="15.75" hidden="1" x14ac:dyDescent="0.25"/>
    <row r="55696" ht="15.75" hidden="1" x14ac:dyDescent="0.25"/>
    <row r="55697" ht="15.75" hidden="1" x14ac:dyDescent="0.25"/>
    <row r="55698" ht="15.75" hidden="1" x14ac:dyDescent="0.25"/>
    <row r="55699" ht="15.75" hidden="1" x14ac:dyDescent="0.25"/>
    <row r="55700" ht="15.75" hidden="1" x14ac:dyDescent="0.25"/>
    <row r="55701" ht="15.75" hidden="1" x14ac:dyDescent="0.25"/>
    <row r="55702" ht="15.75" hidden="1" x14ac:dyDescent="0.25"/>
    <row r="55703" ht="15.75" hidden="1" x14ac:dyDescent="0.25"/>
    <row r="55704" ht="15.75" hidden="1" x14ac:dyDescent="0.25"/>
    <row r="55705" ht="15.75" hidden="1" x14ac:dyDescent="0.25"/>
    <row r="55706" ht="15.75" hidden="1" x14ac:dyDescent="0.25"/>
    <row r="55707" ht="15.75" hidden="1" x14ac:dyDescent="0.25"/>
    <row r="55708" ht="15.75" hidden="1" x14ac:dyDescent="0.25"/>
    <row r="55709" ht="15.75" hidden="1" x14ac:dyDescent="0.25"/>
    <row r="55710" ht="15.75" hidden="1" x14ac:dyDescent="0.25"/>
    <row r="55711" ht="15.75" hidden="1" x14ac:dyDescent="0.25"/>
    <row r="55712" ht="15.75" hidden="1" x14ac:dyDescent="0.25"/>
    <row r="55713" ht="15.75" hidden="1" x14ac:dyDescent="0.25"/>
    <row r="55714" ht="15.75" hidden="1" x14ac:dyDescent="0.25"/>
    <row r="55715" ht="15.75" hidden="1" x14ac:dyDescent="0.25"/>
    <row r="55716" ht="15.75" hidden="1" x14ac:dyDescent="0.25"/>
    <row r="55717" ht="15.75" hidden="1" x14ac:dyDescent="0.25"/>
    <row r="55718" ht="15.75" hidden="1" x14ac:dyDescent="0.25"/>
    <row r="55719" ht="15.75" hidden="1" x14ac:dyDescent="0.25"/>
    <row r="55720" ht="15.75" hidden="1" x14ac:dyDescent="0.25"/>
    <row r="55721" ht="15.75" hidden="1" x14ac:dyDescent="0.25"/>
    <row r="55722" ht="15.75" hidden="1" x14ac:dyDescent="0.25"/>
    <row r="55723" ht="15.75" hidden="1" x14ac:dyDescent="0.25"/>
    <row r="55724" ht="15.75" hidden="1" x14ac:dyDescent="0.25"/>
    <row r="55725" ht="15.75" hidden="1" x14ac:dyDescent="0.25"/>
    <row r="55726" ht="15.75" hidden="1" x14ac:dyDescent="0.25"/>
    <row r="55727" ht="15.75" hidden="1" x14ac:dyDescent="0.25"/>
    <row r="55728" ht="15.75" hidden="1" x14ac:dyDescent="0.25"/>
    <row r="55729" ht="15.75" hidden="1" x14ac:dyDescent="0.25"/>
    <row r="55730" ht="15.75" hidden="1" x14ac:dyDescent="0.25"/>
    <row r="55731" ht="15.75" hidden="1" x14ac:dyDescent="0.25"/>
    <row r="55732" ht="15.75" hidden="1" x14ac:dyDescent="0.25"/>
    <row r="55733" ht="15.75" hidden="1" x14ac:dyDescent="0.25"/>
    <row r="55734" ht="15.75" hidden="1" x14ac:dyDescent="0.25"/>
    <row r="55735" ht="15.75" hidden="1" x14ac:dyDescent="0.25"/>
    <row r="55736" ht="15.75" hidden="1" x14ac:dyDescent="0.25"/>
    <row r="55737" ht="15.75" hidden="1" x14ac:dyDescent="0.25"/>
    <row r="55738" ht="15.75" hidden="1" x14ac:dyDescent="0.25"/>
    <row r="55739" ht="15.75" hidden="1" x14ac:dyDescent="0.25"/>
    <row r="55740" ht="15.75" hidden="1" x14ac:dyDescent="0.25"/>
    <row r="55741" ht="15.75" hidden="1" x14ac:dyDescent="0.25"/>
    <row r="55742" ht="15.75" hidden="1" x14ac:dyDescent="0.25"/>
    <row r="55743" ht="15.75" hidden="1" x14ac:dyDescent="0.25"/>
    <row r="55744" ht="15.75" hidden="1" x14ac:dyDescent="0.25"/>
    <row r="55745" ht="15.75" hidden="1" x14ac:dyDescent="0.25"/>
    <row r="55746" ht="15.75" hidden="1" x14ac:dyDescent="0.25"/>
    <row r="55747" ht="15.75" hidden="1" x14ac:dyDescent="0.25"/>
    <row r="55748" ht="15.75" hidden="1" x14ac:dyDescent="0.25"/>
    <row r="55749" ht="15.75" hidden="1" x14ac:dyDescent="0.25"/>
    <row r="55750" ht="15.75" hidden="1" x14ac:dyDescent="0.25"/>
    <row r="55751" ht="15.75" hidden="1" x14ac:dyDescent="0.25"/>
    <row r="55752" ht="15.75" hidden="1" x14ac:dyDescent="0.25"/>
    <row r="55753" ht="15.75" hidden="1" x14ac:dyDescent="0.25"/>
    <row r="55754" ht="15.75" hidden="1" x14ac:dyDescent="0.25"/>
    <row r="55755" ht="15.75" hidden="1" x14ac:dyDescent="0.25"/>
    <row r="55756" ht="15.75" hidden="1" x14ac:dyDescent="0.25"/>
    <row r="55757" ht="15.75" hidden="1" x14ac:dyDescent="0.25"/>
    <row r="55758" ht="15.75" hidden="1" x14ac:dyDescent="0.25"/>
    <row r="55759" ht="15.75" hidden="1" x14ac:dyDescent="0.25"/>
    <row r="55760" ht="15.75" hidden="1" x14ac:dyDescent="0.25"/>
    <row r="55761" ht="15.75" hidden="1" x14ac:dyDescent="0.25"/>
    <row r="55762" ht="15.75" hidden="1" x14ac:dyDescent="0.25"/>
    <row r="55763" ht="15.75" hidden="1" x14ac:dyDescent="0.25"/>
    <row r="55764" ht="15.75" hidden="1" x14ac:dyDescent="0.25"/>
    <row r="55765" ht="15.75" hidden="1" x14ac:dyDescent="0.25"/>
    <row r="55766" ht="15.75" hidden="1" x14ac:dyDescent="0.25"/>
    <row r="55767" ht="15.75" hidden="1" x14ac:dyDescent="0.25"/>
    <row r="55768" ht="15.75" hidden="1" x14ac:dyDescent="0.25"/>
    <row r="55769" ht="15.75" hidden="1" x14ac:dyDescent="0.25"/>
    <row r="55770" ht="15.75" hidden="1" x14ac:dyDescent="0.25"/>
    <row r="55771" ht="15.75" hidden="1" x14ac:dyDescent="0.25"/>
    <row r="55772" ht="15.75" hidden="1" x14ac:dyDescent="0.25"/>
    <row r="55773" ht="15.75" hidden="1" x14ac:dyDescent="0.25"/>
    <row r="55774" ht="15.75" hidden="1" x14ac:dyDescent="0.25"/>
    <row r="55775" ht="15.75" hidden="1" x14ac:dyDescent="0.25"/>
    <row r="55776" ht="15.75" hidden="1" x14ac:dyDescent="0.25"/>
    <row r="55777" ht="15.75" hidden="1" x14ac:dyDescent="0.25"/>
    <row r="55778" ht="15.75" hidden="1" x14ac:dyDescent="0.25"/>
    <row r="55779" ht="15.75" hidden="1" x14ac:dyDescent="0.25"/>
    <row r="55780" ht="15.75" hidden="1" x14ac:dyDescent="0.25"/>
    <row r="55781" ht="15.75" hidden="1" x14ac:dyDescent="0.25"/>
    <row r="55782" ht="15.75" hidden="1" x14ac:dyDescent="0.25"/>
    <row r="55783" ht="15.75" hidden="1" x14ac:dyDescent="0.25"/>
    <row r="55784" ht="15.75" hidden="1" x14ac:dyDescent="0.25"/>
    <row r="55785" ht="15.75" hidden="1" x14ac:dyDescent="0.25"/>
    <row r="55786" ht="15.75" hidden="1" x14ac:dyDescent="0.25"/>
    <row r="55787" ht="15.75" hidden="1" x14ac:dyDescent="0.25"/>
    <row r="55788" ht="15.75" hidden="1" x14ac:dyDescent="0.25"/>
    <row r="55789" ht="15.75" hidden="1" x14ac:dyDescent="0.25"/>
    <row r="55790" ht="15.75" hidden="1" x14ac:dyDescent="0.25"/>
    <row r="55791" ht="15.75" hidden="1" x14ac:dyDescent="0.25"/>
    <row r="55792" ht="15.75" hidden="1" x14ac:dyDescent="0.25"/>
    <row r="55793" ht="15.75" hidden="1" x14ac:dyDescent="0.25"/>
    <row r="55794" ht="15.75" hidden="1" x14ac:dyDescent="0.25"/>
    <row r="55795" ht="15.75" hidden="1" x14ac:dyDescent="0.25"/>
    <row r="55796" ht="15.75" hidden="1" x14ac:dyDescent="0.25"/>
    <row r="55797" ht="15.75" hidden="1" x14ac:dyDescent="0.25"/>
    <row r="55798" ht="15.75" hidden="1" x14ac:dyDescent="0.25"/>
    <row r="55799" ht="15.75" hidden="1" x14ac:dyDescent="0.25"/>
    <row r="55800" ht="15.75" hidden="1" x14ac:dyDescent="0.25"/>
    <row r="55801" ht="15.75" hidden="1" x14ac:dyDescent="0.25"/>
    <row r="55802" ht="15.75" hidden="1" x14ac:dyDescent="0.25"/>
    <row r="55803" ht="15.75" hidden="1" x14ac:dyDescent="0.25"/>
    <row r="55804" ht="15.75" hidden="1" x14ac:dyDescent="0.25"/>
    <row r="55805" ht="15.75" hidden="1" x14ac:dyDescent="0.25"/>
    <row r="55806" ht="15.75" hidden="1" x14ac:dyDescent="0.25"/>
    <row r="55807" ht="15.75" hidden="1" x14ac:dyDescent="0.25"/>
    <row r="55808" ht="15.75" hidden="1" x14ac:dyDescent="0.25"/>
    <row r="55809" ht="15.75" hidden="1" x14ac:dyDescent="0.25"/>
    <row r="55810" ht="15.75" hidden="1" x14ac:dyDescent="0.25"/>
    <row r="55811" ht="15.75" hidden="1" x14ac:dyDescent="0.25"/>
    <row r="55812" ht="15.75" hidden="1" x14ac:dyDescent="0.25"/>
    <row r="55813" ht="15.75" hidden="1" x14ac:dyDescent="0.25"/>
    <row r="55814" ht="15.75" hidden="1" x14ac:dyDescent="0.25"/>
    <row r="55815" ht="15.75" hidden="1" x14ac:dyDescent="0.25"/>
    <row r="55816" ht="15.75" hidden="1" x14ac:dyDescent="0.25"/>
    <row r="55817" ht="15.75" hidden="1" x14ac:dyDescent="0.25"/>
    <row r="55818" ht="15.75" hidden="1" x14ac:dyDescent="0.25"/>
    <row r="55819" ht="15.75" hidden="1" x14ac:dyDescent="0.25"/>
    <row r="55820" ht="15.75" hidden="1" x14ac:dyDescent="0.25"/>
    <row r="55821" ht="15.75" hidden="1" x14ac:dyDescent="0.25"/>
    <row r="55822" ht="15.75" hidden="1" x14ac:dyDescent="0.25"/>
    <row r="55823" ht="15.75" hidden="1" x14ac:dyDescent="0.25"/>
    <row r="55824" ht="15.75" hidden="1" x14ac:dyDescent="0.25"/>
    <row r="55825" ht="15.75" hidden="1" x14ac:dyDescent="0.25"/>
    <row r="55826" ht="15.75" hidden="1" x14ac:dyDescent="0.25"/>
    <row r="55827" ht="15.75" hidden="1" x14ac:dyDescent="0.25"/>
    <row r="55828" ht="15.75" hidden="1" x14ac:dyDescent="0.25"/>
    <row r="55829" ht="15.75" hidden="1" x14ac:dyDescent="0.25"/>
    <row r="55830" ht="15.75" hidden="1" x14ac:dyDescent="0.25"/>
    <row r="55831" ht="15.75" hidden="1" x14ac:dyDescent="0.25"/>
    <row r="55832" ht="15.75" hidden="1" x14ac:dyDescent="0.25"/>
    <row r="55833" ht="15.75" hidden="1" x14ac:dyDescent="0.25"/>
    <row r="55834" ht="15.75" hidden="1" x14ac:dyDescent="0.25"/>
    <row r="55835" ht="15.75" hidden="1" x14ac:dyDescent="0.25"/>
    <row r="55836" ht="15.75" hidden="1" x14ac:dyDescent="0.25"/>
    <row r="55837" ht="15.75" hidden="1" x14ac:dyDescent="0.25"/>
    <row r="55838" ht="15.75" hidden="1" x14ac:dyDescent="0.25"/>
    <row r="55839" ht="15.75" hidden="1" x14ac:dyDescent="0.25"/>
    <row r="55840" ht="15.75" hidden="1" x14ac:dyDescent="0.25"/>
    <row r="55841" ht="15.75" hidden="1" x14ac:dyDescent="0.25"/>
    <row r="55842" ht="15.75" hidden="1" x14ac:dyDescent="0.25"/>
    <row r="55843" ht="15.75" hidden="1" x14ac:dyDescent="0.25"/>
    <row r="55844" ht="15.75" hidden="1" x14ac:dyDescent="0.25"/>
    <row r="55845" ht="15.75" hidden="1" x14ac:dyDescent="0.25"/>
    <row r="55846" ht="15.75" hidden="1" x14ac:dyDescent="0.25"/>
    <row r="55847" ht="15.75" hidden="1" x14ac:dyDescent="0.25"/>
    <row r="55848" ht="15.75" hidden="1" x14ac:dyDescent="0.25"/>
    <row r="55849" ht="15.75" hidden="1" x14ac:dyDescent="0.25"/>
    <row r="55850" ht="15.75" hidden="1" x14ac:dyDescent="0.25"/>
    <row r="55851" ht="15.75" hidden="1" x14ac:dyDescent="0.25"/>
    <row r="55852" ht="15.75" hidden="1" x14ac:dyDescent="0.25"/>
    <row r="55853" ht="15.75" hidden="1" x14ac:dyDescent="0.25"/>
    <row r="55854" ht="15.75" hidden="1" x14ac:dyDescent="0.25"/>
    <row r="55855" ht="15.75" hidden="1" x14ac:dyDescent="0.25"/>
    <row r="55856" ht="15.75" hidden="1" x14ac:dyDescent="0.25"/>
    <row r="55857" ht="15.75" hidden="1" x14ac:dyDescent="0.25"/>
    <row r="55858" ht="15.75" hidden="1" x14ac:dyDescent="0.25"/>
    <row r="55859" ht="15.75" hidden="1" x14ac:dyDescent="0.25"/>
    <row r="55860" ht="15.75" hidden="1" x14ac:dyDescent="0.25"/>
    <row r="55861" ht="15.75" hidden="1" x14ac:dyDescent="0.25"/>
    <row r="55862" ht="15.75" hidden="1" x14ac:dyDescent="0.25"/>
    <row r="55863" ht="15.75" hidden="1" x14ac:dyDescent="0.25"/>
    <row r="55864" ht="15.75" hidden="1" x14ac:dyDescent="0.25"/>
    <row r="55865" ht="15.75" hidden="1" x14ac:dyDescent="0.25"/>
    <row r="55866" ht="15.75" hidden="1" x14ac:dyDescent="0.25"/>
    <row r="55867" ht="15.75" hidden="1" x14ac:dyDescent="0.25"/>
    <row r="55868" ht="15.75" hidden="1" x14ac:dyDescent="0.25"/>
    <row r="55869" ht="15.75" hidden="1" x14ac:dyDescent="0.25"/>
    <row r="55870" ht="15.75" hidden="1" x14ac:dyDescent="0.25"/>
    <row r="55871" ht="15.75" hidden="1" x14ac:dyDescent="0.25"/>
    <row r="55872" ht="15.75" hidden="1" x14ac:dyDescent="0.25"/>
    <row r="55873" ht="15.75" hidden="1" x14ac:dyDescent="0.25"/>
    <row r="55874" ht="15.75" hidden="1" x14ac:dyDescent="0.25"/>
    <row r="55875" ht="15.75" hidden="1" x14ac:dyDescent="0.25"/>
    <row r="55876" ht="15.75" hidden="1" x14ac:dyDescent="0.25"/>
    <row r="55877" ht="15.75" hidden="1" x14ac:dyDescent="0.25"/>
    <row r="55878" ht="15.75" hidden="1" x14ac:dyDescent="0.25"/>
    <row r="55879" ht="15.75" hidden="1" x14ac:dyDescent="0.25"/>
    <row r="55880" ht="15.75" hidden="1" x14ac:dyDescent="0.25"/>
    <row r="55881" ht="15.75" hidden="1" x14ac:dyDescent="0.25"/>
    <row r="55882" ht="15.75" hidden="1" x14ac:dyDescent="0.25"/>
    <row r="55883" ht="15.75" hidden="1" x14ac:dyDescent="0.25"/>
    <row r="55884" ht="15.75" hidden="1" x14ac:dyDescent="0.25"/>
    <row r="55885" ht="15.75" hidden="1" x14ac:dyDescent="0.25"/>
    <row r="55886" ht="15.75" hidden="1" x14ac:dyDescent="0.25"/>
    <row r="55887" ht="15.75" hidden="1" x14ac:dyDescent="0.25"/>
    <row r="55888" ht="15.75" hidden="1" x14ac:dyDescent="0.25"/>
    <row r="55889" ht="15.75" hidden="1" x14ac:dyDescent="0.25"/>
    <row r="55890" ht="15.75" hidden="1" x14ac:dyDescent="0.25"/>
    <row r="55891" ht="15.75" hidden="1" x14ac:dyDescent="0.25"/>
    <row r="55892" ht="15.75" hidden="1" x14ac:dyDescent="0.25"/>
    <row r="55893" ht="15.75" hidden="1" x14ac:dyDescent="0.25"/>
    <row r="55894" ht="15.75" hidden="1" x14ac:dyDescent="0.25"/>
    <row r="55895" ht="15.75" hidden="1" x14ac:dyDescent="0.25"/>
    <row r="55896" ht="15.75" hidden="1" x14ac:dyDescent="0.25"/>
    <row r="55897" ht="15.75" hidden="1" x14ac:dyDescent="0.25"/>
    <row r="55898" ht="15.75" hidden="1" x14ac:dyDescent="0.25"/>
    <row r="55899" ht="15.75" hidden="1" x14ac:dyDescent="0.25"/>
    <row r="55900" ht="15.75" hidden="1" x14ac:dyDescent="0.25"/>
    <row r="55901" ht="15.75" hidden="1" x14ac:dyDescent="0.25"/>
    <row r="55902" ht="15.75" hidden="1" x14ac:dyDescent="0.25"/>
    <row r="55903" ht="15.75" hidden="1" x14ac:dyDescent="0.25"/>
    <row r="55904" ht="15.75" hidden="1" x14ac:dyDescent="0.25"/>
    <row r="55905" ht="15.75" hidden="1" x14ac:dyDescent="0.25"/>
    <row r="55906" ht="15.75" hidden="1" x14ac:dyDescent="0.25"/>
    <row r="55907" ht="15.75" hidden="1" x14ac:dyDescent="0.25"/>
    <row r="55908" ht="15.75" hidden="1" x14ac:dyDescent="0.25"/>
    <row r="55909" ht="15.75" hidden="1" x14ac:dyDescent="0.25"/>
    <row r="55910" ht="15.75" hidden="1" x14ac:dyDescent="0.25"/>
    <row r="55911" ht="15.75" hidden="1" x14ac:dyDescent="0.25"/>
    <row r="55912" ht="15.75" hidden="1" x14ac:dyDescent="0.25"/>
    <row r="55913" ht="15.75" hidden="1" x14ac:dyDescent="0.25"/>
    <row r="55914" ht="15.75" hidden="1" x14ac:dyDescent="0.25"/>
    <row r="55915" ht="15.75" hidden="1" x14ac:dyDescent="0.25"/>
    <row r="55916" ht="15.75" hidden="1" x14ac:dyDescent="0.25"/>
    <row r="55917" ht="15.75" hidden="1" x14ac:dyDescent="0.25"/>
    <row r="55918" ht="15.75" hidden="1" x14ac:dyDescent="0.25"/>
    <row r="55919" ht="15.75" hidden="1" x14ac:dyDescent="0.25"/>
    <row r="55920" ht="15.75" hidden="1" x14ac:dyDescent="0.25"/>
    <row r="55921" ht="15.75" hidden="1" x14ac:dyDescent="0.25"/>
    <row r="55922" ht="15.75" hidden="1" x14ac:dyDescent="0.25"/>
    <row r="55923" ht="15.75" hidden="1" x14ac:dyDescent="0.25"/>
    <row r="55924" ht="15.75" hidden="1" x14ac:dyDescent="0.25"/>
    <row r="55925" ht="15.75" hidden="1" x14ac:dyDescent="0.25"/>
    <row r="55926" ht="15.75" hidden="1" x14ac:dyDescent="0.25"/>
    <row r="55927" ht="15.75" hidden="1" x14ac:dyDescent="0.25"/>
    <row r="55928" ht="15.75" hidden="1" x14ac:dyDescent="0.25"/>
    <row r="55929" ht="15.75" hidden="1" x14ac:dyDescent="0.25"/>
    <row r="55930" ht="15.75" hidden="1" x14ac:dyDescent="0.25"/>
    <row r="55931" ht="15.75" hidden="1" x14ac:dyDescent="0.25"/>
    <row r="55932" ht="15.75" hidden="1" x14ac:dyDescent="0.25"/>
    <row r="55933" ht="15.75" hidden="1" x14ac:dyDescent="0.25"/>
    <row r="55934" ht="15.75" hidden="1" x14ac:dyDescent="0.25"/>
    <row r="55935" ht="15.75" hidden="1" x14ac:dyDescent="0.25"/>
    <row r="55936" ht="15.75" hidden="1" x14ac:dyDescent="0.25"/>
    <row r="55937" ht="15.75" hidden="1" x14ac:dyDescent="0.25"/>
    <row r="55938" ht="15.75" hidden="1" x14ac:dyDescent="0.25"/>
    <row r="55939" ht="15.75" hidden="1" x14ac:dyDescent="0.25"/>
    <row r="55940" ht="15.75" hidden="1" x14ac:dyDescent="0.25"/>
    <row r="55941" ht="15.75" hidden="1" x14ac:dyDescent="0.25"/>
    <row r="55942" ht="15.75" hidden="1" x14ac:dyDescent="0.25"/>
    <row r="55943" ht="15.75" hidden="1" x14ac:dyDescent="0.25"/>
    <row r="55944" ht="15.75" hidden="1" x14ac:dyDescent="0.25"/>
    <row r="55945" ht="15.75" hidden="1" x14ac:dyDescent="0.25"/>
    <row r="55946" ht="15.75" hidden="1" x14ac:dyDescent="0.25"/>
    <row r="55947" ht="15.75" hidden="1" x14ac:dyDescent="0.25"/>
    <row r="55948" ht="15.75" hidden="1" x14ac:dyDescent="0.25"/>
    <row r="55949" ht="15.75" hidden="1" x14ac:dyDescent="0.25"/>
    <row r="55950" ht="15.75" hidden="1" x14ac:dyDescent="0.25"/>
    <row r="55951" ht="15.75" hidden="1" x14ac:dyDescent="0.25"/>
    <row r="55952" ht="15.75" hidden="1" x14ac:dyDescent="0.25"/>
    <row r="55953" ht="15.75" hidden="1" x14ac:dyDescent="0.25"/>
    <row r="55954" ht="15.75" hidden="1" x14ac:dyDescent="0.25"/>
    <row r="55955" ht="15.75" hidden="1" x14ac:dyDescent="0.25"/>
    <row r="55956" ht="15.75" hidden="1" x14ac:dyDescent="0.25"/>
    <row r="55957" ht="15.75" hidden="1" x14ac:dyDescent="0.25"/>
    <row r="55958" ht="15.75" hidden="1" x14ac:dyDescent="0.25"/>
    <row r="55959" ht="15.75" hidden="1" x14ac:dyDescent="0.25"/>
    <row r="55960" ht="15.75" hidden="1" x14ac:dyDescent="0.25"/>
    <row r="55961" ht="15.75" hidden="1" x14ac:dyDescent="0.25"/>
    <row r="55962" ht="15.75" hidden="1" x14ac:dyDescent="0.25"/>
    <row r="55963" ht="15.75" hidden="1" x14ac:dyDescent="0.25"/>
    <row r="55964" ht="15.75" hidden="1" x14ac:dyDescent="0.25"/>
    <row r="55965" ht="15.75" hidden="1" x14ac:dyDescent="0.25"/>
    <row r="55966" ht="15.75" hidden="1" x14ac:dyDescent="0.25"/>
    <row r="55967" ht="15.75" hidden="1" x14ac:dyDescent="0.25"/>
    <row r="55968" ht="15.75" hidden="1" x14ac:dyDescent="0.25"/>
    <row r="55969" ht="15.75" hidden="1" x14ac:dyDescent="0.25"/>
    <row r="55970" ht="15.75" hidden="1" x14ac:dyDescent="0.25"/>
    <row r="55971" ht="15.75" hidden="1" x14ac:dyDescent="0.25"/>
    <row r="55972" ht="15.75" hidden="1" x14ac:dyDescent="0.25"/>
    <row r="55973" ht="15.75" hidden="1" x14ac:dyDescent="0.25"/>
    <row r="55974" ht="15.75" hidden="1" x14ac:dyDescent="0.25"/>
    <row r="55975" ht="15.75" hidden="1" x14ac:dyDescent="0.25"/>
    <row r="55976" ht="15.75" hidden="1" x14ac:dyDescent="0.25"/>
    <row r="55977" ht="15.75" hidden="1" x14ac:dyDescent="0.25"/>
    <row r="55978" ht="15.75" hidden="1" x14ac:dyDescent="0.25"/>
    <row r="55979" ht="15.75" hidden="1" x14ac:dyDescent="0.25"/>
    <row r="55980" ht="15.75" hidden="1" x14ac:dyDescent="0.25"/>
    <row r="55981" ht="15.75" hidden="1" x14ac:dyDescent="0.25"/>
    <row r="55982" ht="15.75" hidden="1" x14ac:dyDescent="0.25"/>
    <row r="55983" ht="15.75" hidden="1" x14ac:dyDescent="0.25"/>
    <row r="55984" ht="15.75" hidden="1" x14ac:dyDescent="0.25"/>
    <row r="55985" ht="15.75" hidden="1" x14ac:dyDescent="0.25"/>
    <row r="55986" ht="15.75" hidden="1" x14ac:dyDescent="0.25"/>
    <row r="55987" ht="15.75" hidden="1" x14ac:dyDescent="0.25"/>
    <row r="55988" ht="15.75" hidden="1" x14ac:dyDescent="0.25"/>
    <row r="55989" ht="15.75" hidden="1" x14ac:dyDescent="0.25"/>
    <row r="55990" ht="15.75" hidden="1" x14ac:dyDescent="0.25"/>
    <row r="55991" ht="15.75" hidden="1" x14ac:dyDescent="0.25"/>
    <row r="55992" ht="15.75" hidden="1" x14ac:dyDescent="0.25"/>
    <row r="55993" ht="15.75" hidden="1" x14ac:dyDescent="0.25"/>
    <row r="55994" ht="15.75" hidden="1" x14ac:dyDescent="0.25"/>
    <row r="55995" ht="15.75" hidden="1" x14ac:dyDescent="0.25"/>
    <row r="55996" ht="15.75" hidden="1" x14ac:dyDescent="0.25"/>
    <row r="55997" ht="15.75" hidden="1" x14ac:dyDescent="0.25"/>
    <row r="55998" ht="15.75" hidden="1" x14ac:dyDescent="0.25"/>
    <row r="55999" ht="15.75" hidden="1" x14ac:dyDescent="0.25"/>
    <row r="56000" ht="15.75" hidden="1" x14ac:dyDescent="0.25"/>
    <row r="56001" ht="15.75" hidden="1" x14ac:dyDescent="0.25"/>
    <row r="56002" ht="15.75" hidden="1" x14ac:dyDescent="0.25"/>
    <row r="56003" ht="15.75" hidden="1" x14ac:dyDescent="0.25"/>
    <row r="56004" ht="15.75" hidden="1" x14ac:dyDescent="0.25"/>
    <row r="56005" ht="15.75" hidden="1" x14ac:dyDescent="0.25"/>
    <row r="56006" ht="15.75" hidden="1" x14ac:dyDescent="0.25"/>
    <row r="56007" ht="15.75" hidden="1" x14ac:dyDescent="0.25"/>
    <row r="56008" ht="15.75" hidden="1" x14ac:dyDescent="0.25"/>
    <row r="56009" ht="15.75" hidden="1" x14ac:dyDescent="0.25"/>
    <row r="56010" ht="15.75" hidden="1" x14ac:dyDescent="0.25"/>
    <row r="56011" ht="15.75" hidden="1" x14ac:dyDescent="0.25"/>
    <row r="56012" ht="15.75" hidden="1" x14ac:dyDescent="0.25"/>
    <row r="56013" ht="15.75" hidden="1" x14ac:dyDescent="0.25"/>
    <row r="56014" ht="15.75" hidden="1" x14ac:dyDescent="0.25"/>
    <row r="56015" ht="15.75" hidden="1" x14ac:dyDescent="0.25"/>
    <row r="56016" ht="15.75" hidden="1" x14ac:dyDescent="0.25"/>
    <row r="56017" ht="15.75" hidden="1" x14ac:dyDescent="0.25"/>
    <row r="56018" ht="15.75" hidden="1" x14ac:dyDescent="0.25"/>
    <row r="56019" ht="15.75" hidden="1" x14ac:dyDescent="0.25"/>
    <row r="56020" ht="15.75" hidden="1" x14ac:dyDescent="0.25"/>
    <row r="56021" ht="15.75" hidden="1" x14ac:dyDescent="0.25"/>
    <row r="56022" ht="15.75" hidden="1" x14ac:dyDescent="0.25"/>
    <row r="56023" ht="15.75" hidden="1" x14ac:dyDescent="0.25"/>
    <row r="56024" ht="15.75" hidden="1" x14ac:dyDescent="0.25"/>
    <row r="56025" ht="15.75" hidden="1" x14ac:dyDescent="0.25"/>
    <row r="56026" ht="15.75" hidden="1" x14ac:dyDescent="0.25"/>
    <row r="56027" ht="15.75" hidden="1" x14ac:dyDescent="0.25"/>
    <row r="56028" ht="15.75" hidden="1" x14ac:dyDescent="0.25"/>
    <row r="56029" ht="15.75" hidden="1" x14ac:dyDescent="0.25"/>
    <row r="56030" ht="15.75" hidden="1" x14ac:dyDescent="0.25"/>
    <row r="56031" ht="15.75" hidden="1" x14ac:dyDescent="0.25"/>
    <row r="56032" ht="15.75" hidden="1" x14ac:dyDescent="0.25"/>
    <row r="56033" ht="15.75" hidden="1" x14ac:dyDescent="0.25"/>
    <row r="56034" ht="15.75" hidden="1" x14ac:dyDescent="0.25"/>
    <row r="56035" ht="15.75" hidden="1" x14ac:dyDescent="0.25"/>
    <row r="56036" ht="15.75" hidden="1" x14ac:dyDescent="0.25"/>
    <row r="56037" ht="15.75" hidden="1" x14ac:dyDescent="0.25"/>
    <row r="56038" ht="15.75" hidden="1" x14ac:dyDescent="0.25"/>
    <row r="56039" ht="15.75" hidden="1" x14ac:dyDescent="0.25"/>
    <row r="56040" ht="15.75" hidden="1" x14ac:dyDescent="0.25"/>
    <row r="56041" ht="15.75" hidden="1" x14ac:dyDescent="0.25"/>
    <row r="56042" ht="15.75" hidden="1" x14ac:dyDescent="0.25"/>
    <row r="56043" ht="15.75" hidden="1" x14ac:dyDescent="0.25"/>
    <row r="56044" ht="15.75" hidden="1" x14ac:dyDescent="0.25"/>
    <row r="56045" ht="15.75" hidden="1" x14ac:dyDescent="0.25"/>
    <row r="56046" ht="15.75" hidden="1" x14ac:dyDescent="0.25"/>
    <row r="56047" ht="15.75" hidden="1" x14ac:dyDescent="0.25"/>
    <row r="56048" ht="15.75" hidden="1" x14ac:dyDescent="0.25"/>
    <row r="56049" ht="15.75" hidden="1" x14ac:dyDescent="0.25"/>
    <row r="56050" ht="15.75" hidden="1" x14ac:dyDescent="0.25"/>
    <row r="56051" ht="15.75" hidden="1" x14ac:dyDescent="0.25"/>
    <row r="56052" ht="15.75" hidden="1" x14ac:dyDescent="0.25"/>
    <row r="56053" ht="15.75" hidden="1" x14ac:dyDescent="0.25"/>
    <row r="56054" ht="15.75" hidden="1" x14ac:dyDescent="0.25"/>
    <row r="56055" ht="15.75" hidden="1" x14ac:dyDescent="0.25"/>
    <row r="56056" ht="15.75" hidden="1" x14ac:dyDescent="0.25"/>
    <row r="56057" ht="15.75" hidden="1" x14ac:dyDescent="0.25"/>
    <row r="56058" ht="15.75" hidden="1" x14ac:dyDescent="0.25"/>
    <row r="56059" ht="15.75" hidden="1" x14ac:dyDescent="0.25"/>
    <row r="56060" ht="15.75" hidden="1" x14ac:dyDescent="0.25"/>
    <row r="56061" ht="15.75" hidden="1" x14ac:dyDescent="0.25"/>
    <row r="56062" ht="15.75" hidden="1" x14ac:dyDescent="0.25"/>
    <row r="56063" ht="15.75" hidden="1" x14ac:dyDescent="0.25"/>
    <row r="56064" ht="15.75" hidden="1" x14ac:dyDescent="0.25"/>
    <row r="56065" ht="15.75" hidden="1" x14ac:dyDescent="0.25"/>
    <row r="56066" ht="15.75" hidden="1" x14ac:dyDescent="0.25"/>
    <row r="56067" ht="15.75" hidden="1" x14ac:dyDescent="0.25"/>
    <row r="56068" ht="15.75" hidden="1" x14ac:dyDescent="0.25"/>
    <row r="56069" ht="15.75" hidden="1" x14ac:dyDescent="0.25"/>
    <row r="56070" ht="15.75" hidden="1" x14ac:dyDescent="0.25"/>
    <row r="56071" ht="15.75" hidden="1" x14ac:dyDescent="0.25"/>
    <row r="56072" ht="15.75" hidden="1" x14ac:dyDescent="0.25"/>
    <row r="56073" ht="15.75" hidden="1" x14ac:dyDescent="0.25"/>
    <row r="56074" ht="15.75" hidden="1" x14ac:dyDescent="0.25"/>
    <row r="56075" ht="15.75" hidden="1" x14ac:dyDescent="0.25"/>
    <row r="56076" ht="15.75" hidden="1" x14ac:dyDescent="0.25"/>
    <row r="56077" ht="15.75" hidden="1" x14ac:dyDescent="0.25"/>
    <row r="56078" ht="15.75" hidden="1" x14ac:dyDescent="0.25"/>
    <row r="56079" ht="15.75" hidden="1" x14ac:dyDescent="0.25"/>
    <row r="56080" ht="15.75" hidden="1" x14ac:dyDescent="0.25"/>
    <row r="56081" ht="15.75" hidden="1" x14ac:dyDescent="0.25"/>
    <row r="56082" ht="15.75" hidden="1" x14ac:dyDescent="0.25"/>
    <row r="56083" ht="15.75" hidden="1" x14ac:dyDescent="0.25"/>
    <row r="56084" ht="15.75" hidden="1" x14ac:dyDescent="0.25"/>
    <row r="56085" ht="15.75" hidden="1" x14ac:dyDescent="0.25"/>
    <row r="56086" ht="15.75" hidden="1" x14ac:dyDescent="0.25"/>
    <row r="56087" ht="15.75" hidden="1" x14ac:dyDescent="0.25"/>
    <row r="56088" ht="15.75" hidden="1" x14ac:dyDescent="0.25"/>
    <row r="56089" ht="15.75" hidden="1" x14ac:dyDescent="0.25"/>
    <row r="56090" ht="15.75" hidden="1" x14ac:dyDescent="0.25"/>
    <row r="56091" ht="15.75" hidden="1" x14ac:dyDescent="0.25"/>
    <row r="56092" ht="15.75" hidden="1" x14ac:dyDescent="0.25"/>
    <row r="56093" ht="15.75" hidden="1" x14ac:dyDescent="0.25"/>
    <row r="56094" ht="15.75" hidden="1" x14ac:dyDescent="0.25"/>
    <row r="56095" ht="15.75" hidden="1" x14ac:dyDescent="0.25"/>
    <row r="56096" ht="15.75" hidden="1" x14ac:dyDescent="0.25"/>
    <row r="56097" ht="15.75" hidden="1" x14ac:dyDescent="0.25"/>
    <row r="56098" ht="15.75" hidden="1" x14ac:dyDescent="0.25"/>
    <row r="56099" ht="15.75" hidden="1" x14ac:dyDescent="0.25"/>
    <row r="56100" ht="15.75" hidden="1" x14ac:dyDescent="0.25"/>
    <row r="56101" ht="15.75" hidden="1" x14ac:dyDescent="0.25"/>
    <row r="56102" ht="15.75" hidden="1" x14ac:dyDescent="0.25"/>
    <row r="56103" ht="15.75" hidden="1" x14ac:dyDescent="0.25"/>
    <row r="56104" ht="15.75" hidden="1" x14ac:dyDescent="0.25"/>
    <row r="56105" ht="15.75" hidden="1" x14ac:dyDescent="0.25"/>
    <row r="56106" ht="15.75" hidden="1" x14ac:dyDescent="0.25"/>
    <row r="56107" ht="15.75" hidden="1" x14ac:dyDescent="0.25"/>
    <row r="56108" ht="15.75" hidden="1" x14ac:dyDescent="0.25"/>
    <row r="56109" ht="15.75" hidden="1" x14ac:dyDescent="0.25"/>
    <row r="56110" ht="15.75" hidden="1" x14ac:dyDescent="0.25"/>
    <row r="56111" ht="15.75" hidden="1" x14ac:dyDescent="0.25"/>
    <row r="56112" ht="15.75" hidden="1" x14ac:dyDescent="0.25"/>
    <row r="56113" ht="15.75" hidden="1" x14ac:dyDescent="0.25"/>
    <row r="56114" ht="15.75" hidden="1" x14ac:dyDescent="0.25"/>
    <row r="56115" ht="15.75" hidden="1" x14ac:dyDescent="0.25"/>
    <row r="56116" ht="15.75" hidden="1" x14ac:dyDescent="0.25"/>
    <row r="56117" ht="15.75" hidden="1" x14ac:dyDescent="0.25"/>
    <row r="56118" ht="15.75" hidden="1" x14ac:dyDescent="0.25"/>
    <row r="56119" ht="15.75" hidden="1" x14ac:dyDescent="0.25"/>
    <row r="56120" ht="15.75" hidden="1" x14ac:dyDescent="0.25"/>
    <row r="56121" ht="15.75" hidden="1" x14ac:dyDescent="0.25"/>
    <row r="56122" ht="15.75" hidden="1" x14ac:dyDescent="0.25"/>
    <row r="56123" ht="15.75" hidden="1" x14ac:dyDescent="0.25"/>
    <row r="56124" ht="15.75" hidden="1" x14ac:dyDescent="0.25"/>
    <row r="56125" ht="15.75" hidden="1" x14ac:dyDescent="0.25"/>
    <row r="56126" ht="15.75" hidden="1" x14ac:dyDescent="0.25"/>
    <row r="56127" ht="15.75" hidden="1" x14ac:dyDescent="0.25"/>
    <row r="56128" ht="15.75" hidden="1" x14ac:dyDescent="0.25"/>
    <row r="56129" ht="15.75" hidden="1" x14ac:dyDescent="0.25"/>
    <row r="56130" ht="15.75" hidden="1" x14ac:dyDescent="0.25"/>
    <row r="56131" ht="15.75" hidden="1" x14ac:dyDescent="0.25"/>
    <row r="56132" ht="15.75" hidden="1" x14ac:dyDescent="0.25"/>
    <row r="56133" ht="15.75" hidden="1" x14ac:dyDescent="0.25"/>
    <row r="56134" ht="15.75" hidden="1" x14ac:dyDescent="0.25"/>
    <row r="56135" ht="15.75" hidden="1" x14ac:dyDescent="0.25"/>
    <row r="56136" ht="15.75" hidden="1" x14ac:dyDescent="0.25"/>
    <row r="56137" ht="15.75" hidden="1" x14ac:dyDescent="0.25"/>
    <row r="56138" ht="15.75" hidden="1" x14ac:dyDescent="0.25"/>
    <row r="56139" ht="15.75" hidden="1" x14ac:dyDescent="0.25"/>
    <row r="56140" ht="15.75" hidden="1" x14ac:dyDescent="0.25"/>
    <row r="56141" ht="15.75" hidden="1" x14ac:dyDescent="0.25"/>
    <row r="56142" ht="15.75" hidden="1" x14ac:dyDescent="0.25"/>
    <row r="56143" ht="15.75" hidden="1" x14ac:dyDescent="0.25"/>
    <row r="56144" ht="15.75" hidden="1" x14ac:dyDescent="0.25"/>
    <row r="56145" ht="15.75" hidden="1" x14ac:dyDescent="0.25"/>
    <row r="56146" ht="15.75" hidden="1" x14ac:dyDescent="0.25"/>
    <row r="56147" ht="15.75" hidden="1" x14ac:dyDescent="0.25"/>
    <row r="56148" ht="15.75" hidden="1" x14ac:dyDescent="0.25"/>
    <row r="56149" ht="15.75" hidden="1" x14ac:dyDescent="0.25"/>
    <row r="56150" ht="15.75" hidden="1" x14ac:dyDescent="0.25"/>
    <row r="56151" ht="15.75" hidden="1" x14ac:dyDescent="0.25"/>
    <row r="56152" ht="15.75" hidden="1" x14ac:dyDescent="0.25"/>
    <row r="56153" ht="15.75" hidden="1" x14ac:dyDescent="0.25"/>
    <row r="56154" ht="15.75" hidden="1" x14ac:dyDescent="0.25"/>
    <row r="56155" ht="15.75" hidden="1" x14ac:dyDescent="0.25"/>
    <row r="56156" ht="15.75" hidden="1" x14ac:dyDescent="0.25"/>
    <row r="56157" ht="15.75" hidden="1" x14ac:dyDescent="0.25"/>
    <row r="56158" ht="15.75" hidden="1" x14ac:dyDescent="0.25"/>
    <row r="56159" ht="15.75" hidden="1" x14ac:dyDescent="0.25"/>
    <row r="56160" ht="15.75" hidden="1" x14ac:dyDescent="0.25"/>
    <row r="56161" ht="15.75" hidden="1" x14ac:dyDescent="0.25"/>
    <row r="56162" ht="15.75" hidden="1" x14ac:dyDescent="0.25"/>
    <row r="56163" ht="15.75" hidden="1" x14ac:dyDescent="0.25"/>
    <row r="56164" ht="15.75" hidden="1" x14ac:dyDescent="0.25"/>
    <row r="56165" ht="15.75" hidden="1" x14ac:dyDescent="0.25"/>
    <row r="56166" ht="15.75" hidden="1" x14ac:dyDescent="0.25"/>
    <row r="56167" ht="15.75" hidden="1" x14ac:dyDescent="0.25"/>
    <row r="56168" ht="15.75" hidden="1" x14ac:dyDescent="0.25"/>
    <row r="56169" ht="15.75" hidden="1" x14ac:dyDescent="0.25"/>
    <row r="56170" ht="15.75" hidden="1" x14ac:dyDescent="0.25"/>
    <row r="56171" ht="15.75" hidden="1" x14ac:dyDescent="0.25"/>
    <row r="56172" ht="15.75" hidden="1" x14ac:dyDescent="0.25"/>
    <row r="56173" ht="15.75" hidden="1" x14ac:dyDescent="0.25"/>
    <row r="56174" ht="15.75" hidden="1" x14ac:dyDescent="0.25"/>
    <row r="56175" ht="15.75" hidden="1" x14ac:dyDescent="0.25"/>
    <row r="56176" ht="15.75" hidden="1" x14ac:dyDescent="0.25"/>
    <row r="56177" ht="15.75" hidden="1" x14ac:dyDescent="0.25"/>
    <row r="56178" ht="15.75" hidden="1" x14ac:dyDescent="0.25"/>
    <row r="56179" ht="15.75" hidden="1" x14ac:dyDescent="0.25"/>
    <row r="56180" ht="15.75" hidden="1" x14ac:dyDescent="0.25"/>
    <row r="56181" ht="15.75" hidden="1" x14ac:dyDescent="0.25"/>
    <row r="56182" ht="15.75" hidden="1" x14ac:dyDescent="0.25"/>
    <row r="56183" ht="15.75" hidden="1" x14ac:dyDescent="0.25"/>
    <row r="56184" ht="15.75" hidden="1" x14ac:dyDescent="0.25"/>
    <row r="56185" ht="15.75" hidden="1" x14ac:dyDescent="0.25"/>
    <row r="56186" ht="15.75" hidden="1" x14ac:dyDescent="0.25"/>
    <row r="56187" ht="15.75" hidden="1" x14ac:dyDescent="0.25"/>
    <row r="56188" ht="15.75" hidden="1" x14ac:dyDescent="0.25"/>
    <row r="56189" ht="15.75" hidden="1" x14ac:dyDescent="0.25"/>
    <row r="56190" ht="15.75" hidden="1" x14ac:dyDescent="0.25"/>
    <row r="56191" ht="15.75" hidden="1" x14ac:dyDescent="0.25"/>
    <row r="56192" ht="15.75" hidden="1" x14ac:dyDescent="0.25"/>
    <row r="56193" ht="15.75" hidden="1" x14ac:dyDescent="0.25"/>
    <row r="56194" ht="15.75" hidden="1" x14ac:dyDescent="0.25"/>
    <row r="56195" ht="15.75" hidden="1" x14ac:dyDescent="0.25"/>
    <row r="56196" ht="15.75" hidden="1" x14ac:dyDescent="0.25"/>
    <row r="56197" ht="15.75" hidden="1" x14ac:dyDescent="0.25"/>
    <row r="56198" ht="15.75" hidden="1" x14ac:dyDescent="0.25"/>
    <row r="56199" ht="15.75" hidden="1" x14ac:dyDescent="0.25"/>
    <row r="56200" ht="15.75" hidden="1" x14ac:dyDescent="0.25"/>
    <row r="56201" ht="15.75" hidden="1" x14ac:dyDescent="0.25"/>
    <row r="56202" ht="15.75" hidden="1" x14ac:dyDescent="0.25"/>
    <row r="56203" ht="15.75" hidden="1" x14ac:dyDescent="0.25"/>
    <row r="56204" ht="15.75" hidden="1" x14ac:dyDescent="0.25"/>
    <row r="56205" ht="15.75" hidden="1" x14ac:dyDescent="0.25"/>
    <row r="56206" ht="15.75" hidden="1" x14ac:dyDescent="0.25"/>
    <row r="56207" ht="15.75" hidden="1" x14ac:dyDescent="0.25"/>
    <row r="56208" ht="15.75" hidden="1" x14ac:dyDescent="0.25"/>
    <row r="56209" ht="15.75" hidden="1" x14ac:dyDescent="0.25"/>
    <row r="56210" ht="15.75" hidden="1" x14ac:dyDescent="0.25"/>
    <row r="56211" ht="15.75" hidden="1" x14ac:dyDescent="0.25"/>
    <row r="56212" ht="15.75" hidden="1" x14ac:dyDescent="0.25"/>
    <row r="56213" ht="15.75" hidden="1" x14ac:dyDescent="0.25"/>
    <row r="56214" ht="15.75" hidden="1" x14ac:dyDescent="0.25"/>
    <row r="56215" ht="15.75" hidden="1" x14ac:dyDescent="0.25"/>
    <row r="56216" ht="15.75" hidden="1" x14ac:dyDescent="0.25"/>
    <row r="56217" ht="15.75" hidden="1" x14ac:dyDescent="0.25"/>
    <row r="56218" ht="15.75" hidden="1" x14ac:dyDescent="0.25"/>
    <row r="56219" ht="15.75" hidden="1" x14ac:dyDescent="0.25"/>
    <row r="56220" ht="15.75" hidden="1" x14ac:dyDescent="0.25"/>
    <row r="56221" ht="15.75" hidden="1" x14ac:dyDescent="0.25"/>
    <row r="56222" ht="15.75" hidden="1" x14ac:dyDescent="0.25"/>
    <row r="56223" ht="15.75" hidden="1" x14ac:dyDescent="0.25"/>
    <row r="56224" ht="15.75" hidden="1" x14ac:dyDescent="0.25"/>
    <row r="56225" ht="15.75" hidden="1" x14ac:dyDescent="0.25"/>
    <row r="56226" ht="15.75" hidden="1" x14ac:dyDescent="0.25"/>
    <row r="56227" ht="15.75" hidden="1" x14ac:dyDescent="0.25"/>
    <row r="56228" ht="15.75" hidden="1" x14ac:dyDescent="0.25"/>
    <row r="56229" ht="15.75" hidden="1" x14ac:dyDescent="0.25"/>
    <row r="56230" ht="15.75" hidden="1" x14ac:dyDescent="0.25"/>
    <row r="56231" ht="15.75" hidden="1" x14ac:dyDescent="0.25"/>
    <row r="56232" ht="15.75" hidden="1" x14ac:dyDescent="0.25"/>
    <row r="56233" ht="15.75" hidden="1" x14ac:dyDescent="0.25"/>
    <row r="56234" ht="15.75" hidden="1" x14ac:dyDescent="0.25"/>
    <row r="56235" ht="15.75" hidden="1" x14ac:dyDescent="0.25"/>
    <row r="56236" ht="15.75" hidden="1" x14ac:dyDescent="0.25"/>
    <row r="56237" ht="15.75" hidden="1" x14ac:dyDescent="0.25"/>
    <row r="56238" ht="15.75" hidden="1" x14ac:dyDescent="0.25"/>
    <row r="56239" ht="15.75" hidden="1" x14ac:dyDescent="0.25"/>
    <row r="56240" ht="15.75" hidden="1" x14ac:dyDescent="0.25"/>
    <row r="56241" ht="15.75" hidden="1" x14ac:dyDescent="0.25"/>
    <row r="56242" ht="15.75" hidden="1" x14ac:dyDescent="0.25"/>
    <row r="56243" ht="15.75" hidden="1" x14ac:dyDescent="0.25"/>
    <row r="56244" ht="15.75" hidden="1" x14ac:dyDescent="0.25"/>
    <row r="56245" ht="15.75" hidden="1" x14ac:dyDescent="0.25"/>
    <row r="56246" ht="15.75" hidden="1" x14ac:dyDescent="0.25"/>
    <row r="56247" ht="15.75" hidden="1" x14ac:dyDescent="0.25"/>
    <row r="56248" ht="15.75" hidden="1" x14ac:dyDescent="0.25"/>
    <row r="56249" ht="15.75" hidden="1" x14ac:dyDescent="0.25"/>
    <row r="56250" ht="15.75" hidden="1" x14ac:dyDescent="0.25"/>
    <row r="56251" ht="15.75" hidden="1" x14ac:dyDescent="0.25"/>
    <row r="56252" ht="15.75" hidden="1" x14ac:dyDescent="0.25"/>
    <row r="56253" ht="15.75" hidden="1" x14ac:dyDescent="0.25"/>
    <row r="56254" ht="15.75" hidden="1" x14ac:dyDescent="0.25"/>
    <row r="56255" ht="15.75" hidden="1" x14ac:dyDescent="0.25"/>
    <row r="56256" ht="15.75" hidden="1" x14ac:dyDescent="0.25"/>
    <row r="56257" ht="15.75" hidden="1" x14ac:dyDescent="0.25"/>
    <row r="56258" ht="15.75" hidden="1" x14ac:dyDescent="0.25"/>
    <row r="56259" ht="15.75" hidden="1" x14ac:dyDescent="0.25"/>
    <row r="56260" ht="15.75" hidden="1" x14ac:dyDescent="0.25"/>
    <row r="56261" ht="15.75" hidden="1" x14ac:dyDescent="0.25"/>
    <row r="56262" ht="15.75" hidden="1" x14ac:dyDescent="0.25"/>
    <row r="56263" ht="15.75" hidden="1" x14ac:dyDescent="0.25"/>
    <row r="56264" ht="15.75" hidden="1" x14ac:dyDescent="0.25"/>
    <row r="56265" ht="15.75" hidden="1" x14ac:dyDescent="0.25"/>
    <row r="56266" ht="15.75" hidden="1" x14ac:dyDescent="0.25"/>
    <row r="56267" ht="15.75" hidden="1" x14ac:dyDescent="0.25"/>
    <row r="56268" ht="15.75" hidden="1" x14ac:dyDescent="0.25"/>
    <row r="56269" ht="15.75" hidden="1" x14ac:dyDescent="0.25"/>
    <row r="56270" ht="15.75" hidden="1" x14ac:dyDescent="0.25"/>
    <row r="56271" ht="15.75" hidden="1" x14ac:dyDescent="0.25"/>
    <row r="56272" ht="15.75" hidden="1" x14ac:dyDescent="0.25"/>
    <row r="56273" ht="15.75" hidden="1" x14ac:dyDescent="0.25"/>
    <row r="56274" ht="15.75" hidden="1" x14ac:dyDescent="0.25"/>
    <row r="56275" ht="15.75" hidden="1" x14ac:dyDescent="0.25"/>
    <row r="56276" ht="15.75" hidden="1" x14ac:dyDescent="0.25"/>
    <row r="56277" ht="15.75" hidden="1" x14ac:dyDescent="0.25"/>
    <row r="56278" ht="15.75" hidden="1" x14ac:dyDescent="0.25"/>
    <row r="56279" ht="15.75" hidden="1" x14ac:dyDescent="0.25"/>
    <row r="56280" ht="15.75" hidden="1" x14ac:dyDescent="0.25"/>
    <row r="56281" ht="15.75" hidden="1" x14ac:dyDescent="0.25"/>
    <row r="56282" ht="15.75" hidden="1" x14ac:dyDescent="0.25"/>
    <row r="56283" ht="15.75" hidden="1" x14ac:dyDescent="0.25"/>
    <row r="56284" ht="15.75" hidden="1" x14ac:dyDescent="0.25"/>
    <row r="56285" ht="15.75" hidden="1" x14ac:dyDescent="0.25"/>
    <row r="56286" ht="15.75" hidden="1" x14ac:dyDescent="0.25"/>
    <row r="56287" ht="15.75" hidden="1" x14ac:dyDescent="0.25"/>
    <row r="56288" ht="15.75" hidden="1" x14ac:dyDescent="0.25"/>
    <row r="56289" ht="15.75" hidden="1" x14ac:dyDescent="0.25"/>
    <row r="56290" ht="15.75" hidden="1" x14ac:dyDescent="0.25"/>
    <row r="56291" ht="15.75" hidden="1" x14ac:dyDescent="0.25"/>
    <row r="56292" ht="15.75" hidden="1" x14ac:dyDescent="0.25"/>
    <row r="56293" ht="15.75" hidden="1" x14ac:dyDescent="0.25"/>
    <row r="56294" ht="15.75" hidden="1" x14ac:dyDescent="0.25"/>
    <row r="56295" ht="15.75" hidden="1" x14ac:dyDescent="0.25"/>
    <row r="56296" ht="15.75" hidden="1" x14ac:dyDescent="0.25"/>
    <row r="56297" ht="15.75" hidden="1" x14ac:dyDescent="0.25"/>
    <row r="56298" ht="15.75" hidden="1" x14ac:dyDescent="0.25"/>
    <row r="56299" ht="15.75" hidden="1" x14ac:dyDescent="0.25"/>
    <row r="56300" ht="15.75" hidden="1" x14ac:dyDescent="0.25"/>
    <row r="56301" ht="15.75" hidden="1" x14ac:dyDescent="0.25"/>
    <row r="56302" ht="15.75" hidden="1" x14ac:dyDescent="0.25"/>
    <row r="56303" ht="15.75" hidden="1" x14ac:dyDescent="0.25"/>
    <row r="56304" ht="15.75" hidden="1" x14ac:dyDescent="0.25"/>
    <row r="56305" ht="15.75" hidden="1" x14ac:dyDescent="0.25"/>
    <row r="56306" ht="15.75" hidden="1" x14ac:dyDescent="0.25"/>
    <row r="56307" ht="15.75" hidden="1" x14ac:dyDescent="0.25"/>
    <row r="56308" ht="15.75" hidden="1" x14ac:dyDescent="0.25"/>
    <row r="56309" ht="15.75" hidden="1" x14ac:dyDescent="0.25"/>
    <row r="56310" ht="15.75" hidden="1" x14ac:dyDescent="0.25"/>
    <row r="56311" ht="15.75" hidden="1" x14ac:dyDescent="0.25"/>
    <row r="56312" ht="15.75" hidden="1" x14ac:dyDescent="0.25"/>
    <row r="56313" ht="15.75" hidden="1" x14ac:dyDescent="0.25"/>
    <row r="56314" ht="15.75" hidden="1" x14ac:dyDescent="0.25"/>
    <row r="56315" ht="15.75" hidden="1" x14ac:dyDescent="0.25"/>
    <row r="56316" ht="15.75" hidden="1" x14ac:dyDescent="0.25"/>
    <row r="56317" ht="15.75" hidden="1" x14ac:dyDescent="0.25"/>
    <row r="56318" ht="15.75" hidden="1" x14ac:dyDescent="0.25"/>
    <row r="56319" ht="15.75" hidden="1" x14ac:dyDescent="0.25"/>
    <row r="56320" ht="15.75" hidden="1" x14ac:dyDescent="0.25"/>
    <row r="56321" ht="15.75" hidden="1" x14ac:dyDescent="0.25"/>
    <row r="56322" ht="15.75" hidden="1" x14ac:dyDescent="0.25"/>
    <row r="56323" ht="15.75" hidden="1" x14ac:dyDescent="0.25"/>
    <row r="56324" ht="15.75" hidden="1" x14ac:dyDescent="0.25"/>
    <row r="56325" ht="15.75" hidden="1" x14ac:dyDescent="0.25"/>
    <row r="56326" ht="15.75" hidden="1" x14ac:dyDescent="0.25"/>
    <row r="56327" ht="15.75" hidden="1" x14ac:dyDescent="0.25"/>
    <row r="56328" ht="15.75" hidden="1" x14ac:dyDescent="0.25"/>
    <row r="56329" ht="15.75" hidden="1" x14ac:dyDescent="0.25"/>
    <row r="56330" ht="15.75" hidden="1" x14ac:dyDescent="0.25"/>
    <row r="56331" ht="15.75" hidden="1" x14ac:dyDescent="0.25"/>
    <row r="56332" ht="15.75" hidden="1" x14ac:dyDescent="0.25"/>
    <row r="56333" ht="15.75" hidden="1" x14ac:dyDescent="0.25"/>
    <row r="56334" ht="15.75" hidden="1" x14ac:dyDescent="0.25"/>
    <row r="56335" ht="15.75" hidden="1" x14ac:dyDescent="0.25"/>
    <row r="56336" ht="15.75" hidden="1" x14ac:dyDescent="0.25"/>
    <row r="56337" ht="15.75" hidden="1" x14ac:dyDescent="0.25"/>
    <row r="56338" ht="15.75" hidden="1" x14ac:dyDescent="0.25"/>
    <row r="56339" ht="15.75" hidden="1" x14ac:dyDescent="0.25"/>
    <row r="56340" ht="15.75" hidden="1" x14ac:dyDescent="0.25"/>
    <row r="56341" ht="15.75" hidden="1" x14ac:dyDescent="0.25"/>
    <row r="56342" ht="15.75" hidden="1" x14ac:dyDescent="0.25"/>
    <row r="56343" ht="15.75" hidden="1" x14ac:dyDescent="0.25"/>
    <row r="56344" ht="15.75" hidden="1" x14ac:dyDescent="0.25"/>
    <row r="56345" ht="15.75" hidden="1" x14ac:dyDescent="0.25"/>
    <row r="56346" ht="15.75" hidden="1" x14ac:dyDescent="0.25"/>
    <row r="56347" ht="15.75" hidden="1" x14ac:dyDescent="0.25"/>
    <row r="56348" ht="15.75" hidden="1" x14ac:dyDescent="0.25"/>
    <row r="56349" ht="15.75" hidden="1" x14ac:dyDescent="0.25"/>
    <row r="56350" ht="15.75" hidden="1" x14ac:dyDescent="0.25"/>
    <row r="56351" ht="15.75" hidden="1" x14ac:dyDescent="0.25"/>
    <row r="56352" ht="15.75" hidden="1" x14ac:dyDescent="0.25"/>
    <row r="56353" ht="15.75" hidden="1" x14ac:dyDescent="0.25"/>
    <row r="56354" ht="15.75" hidden="1" x14ac:dyDescent="0.25"/>
    <row r="56355" ht="15.75" hidden="1" x14ac:dyDescent="0.25"/>
    <row r="56356" ht="15.75" hidden="1" x14ac:dyDescent="0.25"/>
    <row r="56357" ht="15.75" hidden="1" x14ac:dyDescent="0.25"/>
    <row r="56358" ht="15.75" hidden="1" x14ac:dyDescent="0.25"/>
    <row r="56359" ht="15.75" hidden="1" x14ac:dyDescent="0.25"/>
    <row r="56360" ht="15.75" hidden="1" x14ac:dyDescent="0.25"/>
    <row r="56361" ht="15.75" hidden="1" x14ac:dyDescent="0.25"/>
    <row r="56362" ht="15.75" hidden="1" x14ac:dyDescent="0.25"/>
    <row r="56363" ht="15.75" hidden="1" x14ac:dyDescent="0.25"/>
    <row r="56364" ht="15.75" hidden="1" x14ac:dyDescent="0.25"/>
    <row r="56365" ht="15.75" hidden="1" x14ac:dyDescent="0.25"/>
    <row r="56366" ht="15.75" hidden="1" x14ac:dyDescent="0.25"/>
    <row r="56367" ht="15.75" hidden="1" x14ac:dyDescent="0.25"/>
    <row r="56368" ht="15.75" hidden="1" x14ac:dyDescent="0.25"/>
    <row r="56369" ht="15.75" hidden="1" x14ac:dyDescent="0.25"/>
    <row r="56370" ht="15.75" hidden="1" x14ac:dyDescent="0.25"/>
    <row r="56371" ht="15.75" hidden="1" x14ac:dyDescent="0.25"/>
    <row r="56372" ht="15.75" hidden="1" x14ac:dyDescent="0.25"/>
    <row r="56373" ht="15.75" hidden="1" x14ac:dyDescent="0.25"/>
    <row r="56374" ht="15.75" hidden="1" x14ac:dyDescent="0.25"/>
    <row r="56375" ht="15.75" hidden="1" x14ac:dyDescent="0.25"/>
    <row r="56376" ht="15.75" hidden="1" x14ac:dyDescent="0.25"/>
    <row r="56377" ht="15.75" hidden="1" x14ac:dyDescent="0.25"/>
    <row r="56378" ht="15.75" hidden="1" x14ac:dyDescent="0.25"/>
    <row r="56379" ht="15.75" hidden="1" x14ac:dyDescent="0.25"/>
    <row r="56380" ht="15.75" hidden="1" x14ac:dyDescent="0.25"/>
    <row r="56381" ht="15.75" hidden="1" x14ac:dyDescent="0.25"/>
    <row r="56382" ht="15.75" hidden="1" x14ac:dyDescent="0.25"/>
    <row r="56383" ht="15.75" hidden="1" x14ac:dyDescent="0.25"/>
    <row r="56384" ht="15.75" hidden="1" x14ac:dyDescent="0.25"/>
    <row r="56385" ht="15.75" hidden="1" x14ac:dyDescent="0.25"/>
    <row r="56386" ht="15.75" hidden="1" x14ac:dyDescent="0.25"/>
    <row r="56387" ht="15.75" hidden="1" x14ac:dyDescent="0.25"/>
    <row r="56388" ht="15.75" hidden="1" x14ac:dyDescent="0.25"/>
    <row r="56389" ht="15.75" hidden="1" x14ac:dyDescent="0.25"/>
    <row r="56390" ht="15.75" hidden="1" x14ac:dyDescent="0.25"/>
    <row r="56391" ht="15.75" hidden="1" x14ac:dyDescent="0.25"/>
    <row r="56392" ht="15.75" hidden="1" x14ac:dyDescent="0.25"/>
    <row r="56393" ht="15.75" hidden="1" x14ac:dyDescent="0.25"/>
    <row r="56394" ht="15.75" hidden="1" x14ac:dyDescent="0.25"/>
    <row r="56395" ht="15.75" hidden="1" x14ac:dyDescent="0.25"/>
    <row r="56396" ht="15.75" hidden="1" x14ac:dyDescent="0.25"/>
    <row r="56397" ht="15.75" hidden="1" x14ac:dyDescent="0.25"/>
    <row r="56398" ht="15.75" hidden="1" x14ac:dyDescent="0.25"/>
    <row r="56399" ht="15.75" hidden="1" x14ac:dyDescent="0.25"/>
    <row r="56400" ht="15.75" hidden="1" x14ac:dyDescent="0.25"/>
    <row r="56401" ht="15.75" hidden="1" x14ac:dyDescent="0.25"/>
    <row r="56402" ht="15.75" hidden="1" x14ac:dyDescent="0.25"/>
    <row r="56403" ht="15.75" hidden="1" x14ac:dyDescent="0.25"/>
    <row r="56404" ht="15.75" hidden="1" x14ac:dyDescent="0.25"/>
    <row r="56405" ht="15.75" hidden="1" x14ac:dyDescent="0.25"/>
    <row r="56406" ht="15.75" hidden="1" x14ac:dyDescent="0.25"/>
    <row r="56407" ht="15.75" hidden="1" x14ac:dyDescent="0.25"/>
    <row r="56408" ht="15.75" hidden="1" x14ac:dyDescent="0.25"/>
    <row r="56409" ht="15.75" hidden="1" x14ac:dyDescent="0.25"/>
    <row r="56410" ht="15.75" hidden="1" x14ac:dyDescent="0.25"/>
    <row r="56411" ht="15.75" hidden="1" x14ac:dyDescent="0.25"/>
    <row r="56412" ht="15.75" hidden="1" x14ac:dyDescent="0.25"/>
    <row r="56413" ht="15.75" hidden="1" x14ac:dyDescent="0.25"/>
    <row r="56414" ht="15.75" hidden="1" x14ac:dyDescent="0.25"/>
    <row r="56415" ht="15.75" hidden="1" x14ac:dyDescent="0.25"/>
    <row r="56416" ht="15.75" hidden="1" x14ac:dyDescent="0.25"/>
    <row r="56417" ht="15.75" hidden="1" x14ac:dyDescent="0.25"/>
    <row r="56418" ht="15.75" hidden="1" x14ac:dyDescent="0.25"/>
    <row r="56419" ht="15.75" hidden="1" x14ac:dyDescent="0.25"/>
    <row r="56420" ht="15.75" hidden="1" x14ac:dyDescent="0.25"/>
    <row r="56421" ht="15.75" hidden="1" x14ac:dyDescent="0.25"/>
    <row r="56422" ht="15.75" hidden="1" x14ac:dyDescent="0.25"/>
    <row r="56423" ht="15.75" hidden="1" x14ac:dyDescent="0.25"/>
    <row r="56424" ht="15.75" hidden="1" x14ac:dyDescent="0.25"/>
    <row r="56425" ht="15.75" hidden="1" x14ac:dyDescent="0.25"/>
    <row r="56426" ht="15.75" hidden="1" x14ac:dyDescent="0.25"/>
    <row r="56427" ht="15.75" hidden="1" x14ac:dyDescent="0.25"/>
    <row r="56428" ht="15.75" hidden="1" x14ac:dyDescent="0.25"/>
    <row r="56429" ht="15.75" hidden="1" x14ac:dyDescent="0.25"/>
    <row r="56430" ht="15.75" hidden="1" x14ac:dyDescent="0.25"/>
    <row r="56431" ht="15.75" hidden="1" x14ac:dyDescent="0.25"/>
    <row r="56432" ht="15.75" hidden="1" x14ac:dyDescent="0.25"/>
    <row r="56433" ht="15.75" hidden="1" x14ac:dyDescent="0.25"/>
    <row r="56434" ht="15.75" hidden="1" x14ac:dyDescent="0.25"/>
    <row r="56435" ht="15.75" hidden="1" x14ac:dyDescent="0.25"/>
    <row r="56436" ht="15.75" hidden="1" x14ac:dyDescent="0.25"/>
    <row r="56437" ht="15.75" hidden="1" x14ac:dyDescent="0.25"/>
    <row r="56438" ht="15.75" hidden="1" x14ac:dyDescent="0.25"/>
    <row r="56439" ht="15.75" hidden="1" x14ac:dyDescent="0.25"/>
    <row r="56440" ht="15.75" hidden="1" x14ac:dyDescent="0.25"/>
    <row r="56441" ht="15.75" hidden="1" x14ac:dyDescent="0.25"/>
    <row r="56442" ht="15.75" hidden="1" x14ac:dyDescent="0.25"/>
    <row r="56443" ht="15.75" hidden="1" x14ac:dyDescent="0.25"/>
    <row r="56444" ht="15.75" hidden="1" x14ac:dyDescent="0.25"/>
    <row r="56445" ht="15.75" hidden="1" x14ac:dyDescent="0.25"/>
    <row r="56446" ht="15.75" hidden="1" x14ac:dyDescent="0.25"/>
    <row r="56447" ht="15.75" hidden="1" x14ac:dyDescent="0.25"/>
    <row r="56448" ht="15.75" hidden="1" x14ac:dyDescent="0.25"/>
    <row r="56449" ht="15.75" hidden="1" x14ac:dyDescent="0.25"/>
    <row r="56450" ht="15.75" hidden="1" x14ac:dyDescent="0.25"/>
    <row r="56451" ht="15.75" hidden="1" x14ac:dyDescent="0.25"/>
    <row r="56452" ht="15.75" hidden="1" x14ac:dyDescent="0.25"/>
    <row r="56453" ht="15.75" hidden="1" x14ac:dyDescent="0.25"/>
    <row r="56454" ht="15.75" hidden="1" x14ac:dyDescent="0.25"/>
    <row r="56455" ht="15.75" hidden="1" x14ac:dyDescent="0.25"/>
    <row r="56456" ht="15.75" hidden="1" x14ac:dyDescent="0.25"/>
    <row r="56457" ht="15.75" hidden="1" x14ac:dyDescent="0.25"/>
    <row r="56458" ht="15.75" hidden="1" x14ac:dyDescent="0.25"/>
    <row r="56459" ht="15.75" hidden="1" x14ac:dyDescent="0.25"/>
    <row r="56460" ht="15.75" hidden="1" x14ac:dyDescent="0.25"/>
    <row r="56461" ht="15.75" hidden="1" x14ac:dyDescent="0.25"/>
    <row r="56462" ht="15.75" hidden="1" x14ac:dyDescent="0.25"/>
    <row r="56463" ht="15.75" hidden="1" x14ac:dyDescent="0.25"/>
    <row r="56464" ht="15.75" hidden="1" x14ac:dyDescent="0.25"/>
    <row r="56465" ht="15.75" hidden="1" x14ac:dyDescent="0.25"/>
    <row r="56466" ht="15.75" hidden="1" x14ac:dyDescent="0.25"/>
    <row r="56467" ht="15.75" hidden="1" x14ac:dyDescent="0.25"/>
    <row r="56468" ht="15.75" hidden="1" x14ac:dyDescent="0.25"/>
    <row r="56469" ht="15.75" hidden="1" x14ac:dyDescent="0.25"/>
    <row r="56470" ht="15.75" hidden="1" x14ac:dyDescent="0.25"/>
    <row r="56471" ht="15.75" hidden="1" x14ac:dyDescent="0.25"/>
    <row r="56472" ht="15.75" hidden="1" x14ac:dyDescent="0.25"/>
    <row r="56473" ht="15.75" hidden="1" x14ac:dyDescent="0.25"/>
    <row r="56474" ht="15.75" hidden="1" x14ac:dyDescent="0.25"/>
    <row r="56475" ht="15.75" hidden="1" x14ac:dyDescent="0.25"/>
    <row r="56476" ht="15.75" hidden="1" x14ac:dyDescent="0.25"/>
    <row r="56477" ht="15.75" hidden="1" x14ac:dyDescent="0.25"/>
    <row r="56478" ht="15.75" hidden="1" x14ac:dyDescent="0.25"/>
    <row r="56479" ht="15.75" hidden="1" x14ac:dyDescent="0.25"/>
    <row r="56480" ht="15.75" hidden="1" x14ac:dyDescent="0.25"/>
    <row r="56481" ht="15.75" hidden="1" x14ac:dyDescent="0.25"/>
    <row r="56482" ht="15.75" hidden="1" x14ac:dyDescent="0.25"/>
    <row r="56483" ht="15.75" hidden="1" x14ac:dyDescent="0.25"/>
    <row r="56484" ht="15.75" hidden="1" x14ac:dyDescent="0.25"/>
    <row r="56485" ht="15.75" hidden="1" x14ac:dyDescent="0.25"/>
    <row r="56486" ht="15.75" hidden="1" x14ac:dyDescent="0.25"/>
    <row r="56487" ht="15.75" hidden="1" x14ac:dyDescent="0.25"/>
    <row r="56488" ht="15.75" hidden="1" x14ac:dyDescent="0.25"/>
    <row r="56489" ht="15.75" hidden="1" x14ac:dyDescent="0.25"/>
    <row r="56490" ht="15.75" hidden="1" x14ac:dyDescent="0.25"/>
    <row r="56491" ht="15.75" hidden="1" x14ac:dyDescent="0.25"/>
    <row r="56492" ht="15.75" hidden="1" x14ac:dyDescent="0.25"/>
    <row r="56493" ht="15.75" hidden="1" x14ac:dyDescent="0.25"/>
    <row r="56494" ht="15.75" hidden="1" x14ac:dyDescent="0.25"/>
    <row r="56495" ht="15.75" hidden="1" x14ac:dyDescent="0.25"/>
    <row r="56496" ht="15.75" hidden="1" x14ac:dyDescent="0.25"/>
    <row r="56497" ht="15.75" hidden="1" x14ac:dyDescent="0.25"/>
    <row r="56498" ht="15.75" hidden="1" x14ac:dyDescent="0.25"/>
    <row r="56499" ht="15.75" hidden="1" x14ac:dyDescent="0.25"/>
    <row r="56500" ht="15.75" hidden="1" x14ac:dyDescent="0.25"/>
    <row r="56501" ht="15.75" hidden="1" x14ac:dyDescent="0.25"/>
    <row r="56502" ht="15.75" hidden="1" x14ac:dyDescent="0.25"/>
    <row r="56503" ht="15.75" hidden="1" x14ac:dyDescent="0.25"/>
    <row r="56504" ht="15.75" hidden="1" x14ac:dyDescent="0.25"/>
    <row r="56505" ht="15.75" hidden="1" x14ac:dyDescent="0.25"/>
    <row r="56506" ht="15.75" hidden="1" x14ac:dyDescent="0.25"/>
    <row r="56507" ht="15.75" hidden="1" x14ac:dyDescent="0.25"/>
    <row r="56508" ht="15.75" hidden="1" x14ac:dyDescent="0.25"/>
    <row r="56509" ht="15.75" hidden="1" x14ac:dyDescent="0.25"/>
    <row r="56510" ht="15.75" hidden="1" x14ac:dyDescent="0.25"/>
    <row r="56511" ht="15.75" hidden="1" x14ac:dyDescent="0.25"/>
    <row r="56512" ht="15.75" hidden="1" x14ac:dyDescent="0.25"/>
    <row r="56513" ht="15.75" hidden="1" x14ac:dyDescent="0.25"/>
    <row r="56514" ht="15.75" hidden="1" x14ac:dyDescent="0.25"/>
    <row r="56515" ht="15.75" hidden="1" x14ac:dyDescent="0.25"/>
    <row r="56516" ht="15.75" hidden="1" x14ac:dyDescent="0.25"/>
    <row r="56517" ht="15.75" hidden="1" x14ac:dyDescent="0.25"/>
    <row r="56518" ht="15.75" hidden="1" x14ac:dyDescent="0.25"/>
    <row r="56519" ht="15.75" hidden="1" x14ac:dyDescent="0.25"/>
    <row r="56520" ht="15.75" hidden="1" x14ac:dyDescent="0.25"/>
    <row r="56521" ht="15.75" hidden="1" x14ac:dyDescent="0.25"/>
    <row r="56522" ht="15.75" hidden="1" x14ac:dyDescent="0.25"/>
    <row r="56523" ht="15.75" hidden="1" x14ac:dyDescent="0.25"/>
    <row r="56524" ht="15.75" hidden="1" x14ac:dyDescent="0.25"/>
    <row r="56525" ht="15.75" hidden="1" x14ac:dyDescent="0.25"/>
    <row r="56526" ht="15.75" hidden="1" x14ac:dyDescent="0.25"/>
    <row r="56527" ht="15.75" hidden="1" x14ac:dyDescent="0.25"/>
    <row r="56528" ht="15.75" hidden="1" x14ac:dyDescent="0.25"/>
    <row r="56529" ht="15.75" hidden="1" x14ac:dyDescent="0.25"/>
    <row r="56530" ht="15.75" hidden="1" x14ac:dyDescent="0.25"/>
    <row r="56531" ht="15.75" hidden="1" x14ac:dyDescent="0.25"/>
    <row r="56532" ht="15.75" hidden="1" x14ac:dyDescent="0.25"/>
    <row r="56533" ht="15.75" hidden="1" x14ac:dyDescent="0.25"/>
    <row r="56534" ht="15.75" hidden="1" x14ac:dyDescent="0.25"/>
    <row r="56535" ht="15.75" hidden="1" x14ac:dyDescent="0.25"/>
    <row r="56536" ht="15.75" hidden="1" x14ac:dyDescent="0.25"/>
    <row r="56537" ht="15.75" hidden="1" x14ac:dyDescent="0.25"/>
    <row r="56538" ht="15.75" hidden="1" x14ac:dyDescent="0.25"/>
    <row r="56539" ht="15.75" hidden="1" x14ac:dyDescent="0.25"/>
    <row r="56540" ht="15.75" hidden="1" x14ac:dyDescent="0.25"/>
    <row r="56541" ht="15.75" hidden="1" x14ac:dyDescent="0.25"/>
    <row r="56542" ht="15.75" hidden="1" x14ac:dyDescent="0.25"/>
    <row r="56543" ht="15.75" hidden="1" x14ac:dyDescent="0.25"/>
    <row r="56544" ht="15.75" hidden="1" x14ac:dyDescent="0.25"/>
    <row r="56545" ht="15.75" hidden="1" x14ac:dyDescent="0.25"/>
    <row r="56546" ht="15.75" hidden="1" x14ac:dyDescent="0.25"/>
    <row r="56547" ht="15.75" hidden="1" x14ac:dyDescent="0.25"/>
    <row r="56548" ht="15.75" hidden="1" x14ac:dyDescent="0.25"/>
    <row r="56549" ht="15.75" hidden="1" x14ac:dyDescent="0.25"/>
    <row r="56550" ht="15.75" hidden="1" x14ac:dyDescent="0.25"/>
    <row r="56551" ht="15.75" hidden="1" x14ac:dyDescent="0.25"/>
    <row r="56552" ht="15.75" hidden="1" x14ac:dyDescent="0.25"/>
    <row r="56553" ht="15.75" hidden="1" x14ac:dyDescent="0.25"/>
    <row r="56554" ht="15.75" hidden="1" x14ac:dyDescent="0.25"/>
    <row r="56555" ht="15.75" hidden="1" x14ac:dyDescent="0.25"/>
    <row r="56556" ht="15.75" hidden="1" x14ac:dyDescent="0.25"/>
    <row r="56557" ht="15.75" hidden="1" x14ac:dyDescent="0.25"/>
    <row r="56558" ht="15.75" hidden="1" x14ac:dyDescent="0.25"/>
    <row r="56559" ht="15.75" hidden="1" x14ac:dyDescent="0.25"/>
    <row r="56560" ht="15.75" hidden="1" x14ac:dyDescent="0.25"/>
    <row r="56561" ht="15.75" hidden="1" x14ac:dyDescent="0.25"/>
    <row r="56562" ht="15.75" hidden="1" x14ac:dyDescent="0.25"/>
    <row r="56563" ht="15.75" hidden="1" x14ac:dyDescent="0.25"/>
    <row r="56564" ht="15.75" hidden="1" x14ac:dyDescent="0.25"/>
    <row r="56565" ht="15.75" hidden="1" x14ac:dyDescent="0.25"/>
    <row r="56566" ht="15.75" hidden="1" x14ac:dyDescent="0.25"/>
    <row r="56567" ht="15.75" hidden="1" x14ac:dyDescent="0.25"/>
    <row r="56568" ht="15.75" hidden="1" x14ac:dyDescent="0.25"/>
    <row r="56569" ht="15.75" hidden="1" x14ac:dyDescent="0.25"/>
    <row r="56570" ht="15.75" hidden="1" x14ac:dyDescent="0.25"/>
    <row r="56571" ht="15.75" hidden="1" x14ac:dyDescent="0.25"/>
    <row r="56572" ht="15.75" hidden="1" x14ac:dyDescent="0.25"/>
    <row r="56573" ht="15.75" hidden="1" x14ac:dyDescent="0.25"/>
    <row r="56574" ht="15.75" hidden="1" x14ac:dyDescent="0.25"/>
    <row r="56575" ht="15.75" hidden="1" x14ac:dyDescent="0.25"/>
    <row r="56576" ht="15.75" hidden="1" x14ac:dyDescent="0.25"/>
    <row r="56577" ht="15.75" hidden="1" x14ac:dyDescent="0.25"/>
    <row r="56578" ht="15.75" hidden="1" x14ac:dyDescent="0.25"/>
    <row r="56579" ht="15.75" hidden="1" x14ac:dyDescent="0.25"/>
    <row r="56580" ht="15.75" hidden="1" x14ac:dyDescent="0.25"/>
    <row r="56581" ht="15.75" hidden="1" x14ac:dyDescent="0.25"/>
    <row r="56582" ht="15.75" hidden="1" x14ac:dyDescent="0.25"/>
    <row r="56583" ht="15.75" hidden="1" x14ac:dyDescent="0.25"/>
    <row r="56584" ht="15.75" hidden="1" x14ac:dyDescent="0.25"/>
    <row r="56585" ht="15.75" hidden="1" x14ac:dyDescent="0.25"/>
    <row r="56586" ht="15.75" hidden="1" x14ac:dyDescent="0.25"/>
    <row r="56587" ht="15.75" hidden="1" x14ac:dyDescent="0.25"/>
    <row r="56588" ht="15.75" hidden="1" x14ac:dyDescent="0.25"/>
    <row r="56589" ht="15.75" hidden="1" x14ac:dyDescent="0.25"/>
    <row r="56590" ht="15.75" hidden="1" x14ac:dyDescent="0.25"/>
    <row r="56591" ht="15.75" hidden="1" x14ac:dyDescent="0.25"/>
    <row r="56592" ht="15.75" hidden="1" x14ac:dyDescent="0.25"/>
    <row r="56593" ht="15.75" hidden="1" x14ac:dyDescent="0.25"/>
    <row r="56594" ht="15.75" hidden="1" x14ac:dyDescent="0.25"/>
    <row r="56595" ht="15.75" hidden="1" x14ac:dyDescent="0.25"/>
    <row r="56596" ht="15.75" hidden="1" x14ac:dyDescent="0.25"/>
    <row r="56597" ht="15.75" hidden="1" x14ac:dyDescent="0.25"/>
    <row r="56598" ht="15.75" hidden="1" x14ac:dyDescent="0.25"/>
    <row r="56599" ht="15.75" hidden="1" x14ac:dyDescent="0.25"/>
    <row r="56600" ht="15.75" hidden="1" x14ac:dyDescent="0.25"/>
    <row r="56601" ht="15.75" hidden="1" x14ac:dyDescent="0.25"/>
    <row r="56602" ht="15.75" hidden="1" x14ac:dyDescent="0.25"/>
    <row r="56603" ht="15.75" hidden="1" x14ac:dyDescent="0.25"/>
    <row r="56604" ht="15.75" hidden="1" x14ac:dyDescent="0.25"/>
    <row r="56605" ht="15.75" hidden="1" x14ac:dyDescent="0.25"/>
    <row r="56606" ht="15.75" hidden="1" x14ac:dyDescent="0.25"/>
    <row r="56607" ht="15.75" hidden="1" x14ac:dyDescent="0.25"/>
    <row r="56608" ht="15.75" hidden="1" x14ac:dyDescent="0.25"/>
    <row r="56609" ht="15.75" hidden="1" x14ac:dyDescent="0.25"/>
    <row r="56610" ht="15.75" hidden="1" x14ac:dyDescent="0.25"/>
    <row r="56611" ht="15.75" hidden="1" x14ac:dyDescent="0.25"/>
    <row r="56612" ht="15.75" hidden="1" x14ac:dyDescent="0.25"/>
    <row r="56613" ht="15.75" hidden="1" x14ac:dyDescent="0.25"/>
    <row r="56614" ht="15.75" hidden="1" x14ac:dyDescent="0.25"/>
    <row r="56615" ht="15.75" hidden="1" x14ac:dyDescent="0.25"/>
    <row r="56616" ht="15.75" hidden="1" x14ac:dyDescent="0.25"/>
    <row r="56617" ht="15.75" hidden="1" x14ac:dyDescent="0.25"/>
    <row r="56618" ht="15.75" hidden="1" x14ac:dyDescent="0.25"/>
    <row r="56619" ht="15.75" hidden="1" x14ac:dyDescent="0.25"/>
    <row r="56620" ht="15.75" hidden="1" x14ac:dyDescent="0.25"/>
    <row r="56621" ht="15.75" hidden="1" x14ac:dyDescent="0.25"/>
    <row r="56622" ht="15.75" hidden="1" x14ac:dyDescent="0.25"/>
    <row r="56623" ht="15.75" hidden="1" x14ac:dyDescent="0.25"/>
    <row r="56624" ht="15.75" hidden="1" x14ac:dyDescent="0.25"/>
    <row r="56625" ht="15.75" hidden="1" x14ac:dyDescent="0.25"/>
    <row r="56626" ht="15.75" hidden="1" x14ac:dyDescent="0.25"/>
    <row r="56627" ht="15.75" hidden="1" x14ac:dyDescent="0.25"/>
    <row r="56628" ht="15.75" hidden="1" x14ac:dyDescent="0.25"/>
    <row r="56629" ht="15.75" hidden="1" x14ac:dyDescent="0.25"/>
    <row r="56630" ht="15.75" hidden="1" x14ac:dyDescent="0.25"/>
    <row r="56631" ht="15.75" hidden="1" x14ac:dyDescent="0.25"/>
    <row r="56632" ht="15.75" hidden="1" x14ac:dyDescent="0.25"/>
    <row r="56633" ht="15.75" hidden="1" x14ac:dyDescent="0.25"/>
    <row r="56634" ht="15.75" hidden="1" x14ac:dyDescent="0.25"/>
    <row r="56635" ht="15.75" hidden="1" x14ac:dyDescent="0.25"/>
    <row r="56636" ht="15.75" hidden="1" x14ac:dyDescent="0.25"/>
    <row r="56637" ht="15.75" hidden="1" x14ac:dyDescent="0.25"/>
    <row r="56638" ht="15.75" hidden="1" x14ac:dyDescent="0.25"/>
    <row r="56639" ht="15.75" hidden="1" x14ac:dyDescent="0.25"/>
    <row r="56640" ht="15.75" hidden="1" x14ac:dyDescent="0.25"/>
    <row r="56641" ht="15.75" hidden="1" x14ac:dyDescent="0.25"/>
    <row r="56642" ht="15.75" hidden="1" x14ac:dyDescent="0.25"/>
    <row r="56643" ht="15.75" hidden="1" x14ac:dyDescent="0.25"/>
    <row r="56644" ht="15.75" hidden="1" x14ac:dyDescent="0.25"/>
    <row r="56645" ht="15.75" hidden="1" x14ac:dyDescent="0.25"/>
    <row r="56646" ht="15.75" hidden="1" x14ac:dyDescent="0.25"/>
    <row r="56647" ht="15.75" hidden="1" x14ac:dyDescent="0.25"/>
    <row r="56648" ht="15.75" hidden="1" x14ac:dyDescent="0.25"/>
    <row r="56649" ht="15.75" hidden="1" x14ac:dyDescent="0.25"/>
    <row r="56650" ht="15.75" hidden="1" x14ac:dyDescent="0.25"/>
    <row r="56651" ht="15.75" hidden="1" x14ac:dyDescent="0.25"/>
    <row r="56652" ht="15.75" hidden="1" x14ac:dyDescent="0.25"/>
    <row r="56653" ht="15.75" hidden="1" x14ac:dyDescent="0.25"/>
    <row r="56654" ht="15.75" hidden="1" x14ac:dyDescent="0.25"/>
    <row r="56655" ht="15.75" hidden="1" x14ac:dyDescent="0.25"/>
    <row r="56656" ht="15.75" hidden="1" x14ac:dyDescent="0.25"/>
    <row r="56657" ht="15.75" hidden="1" x14ac:dyDescent="0.25"/>
    <row r="56658" ht="15.75" hidden="1" x14ac:dyDescent="0.25"/>
    <row r="56659" ht="15.75" hidden="1" x14ac:dyDescent="0.25"/>
    <row r="56660" ht="15.75" hidden="1" x14ac:dyDescent="0.25"/>
    <row r="56661" ht="15.75" hidden="1" x14ac:dyDescent="0.25"/>
    <row r="56662" ht="15.75" hidden="1" x14ac:dyDescent="0.25"/>
    <row r="56663" ht="15.75" hidden="1" x14ac:dyDescent="0.25"/>
    <row r="56664" ht="15.75" hidden="1" x14ac:dyDescent="0.25"/>
    <row r="56665" ht="15.75" hidden="1" x14ac:dyDescent="0.25"/>
    <row r="56666" ht="15.75" hidden="1" x14ac:dyDescent="0.25"/>
    <row r="56667" ht="15.75" hidden="1" x14ac:dyDescent="0.25"/>
    <row r="56668" ht="15.75" hidden="1" x14ac:dyDescent="0.25"/>
    <row r="56669" ht="15.75" hidden="1" x14ac:dyDescent="0.25"/>
    <row r="56670" ht="15.75" hidden="1" x14ac:dyDescent="0.25"/>
    <row r="56671" ht="15.75" hidden="1" x14ac:dyDescent="0.25"/>
    <row r="56672" ht="15.75" hidden="1" x14ac:dyDescent="0.25"/>
    <row r="56673" ht="15.75" hidden="1" x14ac:dyDescent="0.25"/>
    <row r="56674" ht="15.75" hidden="1" x14ac:dyDescent="0.25"/>
    <row r="56675" ht="15.75" hidden="1" x14ac:dyDescent="0.25"/>
    <row r="56676" ht="15.75" hidden="1" x14ac:dyDescent="0.25"/>
    <row r="56677" ht="15.75" hidden="1" x14ac:dyDescent="0.25"/>
    <row r="56678" ht="15.75" hidden="1" x14ac:dyDescent="0.25"/>
    <row r="56679" ht="15.75" hidden="1" x14ac:dyDescent="0.25"/>
    <row r="56680" ht="15.75" hidden="1" x14ac:dyDescent="0.25"/>
    <row r="56681" ht="15.75" hidden="1" x14ac:dyDescent="0.25"/>
    <row r="56682" ht="15.75" hidden="1" x14ac:dyDescent="0.25"/>
    <row r="56683" ht="15.75" hidden="1" x14ac:dyDescent="0.25"/>
    <row r="56684" ht="15.75" hidden="1" x14ac:dyDescent="0.25"/>
    <row r="56685" ht="15.75" hidden="1" x14ac:dyDescent="0.25"/>
    <row r="56686" ht="15.75" hidden="1" x14ac:dyDescent="0.25"/>
    <row r="56687" ht="15.75" hidden="1" x14ac:dyDescent="0.25"/>
    <row r="56688" ht="15.75" hidden="1" x14ac:dyDescent="0.25"/>
    <row r="56689" ht="15.75" hidden="1" x14ac:dyDescent="0.25"/>
    <row r="56690" ht="15.75" hidden="1" x14ac:dyDescent="0.25"/>
    <row r="56691" ht="15.75" hidden="1" x14ac:dyDescent="0.25"/>
    <row r="56692" ht="15.75" hidden="1" x14ac:dyDescent="0.25"/>
    <row r="56693" ht="15.75" hidden="1" x14ac:dyDescent="0.25"/>
    <row r="56694" ht="15.75" hidden="1" x14ac:dyDescent="0.25"/>
    <row r="56695" ht="15.75" hidden="1" x14ac:dyDescent="0.25"/>
    <row r="56696" ht="15.75" hidden="1" x14ac:dyDescent="0.25"/>
    <row r="56697" ht="15.75" hidden="1" x14ac:dyDescent="0.25"/>
    <row r="56698" ht="15.75" hidden="1" x14ac:dyDescent="0.25"/>
    <row r="56699" ht="15.75" hidden="1" x14ac:dyDescent="0.25"/>
    <row r="56700" ht="15.75" hidden="1" x14ac:dyDescent="0.25"/>
    <row r="56701" ht="15.75" hidden="1" x14ac:dyDescent="0.25"/>
    <row r="56702" ht="15.75" hidden="1" x14ac:dyDescent="0.25"/>
    <row r="56703" ht="15.75" hidden="1" x14ac:dyDescent="0.25"/>
    <row r="56704" ht="15.75" hidden="1" x14ac:dyDescent="0.25"/>
    <row r="56705" ht="15.75" hidden="1" x14ac:dyDescent="0.25"/>
    <row r="56706" ht="15.75" hidden="1" x14ac:dyDescent="0.25"/>
    <row r="56707" ht="15.75" hidden="1" x14ac:dyDescent="0.25"/>
    <row r="56708" ht="15.75" hidden="1" x14ac:dyDescent="0.25"/>
    <row r="56709" ht="15.75" hidden="1" x14ac:dyDescent="0.25"/>
    <row r="56710" ht="15.75" hidden="1" x14ac:dyDescent="0.25"/>
    <row r="56711" ht="15.75" hidden="1" x14ac:dyDescent="0.25"/>
    <row r="56712" ht="15.75" hidden="1" x14ac:dyDescent="0.25"/>
    <row r="56713" ht="15.75" hidden="1" x14ac:dyDescent="0.25"/>
    <row r="56714" ht="15.75" hidden="1" x14ac:dyDescent="0.25"/>
    <row r="56715" ht="15.75" hidden="1" x14ac:dyDescent="0.25"/>
    <row r="56716" ht="15.75" hidden="1" x14ac:dyDescent="0.25"/>
    <row r="56717" ht="15.75" hidden="1" x14ac:dyDescent="0.25"/>
    <row r="56718" ht="15.75" hidden="1" x14ac:dyDescent="0.25"/>
    <row r="56719" ht="15.75" hidden="1" x14ac:dyDescent="0.25"/>
    <row r="56720" ht="15.75" hidden="1" x14ac:dyDescent="0.25"/>
    <row r="56721" ht="15.75" hidden="1" x14ac:dyDescent="0.25"/>
    <row r="56722" ht="15.75" hidden="1" x14ac:dyDescent="0.25"/>
    <row r="56723" ht="15.75" hidden="1" x14ac:dyDescent="0.25"/>
    <row r="56724" ht="15.75" hidden="1" x14ac:dyDescent="0.25"/>
    <row r="56725" ht="15.75" hidden="1" x14ac:dyDescent="0.25"/>
    <row r="56726" ht="15.75" hidden="1" x14ac:dyDescent="0.25"/>
    <row r="56727" ht="15.75" hidden="1" x14ac:dyDescent="0.25"/>
    <row r="56728" ht="15.75" hidden="1" x14ac:dyDescent="0.25"/>
    <row r="56729" ht="15.75" hidden="1" x14ac:dyDescent="0.25"/>
    <row r="56730" ht="15.75" hidden="1" x14ac:dyDescent="0.25"/>
    <row r="56731" ht="15.75" hidden="1" x14ac:dyDescent="0.25"/>
    <row r="56732" ht="15.75" hidden="1" x14ac:dyDescent="0.25"/>
    <row r="56733" ht="15.75" hidden="1" x14ac:dyDescent="0.25"/>
    <row r="56734" ht="15.75" hidden="1" x14ac:dyDescent="0.25"/>
    <row r="56735" ht="15.75" hidden="1" x14ac:dyDescent="0.25"/>
    <row r="56736" ht="15.75" hidden="1" x14ac:dyDescent="0.25"/>
    <row r="56737" ht="15.75" hidden="1" x14ac:dyDescent="0.25"/>
    <row r="56738" ht="15.75" hidden="1" x14ac:dyDescent="0.25"/>
    <row r="56739" ht="15.75" hidden="1" x14ac:dyDescent="0.25"/>
    <row r="56740" ht="15.75" hidden="1" x14ac:dyDescent="0.25"/>
    <row r="56741" ht="15.75" hidden="1" x14ac:dyDescent="0.25"/>
    <row r="56742" ht="15.75" hidden="1" x14ac:dyDescent="0.25"/>
    <row r="56743" ht="15.75" hidden="1" x14ac:dyDescent="0.25"/>
    <row r="56744" ht="15.75" hidden="1" x14ac:dyDescent="0.25"/>
    <row r="56745" ht="15.75" hidden="1" x14ac:dyDescent="0.25"/>
    <row r="56746" ht="15.75" hidden="1" x14ac:dyDescent="0.25"/>
    <row r="56747" ht="15.75" hidden="1" x14ac:dyDescent="0.25"/>
    <row r="56748" ht="15.75" hidden="1" x14ac:dyDescent="0.25"/>
    <row r="56749" ht="15.75" hidden="1" x14ac:dyDescent="0.25"/>
    <row r="56750" ht="15.75" hidden="1" x14ac:dyDescent="0.25"/>
    <row r="56751" ht="15.75" hidden="1" x14ac:dyDescent="0.25"/>
    <row r="56752" ht="15.75" hidden="1" x14ac:dyDescent="0.25"/>
    <row r="56753" ht="15.75" hidden="1" x14ac:dyDescent="0.25"/>
    <row r="56754" ht="15.75" hidden="1" x14ac:dyDescent="0.25"/>
    <row r="56755" ht="15.75" hidden="1" x14ac:dyDescent="0.25"/>
    <row r="56756" ht="15.75" hidden="1" x14ac:dyDescent="0.25"/>
    <row r="56757" ht="15.75" hidden="1" x14ac:dyDescent="0.25"/>
    <row r="56758" ht="15.75" hidden="1" x14ac:dyDescent="0.25"/>
    <row r="56759" ht="15.75" hidden="1" x14ac:dyDescent="0.25"/>
    <row r="56760" ht="15.75" hidden="1" x14ac:dyDescent="0.25"/>
    <row r="56761" ht="15.75" hidden="1" x14ac:dyDescent="0.25"/>
    <row r="56762" ht="15.75" hidden="1" x14ac:dyDescent="0.25"/>
    <row r="56763" ht="15.75" hidden="1" x14ac:dyDescent="0.25"/>
    <row r="56764" ht="15.75" hidden="1" x14ac:dyDescent="0.25"/>
    <row r="56765" ht="15.75" hidden="1" x14ac:dyDescent="0.25"/>
    <row r="56766" ht="15.75" hidden="1" x14ac:dyDescent="0.25"/>
    <row r="56767" ht="15.75" hidden="1" x14ac:dyDescent="0.25"/>
    <row r="56768" ht="15.75" hidden="1" x14ac:dyDescent="0.25"/>
    <row r="56769" ht="15.75" hidden="1" x14ac:dyDescent="0.25"/>
    <row r="56770" ht="15.75" hidden="1" x14ac:dyDescent="0.25"/>
    <row r="56771" ht="15.75" hidden="1" x14ac:dyDescent="0.25"/>
    <row r="56772" ht="15.75" hidden="1" x14ac:dyDescent="0.25"/>
    <row r="56773" ht="15.75" hidden="1" x14ac:dyDescent="0.25"/>
    <row r="56774" ht="15.75" hidden="1" x14ac:dyDescent="0.25"/>
    <row r="56775" ht="15.75" hidden="1" x14ac:dyDescent="0.25"/>
    <row r="56776" ht="15.75" hidden="1" x14ac:dyDescent="0.25"/>
    <row r="56777" ht="15.75" hidden="1" x14ac:dyDescent="0.25"/>
    <row r="56778" ht="15.75" hidden="1" x14ac:dyDescent="0.25"/>
    <row r="56779" ht="15.75" hidden="1" x14ac:dyDescent="0.25"/>
    <row r="56780" ht="15.75" hidden="1" x14ac:dyDescent="0.25"/>
    <row r="56781" ht="15.75" hidden="1" x14ac:dyDescent="0.25"/>
    <row r="56782" ht="15.75" hidden="1" x14ac:dyDescent="0.25"/>
    <row r="56783" ht="15.75" hidden="1" x14ac:dyDescent="0.25"/>
    <row r="56784" ht="15.75" hidden="1" x14ac:dyDescent="0.25"/>
    <row r="56785" ht="15.75" hidden="1" x14ac:dyDescent="0.25"/>
    <row r="56786" ht="15.75" hidden="1" x14ac:dyDescent="0.25"/>
    <row r="56787" ht="15.75" hidden="1" x14ac:dyDescent="0.25"/>
    <row r="56788" ht="15.75" hidden="1" x14ac:dyDescent="0.25"/>
    <row r="56789" ht="15.75" hidden="1" x14ac:dyDescent="0.25"/>
    <row r="56790" ht="15.75" hidden="1" x14ac:dyDescent="0.25"/>
    <row r="56791" ht="15.75" hidden="1" x14ac:dyDescent="0.25"/>
    <row r="56792" ht="15.75" hidden="1" x14ac:dyDescent="0.25"/>
    <row r="56793" ht="15.75" hidden="1" x14ac:dyDescent="0.25"/>
    <row r="56794" ht="15.75" hidden="1" x14ac:dyDescent="0.25"/>
    <row r="56795" ht="15.75" hidden="1" x14ac:dyDescent="0.25"/>
    <row r="56796" ht="15.75" hidden="1" x14ac:dyDescent="0.25"/>
    <row r="56797" ht="15.75" hidden="1" x14ac:dyDescent="0.25"/>
    <row r="56798" ht="15.75" hidden="1" x14ac:dyDescent="0.25"/>
    <row r="56799" ht="15.75" hidden="1" x14ac:dyDescent="0.25"/>
    <row r="56800" ht="15.75" hidden="1" x14ac:dyDescent="0.25"/>
    <row r="56801" ht="15.75" hidden="1" x14ac:dyDescent="0.25"/>
    <row r="56802" ht="15.75" hidden="1" x14ac:dyDescent="0.25"/>
    <row r="56803" ht="15.75" hidden="1" x14ac:dyDescent="0.25"/>
    <row r="56804" ht="15.75" hidden="1" x14ac:dyDescent="0.25"/>
    <row r="56805" ht="15.75" hidden="1" x14ac:dyDescent="0.25"/>
    <row r="56806" ht="15.75" hidden="1" x14ac:dyDescent="0.25"/>
    <row r="56807" ht="15.75" hidden="1" x14ac:dyDescent="0.25"/>
    <row r="56808" ht="15.75" hidden="1" x14ac:dyDescent="0.25"/>
    <row r="56809" ht="15.75" hidden="1" x14ac:dyDescent="0.25"/>
    <row r="56810" ht="15.75" hidden="1" x14ac:dyDescent="0.25"/>
    <row r="56811" ht="15.75" hidden="1" x14ac:dyDescent="0.25"/>
    <row r="56812" ht="15.75" hidden="1" x14ac:dyDescent="0.25"/>
    <row r="56813" ht="15.75" hidden="1" x14ac:dyDescent="0.25"/>
    <row r="56814" ht="15.75" hidden="1" x14ac:dyDescent="0.25"/>
    <row r="56815" ht="15.75" hidden="1" x14ac:dyDescent="0.25"/>
    <row r="56816" ht="15.75" hidden="1" x14ac:dyDescent="0.25"/>
    <row r="56817" ht="15.75" hidden="1" x14ac:dyDescent="0.25"/>
    <row r="56818" ht="15.75" hidden="1" x14ac:dyDescent="0.25"/>
    <row r="56819" ht="15.75" hidden="1" x14ac:dyDescent="0.25"/>
    <row r="56820" ht="15.75" hidden="1" x14ac:dyDescent="0.25"/>
    <row r="56821" ht="15.75" hidden="1" x14ac:dyDescent="0.25"/>
    <row r="56822" ht="15.75" hidden="1" x14ac:dyDescent="0.25"/>
    <row r="56823" ht="15.75" hidden="1" x14ac:dyDescent="0.25"/>
    <row r="56824" ht="15.75" hidden="1" x14ac:dyDescent="0.25"/>
    <row r="56825" ht="15.75" hidden="1" x14ac:dyDescent="0.25"/>
    <row r="56826" ht="15.75" hidden="1" x14ac:dyDescent="0.25"/>
    <row r="56827" ht="15.75" hidden="1" x14ac:dyDescent="0.25"/>
    <row r="56828" ht="15.75" hidden="1" x14ac:dyDescent="0.25"/>
    <row r="56829" ht="15.75" hidden="1" x14ac:dyDescent="0.25"/>
    <row r="56830" ht="15.75" hidden="1" x14ac:dyDescent="0.25"/>
    <row r="56831" ht="15.75" hidden="1" x14ac:dyDescent="0.25"/>
    <row r="56832" ht="15.75" hidden="1" x14ac:dyDescent="0.25"/>
    <row r="56833" ht="15.75" hidden="1" x14ac:dyDescent="0.25"/>
    <row r="56834" ht="15.75" hidden="1" x14ac:dyDescent="0.25"/>
    <row r="56835" ht="15.75" hidden="1" x14ac:dyDescent="0.25"/>
    <row r="56836" ht="15.75" hidden="1" x14ac:dyDescent="0.25"/>
    <row r="56837" ht="15.75" hidden="1" x14ac:dyDescent="0.25"/>
    <row r="56838" ht="15.75" hidden="1" x14ac:dyDescent="0.25"/>
    <row r="56839" ht="15.75" hidden="1" x14ac:dyDescent="0.25"/>
    <row r="56840" ht="15.75" hidden="1" x14ac:dyDescent="0.25"/>
    <row r="56841" ht="15.75" hidden="1" x14ac:dyDescent="0.25"/>
    <row r="56842" ht="15.75" hidden="1" x14ac:dyDescent="0.25"/>
    <row r="56843" ht="15.75" hidden="1" x14ac:dyDescent="0.25"/>
    <row r="56844" ht="15.75" hidden="1" x14ac:dyDescent="0.25"/>
    <row r="56845" ht="15.75" hidden="1" x14ac:dyDescent="0.25"/>
    <row r="56846" ht="15.75" hidden="1" x14ac:dyDescent="0.25"/>
    <row r="56847" ht="15.75" hidden="1" x14ac:dyDescent="0.25"/>
    <row r="56848" ht="15.75" hidden="1" x14ac:dyDescent="0.25"/>
    <row r="56849" ht="15.75" hidden="1" x14ac:dyDescent="0.25"/>
    <row r="56850" ht="15.75" hidden="1" x14ac:dyDescent="0.25"/>
    <row r="56851" ht="15.75" hidden="1" x14ac:dyDescent="0.25"/>
    <row r="56852" ht="15.75" hidden="1" x14ac:dyDescent="0.25"/>
    <row r="56853" ht="15.75" hidden="1" x14ac:dyDescent="0.25"/>
    <row r="56854" ht="15.75" hidden="1" x14ac:dyDescent="0.25"/>
    <row r="56855" ht="15.75" hidden="1" x14ac:dyDescent="0.25"/>
    <row r="56856" ht="15.75" hidden="1" x14ac:dyDescent="0.25"/>
    <row r="56857" ht="15.75" hidden="1" x14ac:dyDescent="0.25"/>
    <row r="56858" ht="15.75" hidden="1" x14ac:dyDescent="0.25"/>
    <row r="56859" ht="15.75" hidden="1" x14ac:dyDescent="0.25"/>
    <row r="56860" ht="15.75" hidden="1" x14ac:dyDescent="0.25"/>
    <row r="56861" ht="15.75" hidden="1" x14ac:dyDescent="0.25"/>
    <row r="56862" ht="15.75" hidden="1" x14ac:dyDescent="0.25"/>
    <row r="56863" ht="15.75" hidden="1" x14ac:dyDescent="0.25"/>
    <row r="56864" ht="15.75" hidden="1" x14ac:dyDescent="0.25"/>
    <row r="56865" ht="15.75" hidden="1" x14ac:dyDescent="0.25"/>
    <row r="56866" ht="15.75" hidden="1" x14ac:dyDescent="0.25"/>
    <row r="56867" ht="15.75" hidden="1" x14ac:dyDescent="0.25"/>
    <row r="56868" ht="15.75" hidden="1" x14ac:dyDescent="0.25"/>
    <row r="56869" ht="15.75" hidden="1" x14ac:dyDescent="0.25"/>
    <row r="56870" ht="15.75" hidden="1" x14ac:dyDescent="0.25"/>
    <row r="56871" ht="15.75" hidden="1" x14ac:dyDescent="0.25"/>
    <row r="56872" ht="15.75" hidden="1" x14ac:dyDescent="0.25"/>
    <row r="56873" ht="15.75" hidden="1" x14ac:dyDescent="0.25"/>
    <row r="56874" ht="15.75" hidden="1" x14ac:dyDescent="0.25"/>
    <row r="56875" ht="15.75" hidden="1" x14ac:dyDescent="0.25"/>
    <row r="56876" ht="15.75" hidden="1" x14ac:dyDescent="0.25"/>
    <row r="56877" ht="15.75" hidden="1" x14ac:dyDescent="0.25"/>
    <row r="56878" ht="15.75" hidden="1" x14ac:dyDescent="0.25"/>
    <row r="56879" ht="15.75" hidden="1" x14ac:dyDescent="0.25"/>
    <row r="56880" ht="15.75" hidden="1" x14ac:dyDescent="0.25"/>
    <row r="56881" ht="15.75" hidden="1" x14ac:dyDescent="0.25"/>
    <row r="56882" ht="15.75" hidden="1" x14ac:dyDescent="0.25"/>
    <row r="56883" ht="15.75" hidden="1" x14ac:dyDescent="0.25"/>
    <row r="56884" ht="15.75" hidden="1" x14ac:dyDescent="0.25"/>
    <row r="56885" ht="15.75" hidden="1" x14ac:dyDescent="0.25"/>
    <row r="56886" ht="15.75" hidden="1" x14ac:dyDescent="0.25"/>
    <row r="56887" ht="15.75" hidden="1" x14ac:dyDescent="0.25"/>
    <row r="56888" ht="15.75" hidden="1" x14ac:dyDescent="0.25"/>
    <row r="56889" ht="15.75" hidden="1" x14ac:dyDescent="0.25"/>
    <row r="56890" ht="15.75" hidden="1" x14ac:dyDescent="0.25"/>
    <row r="56891" ht="15.75" hidden="1" x14ac:dyDescent="0.25"/>
    <row r="56892" ht="15.75" hidden="1" x14ac:dyDescent="0.25"/>
    <row r="56893" ht="15.75" hidden="1" x14ac:dyDescent="0.25"/>
    <row r="56894" ht="15.75" hidden="1" x14ac:dyDescent="0.25"/>
    <row r="56895" ht="15.75" hidden="1" x14ac:dyDescent="0.25"/>
    <row r="56896" ht="15.75" hidden="1" x14ac:dyDescent="0.25"/>
    <row r="56897" ht="15.75" hidden="1" x14ac:dyDescent="0.25"/>
    <row r="56898" ht="15.75" hidden="1" x14ac:dyDescent="0.25"/>
    <row r="56899" ht="15.75" hidden="1" x14ac:dyDescent="0.25"/>
    <row r="56900" ht="15.75" hidden="1" x14ac:dyDescent="0.25"/>
    <row r="56901" ht="15.75" hidden="1" x14ac:dyDescent="0.25"/>
    <row r="56902" ht="15.75" hidden="1" x14ac:dyDescent="0.25"/>
    <row r="56903" ht="15.75" hidden="1" x14ac:dyDescent="0.25"/>
    <row r="56904" ht="15.75" hidden="1" x14ac:dyDescent="0.25"/>
    <row r="56905" ht="15.75" hidden="1" x14ac:dyDescent="0.25"/>
    <row r="56906" ht="15.75" hidden="1" x14ac:dyDescent="0.25"/>
    <row r="56907" ht="15.75" hidden="1" x14ac:dyDescent="0.25"/>
    <row r="56908" ht="15.75" hidden="1" x14ac:dyDescent="0.25"/>
    <row r="56909" ht="15.75" hidden="1" x14ac:dyDescent="0.25"/>
    <row r="56910" ht="15.75" hidden="1" x14ac:dyDescent="0.25"/>
    <row r="56911" ht="15.75" hidden="1" x14ac:dyDescent="0.25"/>
    <row r="56912" ht="15.75" hidden="1" x14ac:dyDescent="0.25"/>
    <row r="56913" ht="15.75" hidden="1" x14ac:dyDescent="0.25"/>
    <row r="56914" ht="15.75" hidden="1" x14ac:dyDescent="0.25"/>
    <row r="56915" ht="15.75" hidden="1" x14ac:dyDescent="0.25"/>
    <row r="56916" ht="15.75" hidden="1" x14ac:dyDescent="0.25"/>
    <row r="56917" ht="15.75" hidden="1" x14ac:dyDescent="0.25"/>
    <row r="56918" ht="15.75" hidden="1" x14ac:dyDescent="0.25"/>
    <row r="56919" ht="15.75" hidden="1" x14ac:dyDescent="0.25"/>
    <row r="56920" ht="15.75" hidden="1" x14ac:dyDescent="0.25"/>
    <row r="56921" ht="15.75" hidden="1" x14ac:dyDescent="0.25"/>
    <row r="56922" ht="15.75" hidden="1" x14ac:dyDescent="0.25"/>
    <row r="56923" ht="15.75" hidden="1" x14ac:dyDescent="0.25"/>
    <row r="56924" ht="15.75" hidden="1" x14ac:dyDescent="0.25"/>
    <row r="56925" ht="15.75" hidden="1" x14ac:dyDescent="0.25"/>
    <row r="56926" ht="15.75" hidden="1" x14ac:dyDescent="0.25"/>
    <row r="56927" ht="15.75" hidden="1" x14ac:dyDescent="0.25"/>
    <row r="56928" ht="15.75" hidden="1" x14ac:dyDescent="0.25"/>
    <row r="56929" ht="15.75" hidden="1" x14ac:dyDescent="0.25"/>
    <row r="56930" ht="15.75" hidden="1" x14ac:dyDescent="0.25"/>
    <row r="56931" ht="15.75" hidden="1" x14ac:dyDescent="0.25"/>
    <row r="56932" ht="15.75" hidden="1" x14ac:dyDescent="0.25"/>
    <row r="56933" ht="15.75" hidden="1" x14ac:dyDescent="0.25"/>
    <row r="56934" ht="15.75" hidden="1" x14ac:dyDescent="0.25"/>
    <row r="56935" ht="15.75" hidden="1" x14ac:dyDescent="0.25"/>
    <row r="56936" ht="15.75" hidden="1" x14ac:dyDescent="0.25"/>
    <row r="56937" ht="15.75" hidden="1" x14ac:dyDescent="0.25"/>
    <row r="56938" ht="15.75" hidden="1" x14ac:dyDescent="0.25"/>
    <row r="56939" ht="15.75" hidden="1" x14ac:dyDescent="0.25"/>
    <row r="56940" ht="15.75" hidden="1" x14ac:dyDescent="0.25"/>
    <row r="56941" ht="15.75" hidden="1" x14ac:dyDescent="0.25"/>
    <row r="56942" ht="15.75" hidden="1" x14ac:dyDescent="0.25"/>
    <row r="56943" ht="15.75" hidden="1" x14ac:dyDescent="0.25"/>
    <row r="56944" ht="15.75" hidden="1" x14ac:dyDescent="0.25"/>
    <row r="56945" ht="15.75" hidden="1" x14ac:dyDescent="0.25"/>
    <row r="56946" ht="15.75" hidden="1" x14ac:dyDescent="0.25"/>
    <row r="56947" ht="15.75" hidden="1" x14ac:dyDescent="0.25"/>
    <row r="56948" ht="15.75" hidden="1" x14ac:dyDescent="0.25"/>
    <row r="56949" ht="15.75" hidden="1" x14ac:dyDescent="0.25"/>
    <row r="56950" ht="15.75" hidden="1" x14ac:dyDescent="0.25"/>
    <row r="56951" ht="15.75" hidden="1" x14ac:dyDescent="0.25"/>
    <row r="56952" ht="15.75" hidden="1" x14ac:dyDescent="0.25"/>
    <row r="56953" ht="15.75" hidden="1" x14ac:dyDescent="0.25"/>
    <row r="56954" ht="15.75" hidden="1" x14ac:dyDescent="0.25"/>
    <row r="56955" ht="15.75" hidden="1" x14ac:dyDescent="0.25"/>
    <row r="56956" ht="15.75" hidden="1" x14ac:dyDescent="0.25"/>
    <row r="56957" ht="15.75" hidden="1" x14ac:dyDescent="0.25"/>
    <row r="56958" ht="15.75" hidden="1" x14ac:dyDescent="0.25"/>
    <row r="56959" ht="15.75" hidden="1" x14ac:dyDescent="0.25"/>
    <row r="56960" ht="15.75" hidden="1" x14ac:dyDescent="0.25"/>
    <row r="56961" ht="15.75" hidden="1" x14ac:dyDescent="0.25"/>
    <row r="56962" ht="15.75" hidden="1" x14ac:dyDescent="0.25"/>
    <row r="56963" ht="15.75" hidden="1" x14ac:dyDescent="0.25"/>
    <row r="56964" ht="15.75" hidden="1" x14ac:dyDescent="0.25"/>
    <row r="56965" ht="15.75" hidden="1" x14ac:dyDescent="0.25"/>
    <row r="56966" ht="15.75" hidden="1" x14ac:dyDescent="0.25"/>
    <row r="56967" ht="15.75" hidden="1" x14ac:dyDescent="0.25"/>
    <row r="56968" ht="15.75" hidden="1" x14ac:dyDescent="0.25"/>
    <row r="56969" ht="15.75" hidden="1" x14ac:dyDescent="0.25"/>
    <row r="56970" ht="15.75" hidden="1" x14ac:dyDescent="0.25"/>
    <row r="56971" ht="15.75" hidden="1" x14ac:dyDescent="0.25"/>
    <row r="56972" ht="15.75" hidden="1" x14ac:dyDescent="0.25"/>
    <row r="56973" ht="15.75" hidden="1" x14ac:dyDescent="0.25"/>
    <row r="56974" ht="15.75" hidden="1" x14ac:dyDescent="0.25"/>
    <row r="56975" ht="15.75" hidden="1" x14ac:dyDescent="0.25"/>
    <row r="56976" ht="15.75" hidden="1" x14ac:dyDescent="0.25"/>
    <row r="56977" ht="15.75" hidden="1" x14ac:dyDescent="0.25"/>
    <row r="56978" ht="15.75" hidden="1" x14ac:dyDescent="0.25"/>
    <row r="56979" ht="15.75" hidden="1" x14ac:dyDescent="0.25"/>
    <row r="56980" ht="15.75" hidden="1" x14ac:dyDescent="0.25"/>
    <row r="56981" ht="15.75" hidden="1" x14ac:dyDescent="0.25"/>
    <row r="56982" ht="15.75" hidden="1" x14ac:dyDescent="0.25"/>
    <row r="56983" ht="15.75" hidden="1" x14ac:dyDescent="0.25"/>
    <row r="56984" ht="15.75" hidden="1" x14ac:dyDescent="0.25"/>
    <row r="56985" ht="15.75" hidden="1" x14ac:dyDescent="0.25"/>
    <row r="56986" ht="15.75" hidden="1" x14ac:dyDescent="0.25"/>
    <row r="56987" ht="15.75" hidden="1" x14ac:dyDescent="0.25"/>
    <row r="56988" ht="15.75" hidden="1" x14ac:dyDescent="0.25"/>
    <row r="56989" ht="15.75" hidden="1" x14ac:dyDescent="0.25"/>
    <row r="56990" ht="15.75" hidden="1" x14ac:dyDescent="0.25"/>
    <row r="56991" ht="15.75" hidden="1" x14ac:dyDescent="0.25"/>
    <row r="56992" ht="15.75" hidden="1" x14ac:dyDescent="0.25"/>
    <row r="56993" ht="15.75" hidden="1" x14ac:dyDescent="0.25"/>
    <row r="56994" ht="15.75" hidden="1" x14ac:dyDescent="0.25"/>
    <row r="56995" ht="15.75" hidden="1" x14ac:dyDescent="0.25"/>
    <row r="56996" ht="15.75" hidden="1" x14ac:dyDescent="0.25"/>
    <row r="56997" ht="15.75" hidden="1" x14ac:dyDescent="0.25"/>
    <row r="56998" ht="15.75" hidden="1" x14ac:dyDescent="0.25"/>
    <row r="56999" ht="15.75" hidden="1" x14ac:dyDescent="0.25"/>
    <row r="57000" ht="15.75" hidden="1" x14ac:dyDescent="0.25"/>
    <row r="57001" ht="15.75" hidden="1" x14ac:dyDescent="0.25"/>
    <row r="57002" ht="15.75" hidden="1" x14ac:dyDescent="0.25"/>
    <row r="57003" ht="15.75" hidden="1" x14ac:dyDescent="0.25"/>
    <row r="57004" ht="15.75" hidden="1" x14ac:dyDescent="0.25"/>
    <row r="57005" ht="15.75" hidden="1" x14ac:dyDescent="0.25"/>
    <row r="57006" ht="15.75" hidden="1" x14ac:dyDescent="0.25"/>
    <row r="57007" ht="15.75" hidden="1" x14ac:dyDescent="0.25"/>
    <row r="57008" ht="15.75" hidden="1" x14ac:dyDescent="0.25"/>
    <row r="57009" ht="15.75" hidden="1" x14ac:dyDescent="0.25"/>
    <row r="57010" ht="15.75" hidden="1" x14ac:dyDescent="0.25"/>
    <row r="57011" ht="15.75" hidden="1" x14ac:dyDescent="0.25"/>
    <row r="57012" ht="15.75" hidden="1" x14ac:dyDescent="0.25"/>
    <row r="57013" ht="15.75" hidden="1" x14ac:dyDescent="0.25"/>
    <row r="57014" ht="15.75" hidden="1" x14ac:dyDescent="0.25"/>
    <row r="57015" ht="15.75" hidden="1" x14ac:dyDescent="0.25"/>
    <row r="57016" ht="15.75" hidden="1" x14ac:dyDescent="0.25"/>
    <row r="57017" ht="15.75" hidden="1" x14ac:dyDescent="0.25"/>
    <row r="57018" ht="15.75" hidden="1" x14ac:dyDescent="0.25"/>
    <row r="57019" ht="15.75" hidden="1" x14ac:dyDescent="0.25"/>
    <row r="57020" ht="15.75" hidden="1" x14ac:dyDescent="0.25"/>
    <row r="57021" ht="15.75" hidden="1" x14ac:dyDescent="0.25"/>
    <row r="57022" ht="15.75" hidden="1" x14ac:dyDescent="0.25"/>
    <row r="57023" ht="15.75" hidden="1" x14ac:dyDescent="0.25"/>
    <row r="57024" ht="15.75" hidden="1" x14ac:dyDescent="0.25"/>
    <row r="57025" ht="15.75" hidden="1" x14ac:dyDescent="0.25"/>
    <row r="57026" ht="15.75" hidden="1" x14ac:dyDescent="0.25"/>
    <row r="57027" ht="15.75" hidden="1" x14ac:dyDescent="0.25"/>
    <row r="57028" ht="15.75" hidden="1" x14ac:dyDescent="0.25"/>
    <row r="57029" ht="15.75" hidden="1" x14ac:dyDescent="0.25"/>
    <row r="57030" ht="15.75" hidden="1" x14ac:dyDescent="0.25"/>
    <row r="57031" ht="15.75" hidden="1" x14ac:dyDescent="0.25"/>
    <row r="57032" ht="15.75" hidden="1" x14ac:dyDescent="0.25"/>
    <row r="57033" ht="15.75" hidden="1" x14ac:dyDescent="0.25"/>
    <row r="57034" ht="15.75" hidden="1" x14ac:dyDescent="0.25"/>
    <row r="57035" ht="15.75" hidden="1" x14ac:dyDescent="0.25"/>
    <row r="57036" ht="15.75" hidden="1" x14ac:dyDescent="0.25"/>
    <row r="57037" ht="15.75" hidden="1" x14ac:dyDescent="0.25"/>
    <row r="57038" ht="15.75" hidden="1" x14ac:dyDescent="0.25"/>
    <row r="57039" ht="15.75" hidden="1" x14ac:dyDescent="0.25"/>
    <row r="57040" ht="15.75" hidden="1" x14ac:dyDescent="0.25"/>
    <row r="57041" ht="15.75" hidden="1" x14ac:dyDescent="0.25"/>
    <row r="57042" ht="15.75" hidden="1" x14ac:dyDescent="0.25"/>
    <row r="57043" ht="15.75" hidden="1" x14ac:dyDescent="0.25"/>
    <row r="57044" ht="15.75" hidden="1" x14ac:dyDescent="0.25"/>
    <row r="57045" ht="15.75" hidden="1" x14ac:dyDescent="0.25"/>
    <row r="57046" ht="15.75" hidden="1" x14ac:dyDescent="0.25"/>
    <row r="57047" ht="15.75" hidden="1" x14ac:dyDescent="0.25"/>
    <row r="57048" ht="15.75" hidden="1" x14ac:dyDescent="0.25"/>
    <row r="57049" ht="15.75" hidden="1" x14ac:dyDescent="0.25"/>
    <row r="57050" ht="15.75" hidden="1" x14ac:dyDescent="0.25"/>
    <row r="57051" ht="15.75" hidden="1" x14ac:dyDescent="0.25"/>
    <row r="57052" ht="15.75" hidden="1" x14ac:dyDescent="0.25"/>
    <row r="57053" ht="15.75" hidden="1" x14ac:dyDescent="0.25"/>
    <row r="57054" ht="15.75" hidden="1" x14ac:dyDescent="0.25"/>
    <row r="57055" ht="15.75" hidden="1" x14ac:dyDescent="0.25"/>
    <row r="57056" ht="15.75" hidden="1" x14ac:dyDescent="0.25"/>
    <row r="57057" ht="15.75" hidden="1" x14ac:dyDescent="0.25"/>
    <row r="57058" ht="15.75" hidden="1" x14ac:dyDescent="0.25"/>
    <row r="57059" ht="15.75" hidden="1" x14ac:dyDescent="0.25"/>
    <row r="57060" ht="15.75" hidden="1" x14ac:dyDescent="0.25"/>
    <row r="57061" ht="15.75" hidden="1" x14ac:dyDescent="0.25"/>
    <row r="57062" ht="15.75" hidden="1" x14ac:dyDescent="0.25"/>
    <row r="57063" ht="15.75" hidden="1" x14ac:dyDescent="0.25"/>
    <row r="57064" ht="15.75" hidden="1" x14ac:dyDescent="0.25"/>
    <row r="57065" ht="15.75" hidden="1" x14ac:dyDescent="0.25"/>
    <row r="57066" ht="15.75" hidden="1" x14ac:dyDescent="0.25"/>
    <row r="57067" ht="15.75" hidden="1" x14ac:dyDescent="0.25"/>
    <row r="57068" ht="15.75" hidden="1" x14ac:dyDescent="0.25"/>
    <row r="57069" ht="15.75" hidden="1" x14ac:dyDescent="0.25"/>
    <row r="57070" ht="15.75" hidden="1" x14ac:dyDescent="0.25"/>
    <row r="57071" ht="15.75" hidden="1" x14ac:dyDescent="0.25"/>
    <row r="57072" ht="15.75" hidden="1" x14ac:dyDescent="0.25"/>
    <row r="57073" ht="15.75" hidden="1" x14ac:dyDescent="0.25"/>
    <row r="57074" ht="15.75" hidden="1" x14ac:dyDescent="0.25"/>
    <row r="57075" ht="15.75" hidden="1" x14ac:dyDescent="0.25"/>
    <row r="57076" ht="15.75" hidden="1" x14ac:dyDescent="0.25"/>
    <row r="57077" ht="15.75" hidden="1" x14ac:dyDescent="0.25"/>
    <row r="57078" ht="15.75" hidden="1" x14ac:dyDescent="0.25"/>
    <row r="57079" ht="15.75" hidden="1" x14ac:dyDescent="0.25"/>
    <row r="57080" ht="15.75" hidden="1" x14ac:dyDescent="0.25"/>
    <row r="57081" ht="15.75" hidden="1" x14ac:dyDescent="0.25"/>
    <row r="57082" ht="15.75" hidden="1" x14ac:dyDescent="0.25"/>
    <row r="57083" ht="15.75" hidden="1" x14ac:dyDescent="0.25"/>
    <row r="57084" ht="15.75" hidden="1" x14ac:dyDescent="0.25"/>
    <row r="57085" ht="15.75" hidden="1" x14ac:dyDescent="0.25"/>
    <row r="57086" ht="15.75" hidden="1" x14ac:dyDescent="0.25"/>
    <row r="57087" ht="15.75" hidden="1" x14ac:dyDescent="0.25"/>
    <row r="57088" ht="15.75" hidden="1" x14ac:dyDescent="0.25"/>
    <row r="57089" ht="15.75" hidden="1" x14ac:dyDescent="0.25"/>
    <row r="57090" ht="15.75" hidden="1" x14ac:dyDescent="0.25"/>
    <row r="57091" ht="15.75" hidden="1" x14ac:dyDescent="0.25"/>
    <row r="57092" ht="15.75" hidden="1" x14ac:dyDescent="0.25"/>
    <row r="57093" ht="15.75" hidden="1" x14ac:dyDescent="0.25"/>
    <row r="57094" ht="15.75" hidden="1" x14ac:dyDescent="0.25"/>
    <row r="57095" ht="15.75" hidden="1" x14ac:dyDescent="0.25"/>
    <row r="57096" ht="15.75" hidden="1" x14ac:dyDescent="0.25"/>
    <row r="57097" ht="15.75" hidden="1" x14ac:dyDescent="0.25"/>
    <row r="57098" ht="15.75" hidden="1" x14ac:dyDescent="0.25"/>
    <row r="57099" ht="15.75" hidden="1" x14ac:dyDescent="0.25"/>
    <row r="57100" ht="15.75" hidden="1" x14ac:dyDescent="0.25"/>
    <row r="57101" ht="15.75" hidden="1" x14ac:dyDescent="0.25"/>
    <row r="57102" ht="15.75" hidden="1" x14ac:dyDescent="0.25"/>
    <row r="57103" ht="15.75" hidden="1" x14ac:dyDescent="0.25"/>
    <row r="57104" ht="15.75" hidden="1" x14ac:dyDescent="0.25"/>
    <row r="57105" ht="15.75" hidden="1" x14ac:dyDescent="0.25"/>
    <row r="57106" ht="15.75" hidden="1" x14ac:dyDescent="0.25"/>
    <row r="57107" ht="15.75" hidden="1" x14ac:dyDescent="0.25"/>
    <row r="57108" ht="15.75" hidden="1" x14ac:dyDescent="0.25"/>
    <row r="57109" ht="15.75" hidden="1" x14ac:dyDescent="0.25"/>
    <row r="57110" ht="15.75" hidden="1" x14ac:dyDescent="0.25"/>
    <row r="57111" ht="15.75" hidden="1" x14ac:dyDescent="0.25"/>
    <row r="57112" ht="15.75" hidden="1" x14ac:dyDescent="0.25"/>
    <row r="57113" ht="15.75" hidden="1" x14ac:dyDescent="0.25"/>
    <row r="57114" ht="15.75" hidden="1" x14ac:dyDescent="0.25"/>
    <row r="57115" ht="15.75" hidden="1" x14ac:dyDescent="0.25"/>
    <row r="57116" ht="15.75" hidden="1" x14ac:dyDescent="0.25"/>
    <row r="57117" ht="15.75" hidden="1" x14ac:dyDescent="0.25"/>
    <row r="57118" ht="15.75" hidden="1" x14ac:dyDescent="0.25"/>
    <row r="57119" ht="15.75" hidden="1" x14ac:dyDescent="0.25"/>
    <row r="57120" ht="15.75" hidden="1" x14ac:dyDescent="0.25"/>
    <row r="57121" ht="15.75" hidden="1" x14ac:dyDescent="0.25"/>
    <row r="57122" ht="15.75" hidden="1" x14ac:dyDescent="0.25"/>
    <row r="57123" ht="15.75" hidden="1" x14ac:dyDescent="0.25"/>
    <row r="57124" ht="15.75" hidden="1" x14ac:dyDescent="0.25"/>
    <row r="57125" ht="15.75" hidden="1" x14ac:dyDescent="0.25"/>
    <row r="57126" ht="15.75" hidden="1" x14ac:dyDescent="0.25"/>
    <row r="57127" ht="15.75" hidden="1" x14ac:dyDescent="0.25"/>
    <row r="57128" ht="15.75" hidden="1" x14ac:dyDescent="0.25"/>
    <row r="57129" ht="15.75" hidden="1" x14ac:dyDescent="0.25"/>
    <row r="57130" ht="15.75" hidden="1" x14ac:dyDescent="0.25"/>
    <row r="57131" ht="15.75" hidden="1" x14ac:dyDescent="0.25"/>
    <row r="57132" ht="15.75" hidden="1" x14ac:dyDescent="0.25"/>
    <row r="57133" ht="15.75" hidden="1" x14ac:dyDescent="0.25"/>
    <row r="57134" ht="15.75" hidden="1" x14ac:dyDescent="0.25"/>
    <row r="57135" ht="15.75" hidden="1" x14ac:dyDescent="0.25"/>
    <row r="57136" ht="15.75" hidden="1" x14ac:dyDescent="0.25"/>
    <row r="57137" ht="15.75" hidden="1" x14ac:dyDescent="0.25"/>
    <row r="57138" ht="15.75" hidden="1" x14ac:dyDescent="0.25"/>
    <row r="57139" ht="15.75" hidden="1" x14ac:dyDescent="0.25"/>
    <row r="57140" ht="15.75" hidden="1" x14ac:dyDescent="0.25"/>
    <row r="57141" ht="15.75" hidden="1" x14ac:dyDescent="0.25"/>
    <row r="57142" ht="15.75" hidden="1" x14ac:dyDescent="0.25"/>
    <row r="57143" ht="15.75" hidden="1" x14ac:dyDescent="0.25"/>
    <row r="57144" ht="15.75" hidden="1" x14ac:dyDescent="0.25"/>
    <row r="57145" ht="15.75" hidden="1" x14ac:dyDescent="0.25"/>
    <row r="57146" ht="15.75" hidden="1" x14ac:dyDescent="0.25"/>
    <row r="57147" ht="15.75" hidden="1" x14ac:dyDescent="0.25"/>
    <row r="57148" ht="15.75" hidden="1" x14ac:dyDescent="0.25"/>
    <row r="57149" ht="15.75" hidden="1" x14ac:dyDescent="0.25"/>
    <row r="57150" ht="15.75" hidden="1" x14ac:dyDescent="0.25"/>
    <row r="57151" ht="15.75" hidden="1" x14ac:dyDescent="0.25"/>
    <row r="57152" ht="15.75" hidden="1" x14ac:dyDescent="0.25"/>
    <row r="57153" ht="15.75" hidden="1" x14ac:dyDescent="0.25"/>
    <row r="57154" ht="15.75" hidden="1" x14ac:dyDescent="0.25"/>
    <row r="57155" ht="15.75" hidden="1" x14ac:dyDescent="0.25"/>
    <row r="57156" ht="15.75" hidden="1" x14ac:dyDescent="0.25"/>
    <row r="57157" ht="15.75" hidden="1" x14ac:dyDescent="0.25"/>
    <row r="57158" ht="15.75" hidden="1" x14ac:dyDescent="0.25"/>
    <row r="57159" ht="15.75" hidden="1" x14ac:dyDescent="0.25"/>
    <row r="57160" ht="15.75" hidden="1" x14ac:dyDescent="0.25"/>
    <row r="57161" ht="15.75" hidden="1" x14ac:dyDescent="0.25"/>
    <row r="57162" ht="15.75" hidden="1" x14ac:dyDescent="0.25"/>
    <row r="57163" ht="15.75" hidden="1" x14ac:dyDescent="0.25"/>
    <row r="57164" ht="15.75" hidden="1" x14ac:dyDescent="0.25"/>
    <row r="57165" ht="15.75" hidden="1" x14ac:dyDescent="0.25"/>
    <row r="57166" ht="15.75" hidden="1" x14ac:dyDescent="0.25"/>
    <row r="57167" ht="15.75" hidden="1" x14ac:dyDescent="0.25"/>
    <row r="57168" ht="15.75" hidden="1" x14ac:dyDescent="0.25"/>
    <row r="57169" ht="15.75" hidden="1" x14ac:dyDescent="0.25"/>
    <row r="57170" ht="15.75" hidden="1" x14ac:dyDescent="0.25"/>
    <row r="57171" ht="15.75" hidden="1" x14ac:dyDescent="0.25"/>
    <row r="57172" ht="15.75" hidden="1" x14ac:dyDescent="0.25"/>
    <row r="57173" ht="15.75" hidden="1" x14ac:dyDescent="0.25"/>
    <row r="57174" ht="15.75" hidden="1" x14ac:dyDescent="0.25"/>
    <row r="57175" ht="15.75" hidden="1" x14ac:dyDescent="0.25"/>
    <row r="57176" ht="15.75" hidden="1" x14ac:dyDescent="0.25"/>
    <row r="57177" ht="15.75" hidden="1" x14ac:dyDescent="0.25"/>
    <row r="57178" ht="15.75" hidden="1" x14ac:dyDescent="0.25"/>
    <row r="57179" ht="15.75" hidden="1" x14ac:dyDescent="0.25"/>
    <row r="57180" ht="15.75" hidden="1" x14ac:dyDescent="0.25"/>
    <row r="57181" ht="15.75" hidden="1" x14ac:dyDescent="0.25"/>
    <row r="57182" ht="15.75" hidden="1" x14ac:dyDescent="0.25"/>
    <row r="57183" ht="15.75" hidden="1" x14ac:dyDescent="0.25"/>
    <row r="57184" ht="15.75" hidden="1" x14ac:dyDescent="0.25"/>
    <row r="57185" ht="15.75" hidden="1" x14ac:dyDescent="0.25"/>
    <row r="57186" ht="15.75" hidden="1" x14ac:dyDescent="0.25"/>
    <row r="57187" ht="15.75" hidden="1" x14ac:dyDescent="0.25"/>
    <row r="57188" ht="15.75" hidden="1" x14ac:dyDescent="0.25"/>
    <row r="57189" ht="15.75" hidden="1" x14ac:dyDescent="0.25"/>
    <row r="57190" ht="15.75" hidden="1" x14ac:dyDescent="0.25"/>
    <row r="57191" ht="15.75" hidden="1" x14ac:dyDescent="0.25"/>
    <row r="57192" ht="15.75" hidden="1" x14ac:dyDescent="0.25"/>
    <row r="57193" ht="15.75" hidden="1" x14ac:dyDescent="0.25"/>
    <row r="57194" ht="15.75" hidden="1" x14ac:dyDescent="0.25"/>
    <row r="57195" ht="15.75" hidden="1" x14ac:dyDescent="0.25"/>
    <row r="57196" ht="15.75" hidden="1" x14ac:dyDescent="0.25"/>
    <row r="57197" ht="15.75" hidden="1" x14ac:dyDescent="0.25"/>
    <row r="57198" ht="15.75" hidden="1" x14ac:dyDescent="0.25"/>
    <row r="57199" ht="15.75" hidden="1" x14ac:dyDescent="0.25"/>
    <row r="57200" ht="15.75" hidden="1" x14ac:dyDescent="0.25"/>
    <row r="57201" ht="15.75" hidden="1" x14ac:dyDescent="0.25"/>
    <row r="57202" ht="15.75" hidden="1" x14ac:dyDescent="0.25"/>
    <row r="57203" ht="15.75" hidden="1" x14ac:dyDescent="0.25"/>
    <row r="57204" ht="15.75" hidden="1" x14ac:dyDescent="0.25"/>
    <row r="57205" ht="15.75" hidden="1" x14ac:dyDescent="0.25"/>
    <row r="57206" ht="15.75" hidden="1" x14ac:dyDescent="0.25"/>
    <row r="57207" ht="15.75" hidden="1" x14ac:dyDescent="0.25"/>
    <row r="57208" ht="15.75" hidden="1" x14ac:dyDescent="0.25"/>
    <row r="57209" ht="15.75" hidden="1" x14ac:dyDescent="0.25"/>
    <row r="57210" ht="15.75" hidden="1" x14ac:dyDescent="0.25"/>
    <row r="57211" ht="15.75" hidden="1" x14ac:dyDescent="0.25"/>
    <row r="57212" ht="15.75" hidden="1" x14ac:dyDescent="0.25"/>
    <row r="57213" ht="15.75" hidden="1" x14ac:dyDescent="0.25"/>
    <row r="57214" ht="15.75" hidden="1" x14ac:dyDescent="0.25"/>
    <row r="57215" ht="15.75" hidden="1" x14ac:dyDescent="0.25"/>
    <row r="57216" ht="15.75" hidden="1" x14ac:dyDescent="0.25"/>
    <row r="57217" ht="15.75" hidden="1" x14ac:dyDescent="0.25"/>
    <row r="57218" ht="15.75" hidden="1" x14ac:dyDescent="0.25"/>
    <row r="57219" ht="15.75" hidden="1" x14ac:dyDescent="0.25"/>
    <row r="57220" ht="15.75" hidden="1" x14ac:dyDescent="0.25"/>
    <row r="57221" ht="15.75" hidden="1" x14ac:dyDescent="0.25"/>
    <row r="57222" ht="15.75" hidden="1" x14ac:dyDescent="0.25"/>
    <row r="57223" ht="15.75" hidden="1" x14ac:dyDescent="0.25"/>
    <row r="57224" ht="15.75" hidden="1" x14ac:dyDescent="0.25"/>
    <row r="57225" ht="15.75" hidden="1" x14ac:dyDescent="0.25"/>
    <row r="57226" ht="15.75" hidden="1" x14ac:dyDescent="0.25"/>
    <row r="57227" ht="15.75" hidden="1" x14ac:dyDescent="0.25"/>
    <row r="57228" ht="15.75" hidden="1" x14ac:dyDescent="0.25"/>
    <row r="57229" ht="15.75" hidden="1" x14ac:dyDescent="0.25"/>
    <row r="57230" ht="15.75" hidden="1" x14ac:dyDescent="0.25"/>
    <row r="57231" ht="15.75" hidden="1" x14ac:dyDescent="0.25"/>
    <row r="57232" ht="15.75" hidden="1" x14ac:dyDescent="0.25"/>
    <row r="57233" ht="15.75" hidden="1" x14ac:dyDescent="0.25"/>
    <row r="57234" ht="15.75" hidden="1" x14ac:dyDescent="0.25"/>
    <row r="57235" ht="15.75" hidden="1" x14ac:dyDescent="0.25"/>
    <row r="57236" ht="15.75" hidden="1" x14ac:dyDescent="0.25"/>
    <row r="57237" ht="15.75" hidden="1" x14ac:dyDescent="0.25"/>
    <row r="57238" ht="15.75" hidden="1" x14ac:dyDescent="0.25"/>
    <row r="57239" ht="15.75" hidden="1" x14ac:dyDescent="0.25"/>
    <row r="57240" ht="15.75" hidden="1" x14ac:dyDescent="0.25"/>
    <row r="57241" ht="15.75" hidden="1" x14ac:dyDescent="0.25"/>
    <row r="57242" ht="15.75" hidden="1" x14ac:dyDescent="0.25"/>
    <row r="57243" ht="15.75" hidden="1" x14ac:dyDescent="0.25"/>
    <row r="57244" ht="15.75" hidden="1" x14ac:dyDescent="0.25"/>
    <row r="57245" ht="15.75" hidden="1" x14ac:dyDescent="0.25"/>
    <row r="57246" ht="15.75" hidden="1" x14ac:dyDescent="0.25"/>
    <row r="57247" ht="15.75" hidden="1" x14ac:dyDescent="0.25"/>
    <row r="57248" ht="15.75" hidden="1" x14ac:dyDescent="0.25"/>
    <row r="57249" ht="15.75" hidden="1" x14ac:dyDescent="0.25"/>
    <row r="57250" ht="15.75" hidden="1" x14ac:dyDescent="0.25"/>
    <row r="57251" ht="15.75" hidden="1" x14ac:dyDescent="0.25"/>
    <row r="57252" ht="15.75" hidden="1" x14ac:dyDescent="0.25"/>
    <row r="57253" ht="15.75" hidden="1" x14ac:dyDescent="0.25"/>
    <row r="57254" ht="15.75" hidden="1" x14ac:dyDescent="0.25"/>
    <row r="57255" ht="15.75" hidden="1" x14ac:dyDescent="0.25"/>
    <row r="57256" ht="15.75" hidden="1" x14ac:dyDescent="0.25"/>
    <row r="57257" ht="15.75" hidden="1" x14ac:dyDescent="0.25"/>
    <row r="57258" ht="15.75" hidden="1" x14ac:dyDescent="0.25"/>
    <row r="57259" ht="15.75" hidden="1" x14ac:dyDescent="0.25"/>
    <row r="57260" ht="15.75" hidden="1" x14ac:dyDescent="0.25"/>
    <row r="57261" ht="15.75" hidden="1" x14ac:dyDescent="0.25"/>
    <row r="57262" ht="15.75" hidden="1" x14ac:dyDescent="0.25"/>
    <row r="57263" ht="15.75" hidden="1" x14ac:dyDescent="0.25"/>
    <row r="57264" ht="15.75" hidden="1" x14ac:dyDescent="0.25"/>
    <row r="57265" ht="15.75" hidden="1" x14ac:dyDescent="0.25"/>
    <row r="57266" ht="15.75" hidden="1" x14ac:dyDescent="0.25"/>
    <row r="57267" ht="15.75" hidden="1" x14ac:dyDescent="0.25"/>
    <row r="57268" ht="15.75" hidden="1" x14ac:dyDescent="0.25"/>
    <row r="57269" ht="15.75" hidden="1" x14ac:dyDescent="0.25"/>
    <row r="57270" ht="15.75" hidden="1" x14ac:dyDescent="0.25"/>
    <row r="57271" ht="15.75" hidden="1" x14ac:dyDescent="0.25"/>
    <row r="57272" ht="15.75" hidden="1" x14ac:dyDescent="0.25"/>
    <row r="57273" ht="15.75" hidden="1" x14ac:dyDescent="0.25"/>
    <row r="57274" ht="15.75" hidden="1" x14ac:dyDescent="0.25"/>
    <row r="57275" ht="15.75" hidden="1" x14ac:dyDescent="0.25"/>
    <row r="57276" ht="15.75" hidden="1" x14ac:dyDescent="0.25"/>
    <row r="57277" ht="15.75" hidden="1" x14ac:dyDescent="0.25"/>
    <row r="57278" ht="15.75" hidden="1" x14ac:dyDescent="0.25"/>
    <row r="57279" ht="15.75" hidden="1" x14ac:dyDescent="0.25"/>
    <row r="57280" ht="15.75" hidden="1" x14ac:dyDescent="0.25"/>
    <row r="57281" ht="15.75" hidden="1" x14ac:dyDescent="0.25"/>
    <row r="57282" ht="15.75" hidden="1" x14ac:dyDescent="0.25"/>
    <row r="57283" ht="15.75" hidden="1" x14ac:dyDescent="0.25"/>
    <row r="57284" ht="15.75" hidden="1" x14ac:dyDescent="0.25"/>
    <row r="57285" ht="15.75" hidden="1" x14ac:dyDescent="0.25"/>
    <row r="57286" ht="15.75" hidden="1" x14ac:dyDescent="0.25"/>
    <row r="57287" ht="15.75" hidden="1" x14ac:dyDescent="0.25"/>
    <row r="57288" ht="15.75" hidden="1" x14ac:dyDescent="0.25"/>
    <row r="57289" ht="15.75" hidden="1" x14ac:dyDescent="0.25"/>
    <row r="57290" ht="15.75" hidden="1" x14ac:dyDescent="0.25"/>
    <row r="57291" ht="15.75" hidden="1" x14ac:dyDescent="0.25"/>
    <row r="57292" ht="15.75" hidden="1" x14ac:dyDescent="0.25"/>
    <row r="57293" ht="15.75" hidden="1" x14ac:dyDescent="0.25"/>
    <row r="57294" ht="15.75" hidden="1" x14ac:dyDescent="0.25"/>
    <row r="57295" ht="15.75" hidden="1" x14ac:dyDescent="0.25"/>
    <row r="57296" ht="15.75" hidden="1" x14ac:dyDescent="0.25"/>
    <row r="57297" ht="15.75" hidden="1" x14ac:dyDescent="0.25"/>
    <row r="57298" ht="15.75" hidden="1" x14ac:dyDescent="0.25"/>
    <row r="57299" ht="15.75" hidden="1" x14ac:dyDescent="0.25"/>
    <row r="57300" ht="15.75" hidden="1" x14ac:dyDescent="0.25"/>
    <row r="57301" ht="15.75" hidden="1" x14ac:dyDescent="0.25"/>
    <row r="57302" ht="15.75" hidden="1" x14ac:dyDescent="0.25"/>
    <row r="57303" ht="15.75" hidden="1" x14ac:dyDescent="0.25"/>
    <row r="57304" ht="15.75" hidden="1" x14ac:dyDescent="0.25"/>
    <row r="57305" ht="15.75" hidden="1" x14ac:dyDescent="0.25"/>
    <row r="57306" ht="15.75" hidden="1" x14ac:dyDescent="0.25"/>
    <row r="57307" ht="15.75" hidden="1" x14ac:dyDescent="0.25"/>
    <row r="57308" ht="15.75" hidden="1" x14ac:dyDescent="0.25"/>
    <row r="57309" ht="15.75" hidden="1" x14ac:dyDescent="0.25"/>
    <row r="57310" ht="15.75" hidden="1" x14ac:dyDescent="0.25"/>
    <row r="57311" ht="15.75" hidden="1" x14ac:dyDescent="0.25"/>
    <row r="57312" ht="15.75" hidden="1" x14ac:dyDescent="0.25"/>
    <row r="57313" ht="15.75" hidden="1" x14ac:dyDescent="0.25"/>
    <row r="57314" ht="15.75" hidden="1" x14ac:dyDescent="0.25"/>
    <row r="57315" ht="15.75" hidden="1" x14ac:dyDescent="0.25"/>
    <row r="57316" ht="15.75" hidden="1" x14ac:dyDescent="0.25"/>
    <row r="57317" ht="15.75" hidden="1" x14ac:dyDescent="0.25"/>
    <row r="57318" ht="15.75" hidden="1" x14ac:dyDescent="0.25"/>
    <row r="57319" ht="15.75" hidden="1" x14ac:dyDescent="0.25"/>
    <row r="57320" ht="15.75" hidden="1" x14ac:dyDescent="0.25"/>
    <row r="57321" ht="15.75" hidden="1" x14ac:dyDescent="0.25"/>
    <row r="57322" ht="15.75" hidden="1" x14ac:dyDescent="0.25"/>
    <row r="57323" ht="15.75" hidden="1" x14ac:dyDescent="0.25"/>
    <row r="57324" ht="15.75" hidden="1" x14ac:dyDescent="0.25"/>
    <row r="57325" ht="15.75" hidden="1" x14ac:dyDescent="0.25"/>
    <row r="57326" ht="15.75" hidden="1" x14ac:dyDescent="0.25"/>
    <row r="57327" ht="15.75" hidden="1" x14ac:dyDescent="0.25"/>
    <row r="57328" ht="15.75" hidden="1" x14ac:dyDescent="0.25"/>
    <row r="57329" ht="15.75" hidden="1" x14ac:dyDescent="0.25"/>
    <row r="57330" ht="15.75" hidden="1" x14ac:dyDescent="0.25"/>
    <row r="57331" ht="15.75" hidden="1" x14ac:dyDescent="0.25"/>
    <row r="57332" ht="15.75" hidden="1" x14ac:dyDescent="0.25"/>
    <row r="57333" ht="15.75" hidden="1" x14ac:dyDescent="0.25"/>
    <row r="57334" ht="15.75" hidden="1" x14ac:dyDescent="0.25"/>
    <row r="57335" ht="15.75" hidden="1" x14ac:dyDescent="0.25"/>
    <row r="57336" ht="15.75" hidden="1" x14ac:dyDescent="0.25"/>
    <row r="57337" ht="15.75" hidden="1" x14ac:dyDescent="0.25"/>
    <row r="57338" ht="15.75" hidden="1" x14ac:dyDescent="0.25"/>
    <row r="57339" ht="15.75" hidden="1" x14ac:dyDescent="0.25"/>
    <row r="57340" ht="15.75" hidden="1" x14ac:dyDescent="0.25"/>
    <row r="57341" ht="15.75" hidden="1" x14ac:dyDescent="0.25"/>
    <row r="57342" ht="15.75" hidden="1" x14ac:dyDescent="0.25"/>
    <row r="57343" ht="15.75" hidden="1" x14ac:dyDescent="0.25"/>
    <row r="57344" ht="15.75" hidden="1" x14ac:dyDescent="0.25"/>
    <row r="57345" ht="15.75" hidden="1" x14ac:dyDescent="0.25"/>
    <row r="57346" ht="15.75" hidden="1" x14ac:dyDescent="0.25"/>
    <row r="57347" ht="15.75" hidden="1" x14ac:dyDescent="0.25"/>
    <row r="57348" ht="15.75" hidden="1" x14ac:dyDescent="0.25"/>
    <row r="57349" ht="15.75" hidden="1" x14ac:dyDescent="0.25"/>
    <row r="57350" ht="15.75" hidden="1" x14ac:dyDescent="0.25"/>
    <row r="57351" ht="15.75" hidden="1" x14ac:dyDescent="0.25"/>
    <row r="57352" ht="15.75" hidden="1" x14ac:dyDescent="0.25"/>
    <row r="57353" ht="15.75" hidden="1" x14ac:dyDescent="0.25"/>
    <row r="57354" ht="15.75" hidden="1" x14ac:dyDescent="0.25"/>
    <row r="57355" ht="15.75" hidden="1" x14ac:dyDescent="0.25"/>
    <row r="57356" ht="15.75" hidden="1" x14ac:dyDescent="0.25"/>
    <row r="57357" ht="15.75" hidden="1" x14ac:dyDescent="0.25"/>
    <row r="57358" ht="15.75" hidden="1" x14ac:dyDescent="0.25"/>
    <row r="57359" ht="15.75" hidden="1" x14ac:dyDescent="0.25"/>
    <row r="57360" ht="15.75" hidden="1" x14ac:dyDescent="0.25"/>
    <row r="57361" ht="15.75" hidden="1" x14ac:dyDescent="0.25"/>
    <row r="57362" ht="15.75" hidden="1" x14ac:dyDescent="0.25"/>
    <row r="57363" ht="15.75" hidden="1" x14ac:dyDescent="0.25"/>
    <row r="57364" ht="15.75" hidden="1" x14ac:dyDescent="0.25"/>
    <row r="57365" ht="15.75" hidden="1" x14ac:dyDescent="0.25"/>
    <row r="57366" ht="15.75" hidden="1" x14ac:dyDescent="0.25"/>
    <row r="57367" ht="15.75" hidden="1" x14ac:dyDescent="0.25"/>
    <row r="57368" ht="15.75" hidden="1" x14ac:dyDescent="0.25"/>
    <row r="57369" ht="15.75" hidden="1" x14ac:dyDescent="0.25"/>
    <row r="57370" ht="15.75" hidden="1" x14ac:dyDescent="0.25"/>
    <row r="57371" ht="15.75" hidden="1" x14ac:dyDescent="0.25"/>
    <row r="57372" ht="15.75" hidden="1" x14ac:dyDescent="0.25"/>
    <row r="57373" ht="15.75" hidden="1" x14ac:dyDescent="0.25"/>
    <row r="57374" ht="15.75" hidden="1" x14ac:dyDescent="0.25"/>
    <row r="57375" ht="15.75" hidden="1" x14ac:dyDescent="0.25"/>
    <row r="57376" ht="15.75" hidden="1" x14ac:dyDescent="0.25"/>
    <row r="57377" ht="15.75" hidden="1" x14ac:dyDescent="0.25"/>
    <row r="57378" ht="15.75" hidden="1" x14ac:dyDescent="0.25"/>
    <row r="57379" ht="15.75" hidden="1" x14ac:dyDescent="0.25"/>
    <row r="57380" ht="15.75" hidden="1" x14ac:dyDescent="0.25"/>
    <row r="57381" ht="15.75" hidden="1" x14ac:dyDescent="0.25"/>
    <row r="57382" ht="15.75" hidden="1" x14ac:dyDescent="0.25"/>
    <row r="57383" ht="15.75" hidden="1" x14ac:dyDescent="0.25"/>
    <row r="57384" ht="15.75" hidden="1" x14ac:dyDescent="0.25"/>
    <row r="57385" ht="15.75" hidden="1" x14ac:dyDescent="0.25"/>
    <row r="57386" ht="15.75" hidden="1" x14ac:dyDescent="0.25"/>
    <row r="57387" ht="15.75" hidden="1" x14ac:dyDescent="0.25"/>
    <row r="57388" ht="15.75" hidden="1" x14ac:dyDescent="0.25"/>
    <row r="57389" ht="15.75" hidden="1" x14ac:dyDescent="0.25"/>
    <row r="57390" ht="15.75" hidden="1" x14ac:dyDescent="0.25"/>
    <row r="57391" ht="15.75" hidden="1" x14ac:dyDescent="0.25"/>
    <row r="57392" ht="15.75" hidden="1" x14ac:dyDescent="0.25"/>
    <row r="57393" ht="15.75" hidden="1" x14ac:dyDescent="0.25"/>
    <row r="57394" ht="15.75" hidden="1" x14ac:dyDescent="0.25"/>
    <row r="57395" ht="15.75" hidden="1" x14ac:dyDescent="0.25"/>
    <row r="57396" ht="15.75" hidden="1" x14ac:dyDescent="0.25"/>
    <row r="57397" ht="15.75" hidden="1" x14ac:dyDescent="0.25"/>
    <row r="57398" ht="15.75" hidden="1" x14ac:dyDescent="0.25"/>
    <row r="57399" ht="15.75" hidden="1" x14ac:dyDescent="0.25"/>
    <row r="57400" ht="15.75" hidden="1" x14ac:dyDescent="0.25"/>
    <row r="57401" ht="15.75" hidden="1" x14ac:dyDescent="0.25"/>
    <row r="57402" ht="15.75" hidden="1" x14ac:dyDescent="0.25"/>
    <row r="57403" ht="15.75" hidden="1" x14ac:dyDescent="0.25"/>
    <row r="57404" ht="15.75" hidden="1" x14ac:dyDescent="0.25"/>
    <row r="57405" ht="15.75" hidden="1" x14ac:dyDescent="0.25"/>
    <row r="57406" ht="15.75" hidden="1" x14ac:dyDescent="0.25"/>
    <row r="57407" ht="15.75" hidden="1" x14ac:dyDescent="0.25"/>
    <row r="57408" ht="15.75" hidden="1" x14ac:dyDescent="0.25"/>
    <row r="57409" ht="15.75" hidden="1" x14ac:dyDescent="0.25"/>
    <row r="57410" ht="15.75" hidden="1" x14ac:dyDescent="0.25"/>
    <row r="57411" ht="15.75" hidden="1" x14ac:dyDescent="0.25"/>
    <row r="57412" ht="15.75" hidden="1" x14ac:dyDescent="0.25"/>
    <row r="57413" ht="15.75" hidden="1" x14ac:dyDescent="0.25"/>
    <row r="57414" ht="15.75" hidden="1" x14ac:dyDescent="0.25"/>
    <row r="57415" ht="15.75" hidden="1" x14ac:dyDescent="0.25"/>
    <row r="57416" ht="15.75" hidden="1" x14ac:dyDescent="0.25"/>
    <row r="57417" ht="15.75" hidden="1" x14ac:dyDescent="0.25"/>
    <row r="57418" ht="15.75" hidden="1" x14ac:dyDescent="0.25"/>
    <row r="57419" ht="15.75" hidden="1" x14ac:dyDescent="0.25"/>
    <row r="57420" ht="15.75" hidden="1" x14ac:dyDescent="0.25"/>
    <row r="57421" ht="15.75" hidden="1" x14ac:dyDescent="0.25"/>
    <row r="57422" ht="15.75" hidden="1" x14ac:dyDescent="0.25"/>
    <row r="57423" ht="15.75" hidden="1" x14ac:dyDescent="0.25"/>
    <row r="57424" ht="15.75" hidden="1" x14ac:dyDescent="0.25"/>
    <row r="57425" ht="15.75" hidden="1" x14ac:dyDescent="0.25"/>
    <row r="57426" ht="15.75" hidden="1" x14ac:dyDescent="0.25"/>
    <row r="57427" ht="15.75" hidden="1" x14ac:dyDescent="0.25"/>
    <row r="57428" ht="15.75" hidden="1" x14ac:dyDescent="0.25"/>
    <row r="57429" ht="15.75" hidden="1" x14ac:dyDescent="0.25"/>
    <row r="57430" ht="15.75" hidden="1" x14ac:dyDescent="0.25"/>
    <row r="57431" ht="15.75" hidden="1" x14ac:dyDescent="0.25"/>
    <row r="57432" ht="15.75" hidden="1" x14ac:dyDescent="0.25"/>
    <row r="57433" ht="15.75" hidden="1" x14ac:dyDescent="0.25"/>
    <row r="57434" ht="15.75" hidden="1" x14ac:dyDescent="0.25"/>
    <row r="57435" ht="15.75" hidden="1" x14ac:dyDescent="0.25"/>
    <row r="57436" ht="15.75" hidden="1" x14ac:dyDescent="0.25"/>
    <row r="57437" ht="15.75" hidden="1" x14ac:dyDescent="0.25"/>
    <row r="57438" ht="15.75" hidden="1" x14ac:dyDescent="0.25"/>
    <row r="57439" ht="15.75" hidden="1" x14ac:dyDescent="0.25"/>
    <row r="57440" ht="15.75" hidden="1" x14ac:dyDescent="0.25"/>
    <row r="57441" ht="15.75" hidden="1" x14ac:dyDescent="0.25"/>
    <row r="57442" ht="15.75" hidden="1" x14ac:dyDescent="0.25"/>
    <row r="57443" ht="15.75" hidden="1" x14ac:dyDescent="0.25"/>
    <row r="57444" ht="15.75" hidden="1" x14ac:dyDescent="0.25"/>
    <row r="57445" ht="15.75" hidden="1" x14ac:dyDescent="0.25"/>
    <row r="57446" ht="15.75" hidden="1" x14ac:dyDescent="0.25"/>
    <row r="57447" ht="15.75" hidden="1" x14ac:dyDescent="0.25"/>
    <row r="57448" ht="15.75" hidden="1" x14ac:dyDescent="0.25"/>
    <row r="57449" ht="15.75" hidden="1" x14ac:dyDescent="0.25"/>
    <row r="57450" ht="15.75" hidden="1" x14ac:dyDescent="0.25"/>
    <row r="57451" ht="15.75" hidden="1" x14ac:dyDescent="0.25"/>
    <row r="57452" ht="15.75" hidden="1" x14ac:dyDescent="0.25"/>
    <row r="57453" ht="15.75" hidden="1" x14ac:dyDescent="0.25"/>
    <row r="57454" ht="15.75" hidden="1" x14ac:dyDescent="0.25"/>
    <row r="57455" ht="15.75" hidden="1" x14ac:dyDescent="0.25"/>
    <row r="57456" ht="15.75" hidden="1" x14ac:dyDescent="0.25"/>
    <row r="57457" ht="15.75" hidden="1" x14ac:dyDescent="0.25"/>
    <row r="57458" ht="15.75" hidden="1" x14ac:dyDescent="0.25"/>
    <row r="57459" ht="15.75" hidden="1" x14ac:dyDescent="0.25"/>
    <row r="57460" ht="15.75" hidden="1" x14ac:dyDescent="0.25"/>
    <row r="57461" ht="15.75" hidden="1" x14ac:dyDescent="0.25"/>
    <row r="57462" ht="15.75" hidden="1" x14ac:dyDescent="0.25"/>
    <row r="57463" ht="15.75" hidden="1" x14ac:dyDescent="0.25"/>
    <row r="57464" ht="15.75" hidden="1" x14ac:dyDescent="0.25"/>
    <row r="57465" ht="15.75" hidden="1" x14ac:dyDescent="0.25"/>
    <row r="57466" ht="15.75" hidden="1" x14ac:dyDescent="0.25"/>
    <row r="57467" ht="15.75" hidden="1" x14ac:dyDescent="0.25"/>
    <row r="57468" ht="15.75" hidden="1" x14ac:dyDescent="0.25"/>
    <row r="57469" ht="15.75" hidden="1" x14ac:dyDescent="0.25"/>
    <row r="57470" ht="15.75" hidden="1" x14ac:dyDescent="0.25"/>
    <row r="57471" ht="15.75" hidden="1" x14ac:dyDescent="0.25"/>
    <row r="57472" ht="15.75" hidden="1" x14ac:dyDescent="0.25"/>
    <row r="57473" ht="15.75" hidden="1" x14ac:dyDescent="0.25"/>
    <row r="57474" ht="15.75" hidden="1" x14ac:dyDescent="0.25"/>
    <row r="57475" ht="15.75" hidden="1" x14ac:dyDescent="0.25"/>
    <row r="57476" ht="15.75" hidden="1" x14ac:dyDescent="0.25"/>
    <row r="57477" ht="15.75" hidden="1" x14ac:dyDescent="0.25"/>
    <row r="57478" ht="15.75" hidden="1" x14ac:dyDescent="0.25"/>
    <row r="57479" ht="15.75" hidden="1" x14ac:dyDescent="0.25"/>
    <row r="57480" ht="15.75" hidden="1" x14ac:dyDescent="0.25"/>
    <row r="57481" ht="15.75" hidden="1" x14ac:dyDescent="0.25"/>
    <row r="57482" ht="15.75" hidden="1" x14ac:dyDescent="0.25"/>
    <row r="57483" ht="15.75" hidden="1" x14ac:dyDescent="0.25"/>
    <row r="57484" ht="15.75" hidden="1" x14ac:dyDescent="0.25"/>
    <row r="57485" ht="15.75" hidden="1" x14ac:dyDescent="0.25"/>
    <row r="57486" ht="15.75" hidden="1" x14ac:dyDescent="0.25"/>
    <row r="57487" ht="15.75" hidden="1" x14ac:dyDescent="0.25"/>
    <row r="57488" ht="15.75" hidden="1" x14ac:dyDescent="0.25"/>
    <row r="57489" ht="15.75" hidden="1" x14ac:dyDescent="0.25"/>
    <row r="57490" ht="15.75" hidden="1" x14ac:dyDescent="0.25"/>
    <row r="57491" ht="15.75" hidden="1" x14ac:dyDescent="0.25"/>
    <row r="57492" ht="15.75" hidden="1" x14ac:dyDescent="0.25"/>
    <row r="57493" ht="15.75" hidden="1" x14ac:dyDescent="0.25"/>
    <row r="57494" ht="15.75" hidden="1" x14ac:dyDescent="0.25"/>
    <row r="57495" ht="15.75" hidden="1" x14ac:dyDescent="0.25"/>
    <row r="57496" ht="15.75" hidden="1" x14ac:dyDescent="0.25"/>
    <row r="57497" ht="15.75" hidden="1" x14ac:dyDescent="0.25"/>
    <row r="57498" ht="15.75" hidden="1" x14ac:dyDescent="0.25"/>
    <row r="57499" ht="15.75" hidden="1" x14ac:dyDescent="0.25"/>
    <row r="57500" ht="15.75" hidden="1" x14ac:dyDescent="0.25"/>
    <row r="57501" ht="15.75" hidden="1" x14ac:dyDescent="0.25"/>
    <row r="57502" ht="15.75" hidden="1" x14ac:dyDescent="0.25"/>
    <row r="57503" ht="15.75" hidden="1" x14ac:dyDescent="0.25"/>
    <row r="57504" ht="15.75" hidden="1" x14ac:dyDescent="0.25"/>
    <row r="57505" ht="15.75" hidden="1" x14ac:dyDescent="0.25"/>
    <row r="57506" ht="15.75" hidden="1" x14ac:dyDescent="0.25"/>
    <row r="57507" ht="15.75" hidden="1" x14ac:dyDescent="0.25"/>
    <row r="57508" ht="15.75" hidden="1" x14ac:dyDescent="0.25"/>
    <row r="57509" ht="15.75" hidden="1" x14ac:dyDescent="0.25"/>
    <row r="57510" ht="15.75" hidden="1" x14ac:dyDescent="0.25"/>
    <row r="57511" ht="15.75" hidden="1" x14ac:dyDescent="0.25"/>
    <row r="57512" ht="15.75" hidden="1" x14ac:dyDescent="0.25"/>
    <row r="57513" ht="15.75" hidden="1" x14ac:dyDescent="0.25"/>
    <row r="57514" ht="15.75" hidden="1" x14ac:dyDescent="0.25"/>
    <row r="57515" ht="15.75" hidden="1" x14ac:dyDescent="0.25"/>
    <row r="57516" ht="15.75" hidden="1" x14ac:dyDescent="0.25"/>
    <row r="57517" ht="15.75" hidden="1" x14ac:dyDescent="0.25"/>
    <row r="57518" ht="15.75" hidden="1" x14ac:dyDescent="0.25"/>
    <row r="57519" ht="15.75" hidden="1" x14ac:dyDescent="0.25"/>
    <row r="57520" ht="15.75" hidden="1" x14ac:dyDescent="0.25"/>
    <row r="57521" ht="15.75" hidden="1" x14ac:dyDescent="0.25"/>
    <row r="57522" ht="15.75" hidden="1" x14ac:dyDescent="0.25"/>
    <row r="57523" ht="15.75" hidden="1" x14ac:dyDescent="0.25"/>
    <row r="57524" ht="15.75" hidden="1" x14ac:dyDescent="0.25"/>
    <row r="57525" ht="15.75" hidden="1" x14ac:dyDescent="0.25"/>
    <row r="57526" ht="15.75" hidden="1" x14ac:dyDescent="0.25"/>
    <row r="57527" ht="15.75" hidden="1" x14ac:dyDescent="0.25"/>
    <row r="57528" ht="15.75" hidden="1" x14ac:dyDescent="0.25"/>
    <row r="57529" ht="15.75" hidden="1" x14ac:dyDescent="0.25"/>
    <row r="57530" ht="15.75" hidden="1" x14ac:dyDescent="0.25"/>
    <row r="57531" ht="15.75" hidden="1" x14ac:dyDescent="0.25"/>
    <row r="57532" ht="15.75" hidden="1" x14ac:dyDescent="0.25"/>
    <row r="57533" ht="15.75" hidden="1" x14ac:dyDescent="0.25"/>
    <row r="57534" ht="15.75" hidden="1" x14ac:dyDescent="0.25"/>
    <row r="57535" ht="15.75" hidden="1" x14ac:dyDescent="0.25"/>
    <row r="57536" ht="15.75" hidden="1" x14ac:dyDescent="0.25"/>
    <row r="57537" ht="15.75" hidden="1" x14ac:dyDescent="0.25"/>
    <row r="57538" ht="15.75" hidden="1" x14ac:dyDescent="0.25"/>
    <row r="57539" ht="15.75" hidden="1" x14ac:dyDescent="0.25"/>
    <row r="57540" ht="15.75" hidden="1" x14ac:dyDescent="0.25"/>
    <row r="57541" ht="15.75" hidden="1" x14ac:dyDescent="0.25"/>
    <row r="57542" ht="15.75" hidden="1" x14ac:dyDescent="0.25"/>
    <row r="57543" ht="15.75" hidden="1" x14ac:dyDescent="0.25"/>
    <row r="57544" ht="15.75" hidden="1" x14ac:dyDescent="0.25"/>
    <row r="57545" ht="15.75" hidden="1" x14ac:dyDescent="0.25"/>
    <row r="57546" ht="15.75" hidden="1" x14ac:dyDescent="0.25"/>
    <row r="57547" ht="15.75" hidden="1" x14ac:dyDescent="0.25"/>
    <row r="57548" ht="15.75" hidden="1" x14ac:dyDescent="0.25"/>
    <row r="57549" ht="15.75" hidden="1" x14ac:dyDescent="0.25"/>
    <row r="57550" ht="15.75" hidden="1" x14ac:dyDescent="0.25"/>
    <row r="57551" ht="15.75" hidden="1" x14ac:dyDescent="0.25"/>
    <row r="57552" ht="15.75" hidden="1" x14ac:dyDescent="0.25"/>
    <row r="57553" ht="15.75" hidden="1" x14ac:dyDescent="0.25"/>
    <row r="57554" ht="15.75" hidden="1" x14ac:dyDescent="0.25"/>
    <row r="57555" ht="15.75" hidden="1" x14ac:dyDescent="0.25"/>
    <row r="57556" ht="15.75" hidden="1" x14ac:dyDescent="0.25"/>
    <row r="57557" ht="15.75" hidden="1" x14ac:dyDescent="0.25"/>
    <row r="57558" ht="15.75" hidden="1" x14ac:dyDescent="0.25"/>
    <row r="57559" ht="15.75" hidden="1" x14ac:dyDescent="0.25"/>
    <row r="57560" ht="15.75" hidden="1" x14ac:dyDescent="0.25"/>
    <row r="57561" ht="15.75" hidden="1" x14ac:dyDescent="0.25"/>
    <row r="57562" ht="15.75" hidden="1" x14ac:dyDescent="0.25"/>
    <row r="57563" ht="15.75" hidden="1" x14ac:dyDescent="0.25"/>
    <row r="57564" ht="15.75" hidden="1" x14ac:dyDescent="0.25"/>
    <row r="57565" ht="15.75" hidden="1" x14ac:dyDescent="0.25"/>
    <row r="57566" ht="15.75" hidden="1" x14ac:dyDescent="0.25"/>
    <row r="57567" ht="15.75" hidden="1" x14ac:dyDescent="0.25"/>
    <row r="57568" ht="15.75" hidden="1" x14ac:dyDescent="0.25"/>
    <row r="57569" ht="15.75" hidden="1" x14ac:dyDescent="0.25"/>
    <row r="57570" ht="15.75" hidden="1" x14ac:dyDescent="0.25"/>
    <row r="57571" ht="15.75" hidden="1" x14ac:dyDescent="0.25"/>
    <row r="57572" ht="15.75" hidden="1" x14ac:dyDescent="0.25"/>
    <row r="57573" ht="15.75" hidden="1" x14ac:dyDescent="0.25"/>
    <row r="57574" ht="15.75" hidden="1" x14ac:dyDescent="0.25"/>
    <row r="57575" ht="15.75" hidden="1" x14ac:dyDescent="0.25"/>
    <row r="57576" ht="15.75" hidden="1" x14ac:dyDescent="0.25"/>
    <row r="57577" ht="15.75" hidden="1" x14ac:dyDescent="0.25"/>
    <row r="57578" ht="15.75" hidden="1" x14ac:dyDescent="0.25"/>
    <row r="57579" ht="15.75" hidden="1" x14ac:dyDescent="0.25"/>
    <row r="57580" ht="15.75" hidden="1" x14ac:dyDescent="0.25"/>
    <row r="57581" ht="15.75" hidden="1" x14ac:dyDescent="0.25"/>
    <row r="57582" ht="15.75" hidden="1" x14ac:dyDescent="0.25"/>
    <row r="57583" ht="15.75" hidden="1" x14ac:dyDescent="0.25"/>
    <row r="57584" ht="15.75" hidden="1" x14ac:dyDescent="0.25"/>
    <row r="57585" ht="15.75" hidden="1" x14ac:dyDescent="0.25"/>
    <row r="57586" ht="15.75" hidden="1" x14ac:dyDescent="0.25"/>
    <row r="57587" ht="15.75" hidden="1" x14ac:dyDescent="0.25"/>
    <row r="57588" ht="15.75" hidden="1" x14ac:dyDescent="0.25"/>
    <row r="57589" ht="15.75" hidden="1" x14ac:dyDescent="0.25"/>
    <row r="57590" ht="15.75" hidden="1" x14ac:dyDescent="0.25"/>
    <row r="57591" ht="15.75" hidden="1" x14ac:dyDescent="0.25"/>
    <row r="57592" ht="15.75" hidden="1" x14ac:dyDescent="0.25"/>
    <row r="57593" ht="15.75" hidden="1" x14ac:dyDescent="0.25"/>
    <row r="57594" ht="15.75" hidden="1" x14ac:dyDescent="0.25"/>
    <row r="57595" ht="15.75" hidden="1" x14ac:dyDescent="0.25"/>
    <row r="57596" ht="15.75" hidden="1" x14ac:dyDescent="0.25"/>
    <row r="57597" ht="15.75" hidden="1" x14ac:dyDescent="0.25"/>
    <row r="57598" ht="15.75" hidden="1" x14ac:dyDescent="0.25"/>
    <row r="57599" ht="15.75" hidden="1" x14ac:dyDescent="0.25"/>
    <row r="57600" ht="15.75" hidden="1" x14ac:dyDescent="0.25"/>
    <row r="57601" ht="15.75" hidden="1" x14ac:dyDescent="0.25"/>
    <row r="57602" ht="15.75" hidden="1" x14ac:dyDescent="0.25"/>
    <row r="57603" ht="15.75" hidden="1" x14ac:dyDescent="0.25"/>
    <row r="57604" ht="15.75" hidden="1" x14ac:dyDescent="0.25"/>
    <row r="57605" ht="15.75" hidden="1" x14ac:dyDescent="0.25"/>
    <row r="57606" ht="15.75" hidden="1" x14ac:dyDescent="0.25"/>
    <row r="57607" ht="15.75" hidden="1" x14ac:dyDescent="0.25"/>
    <row r="57608" ht="15.75" hidden="1" x14ac:dyDescent="0.25"/>
    <row r="57609" ht="15.75" hidden="1" x14ac:dyDescent="0.25"/>
    <row r="57610" ht="15.75" hidden="1" x14ac:dyDescent="0.25"/>
    <row r="57611" ht="15.75" hidden="1" x14ac:dyDescent="0.25"/>
    <row r="57612" ht="15.75" hidden="1" x14ac:dyDescent="0.25"/>
    <row r="57613" ht="15.75" hidden="1" x14ac:dyDescent="0.25"/>
    <row r="57614" ht="15.75" hidden="1" x14ac:dyDescent="0.25"/>
    <row r="57615" ht="15.75" hidden="1" x14ac:dyDescent="0.25"/>
    <row r="57616" ht="15.75" hidden="1" x14ac:dyDescent="0.25"/>
    <row r="57617" ht="15.75" hidden="1" x14ac:dyDescent="0.25"/>
    <row r="57618" ht="15.75" hidden="1" x14ac:dyDescent="0.25"/>
    <row r="57619" ht="15.75" hidden="1" x14ac:dyDescent="0.25"/>
    <row r="57620" ht="15.75" hidden="1" x14ac:dyDescent="0.25"/>
    <row r="57621" ht="15.75" hidden="1" x14ac:dyDescent="0.25"/>
    <row r="57622" ht="15.75" hidden="1" x14ac:dyDescent="0.25"/>
    <row r="57623" ht="15.75" hidden="1" x14ac:dyDescent="0.25"/>
    <row r="57624" ht="15.75" hidden="1" x14ac:dyDescent="0.25"/>
    <row r="57625" ht="15.75" hidden="1" x14ac:dyDescent="0.25"/>
    <row r="57626" ht="15.75" hidden="1" x14ac:dyDescent="0.25"/>
    <row r="57627" ht="15.75" hidden="1" x14ac:dyDescent="0.25"/>
    <row r="57628" ht="15.75" hidden="1" x14ac:dyDescent="0.25"/>
    <row r="57629" ht="15.75" hidden="1" x14ac:dyDescent="0.25"/>
    <row r="57630" ht="15.75" hidden="1" x14ac:dyDescent="0.25"/>
    <row r="57631" ht="15.75" hidden="1" x14ac:dyDescent="0.25"/>
    <row r="57632" ht="15.75" hidden="1" x14ac:dyDescent="0.25"/>
    <row r="57633" ht="15.75" hidden="1" x14ac:dyDescent="0.25"/>
    <row r="57634" ht="15.75" hidden="1" x14ac:dyDescent="0.25"/>
    <row r="57635" ht="15.75" hidden="1" x14ac:dyDescent="0.25"/>
    <row r="57636" ht="15.75" hidden="1" x14ac:dyDescent="0.25"/>
    <row r="57637" ht="15.75" hidden="1" x14ac:dyDescent="0.25"/>
    <row r="57638" ht="15.75" hidden="1" x14ac:dyDescent="0.25"/>
    <row r="57639" ht="15.75" hidden="1" x14ac:dyDescent="0.25"/>
    <row r="57640" ht="15.75" hidden="1" x14ac:dyDescent="0.25"/>
    <row r="57641" ht="15.75" hidden="1" x14ac:dyDescent="0.25"/>
    <row r="57642" ht="15.75" hidden="1" x14ac:dyDescent="0.25"/>
    <row r="57643" ht="15.75" hidden="1" x14ac:dyDescent="0.25"/>
    <row r="57644" ht="15.75" hidden="1" x14ac:dyDescent="0.25"/>
    <row r="57645" ht="15.75" hidden="1" x14ac:dyDescent="0.25"/>
    <row r="57646" ht="15.75" hidden="1" x14ac:dyDescent="0.25"/>
    <row r="57647" ht="15.75" hidden="1" x14ac:dyDescent="0.25"/>
    <row r="57648" ht="15.75" hidden="1" x14ac:dyDescent="0.25"/>
    <row r="57649" ht="15.75" hidden="1" x14ac:dyDescent="0.25"/>
    <row r="57650" ht="15.75" hidden="1" x14ac:dyDescent="0.25"/>
    <row r="57651" ht="15.75" hidden="1" x14ac:dyDescent="0.25"/>
    <row r="57652" ht="15.75" hidden="1" x14ac:dyDescent="0.25"/>
    <row r="57653" ht="15.75" hidden="1" x14ac:dyDescent="0.25"/>
    <row r="57654" ht="15.75" hidden="1" x14ac:dyDescent="0.25"/>
    <row r="57655" ht="15.75" hidden="1" x14ac:dyDescent="0.25"/>
    <row r="57656" ht="15.75" hidden="1" x14ac:dyDescent="0.25"/>
    <row r="57657" ht="15.75" hidden="1" x14ac:dyDescent="0.25"/>
    <row r="57658" ht="15.75" hidden="1" x14ac:dyDescent="0.25"/>
    <row r="57659" ht="15.75" hidden="1" x14ac:dyDescent="0.25"/>
    <row r="57660" ht="15.75" hidden="1" x14ac:dyDescent="0.25"/>
    <row r="57661" ht="15.75" hidden="1" x14ac:dyDescent="0.25"/>
    <row r="57662" ht="15.75" hidden="1" x14ac:dyDescent="0.25"/>
    <row r="57663" ht="15.75" hidden="1" x14ac:dyDescent="0.25"/>
    <row r="57664" ht="15.75" hidden="1" x14ac:dyDescent="0.25"/>
    <row r="57665" ht="15.75" hidden="1" x14ac:dyDescent="0.25"/>
    <row r="57666" ht="15.75" hidden="1" x14ac:dyDescent="0.25"/>
    <row r="57667" ht="15.75" hidden="1" x14ac:dyDescent="0.25"/>
    <row r="57668" ht="15.75" hidden="1" x14ac:dyDescent="0.25"/>
    <row r="57669" ht="15.75" hidden="1" x14ac:dyDescent="0.25"/>
    <row r="57670" ht="15.75" hidden="1" x14ac:dyDescent="0.25"/>
    <row r="57671" ht="15.75" hidden="1" x14ac:dyDescent="0.25"/>
    <row r="57672" ht="15.75" hidden="1" x14ac:dyDescent="0.25"/>
    <row r="57673" ht="15.75" hidden="1" x14ac:dyDescent="0.25"/>
    <row r="57674" ht="15.75" hidden="1" x14ac:dyDescent="0.25"/>
    <row r="57675" ht="15.75" hidden="1" x14ac:dyDescent="0.25"/>
    <row r="57676" ht="15.75" hidden="1" x14ac:dyDescent="0.25"/>
    <row r="57677" ht="15.75" hidden="1" x14ac:dyDescent="0.25"/>
    <row r="57678" ht="15.75" hidden="1" x14ac:dyDescent="0.25"/>
    <row r="57679" ht="15.75" hidden="1" x14ac:dyDescent="0.25"/>
    <row r="57680" ht="15.75" hidden="1" x14ac:dyDescent="0.25"/>
    <row r="57681" ht="15.75" hidden="1" x14ac:dyDescent="0.25"/>
    <row r="57682" ht="15.75" hidden="1" x14ac:dyDescent="0.25"/>
    <row r="57683" ht="15.75" hidden="1" x14ac:dyDescent="0.25"/>
    <row r="57684" ht="15.75" hidden="1" x14ac:dyDescent="0.25"/>
    <row r="57685" ht="15.75" hidden="1" x14ac:dyDescent="0.25"/>
    <row r="57686" ht="15.75" hidden="1" x14ac:dyDescent="0.25"/>
    <row r="57687" ht="15.75" hidden="1" x14ac:dyDescent="0.25"/>
    <row r="57688" ht="15.75" hidden="1" x14ac:dyDescent="0.25"/>
    <row r="57689" ht="15.75" hidden="1" x14ac:dyDescent="0.25"/>
    <row r="57690" ht="15.75" hidden="1" x14ac:dyDescent="0.25"/>
    <row r="57691" ht="15.75" hidden="1" x14ac:dyDescent="0.25"/>
    <row r="57692" ht="15.75" hidden="1" x14ac:dyDescent="0.25"/>
    <row r="57693" ht="15.75" hidden="1" x14ac:dyDescent="0.25"/>
    <row r="57694" ht="15.75" hidden="1" x14ac:dyDescent="0.25"/>
    <row r="57695" ht="15.75" hidden="1" x14ac:dyDescent="0.25"/>
    <row r="57696" ht="15.75" hidden="1" x14ac:dyDescent="0.25"/>
    <row r="57697" ht="15.75" hidden="1" x14ac:dyDescent="0.25"/>
    <row r="57698" ht="15.75" hidden="1" x14ac:dyDescent="0.25"/>
    <row r="57699" ht="15.75" hidden="1" x14ac:dyDescent="0.25"/>
    <row r="57700" ht="15.75" hidden="1" x14ac:dyDescent="0.25"/>
    <row r="57701" ht="15.75" hidden="1" x14ac:dyDescent="0.25"/>
    <row r="57702" ht="15.75" hidden="1" x14ac:dyDescent="0.25"/>
    <row r="57703" ht="15.75" hidden="1" x14ac:dyDescent="0.25"/>
    <row r="57704" ht="15.75" hidden="1" x14ac:dyDescent="0.25"/>
    <row r="57705" ht="15.75" hidden="1" x14ac:dyDescent="0.25"/>
    <row r="57706" ht="15.75" hidden="1" x14ac:dyDescent="0.25"/>
    <row r="57707" ht="15.75" hidden="1" x14ac:dyDescent="0.25"/>
    <row r="57708" ht="15.75" hidden="1" x14ac:dyDescent="0.25"/>
    <row r="57709" ht="15.75" hidden="1" x14ac:dyDescent="0.25"/>
    <row r="57710" ht="15.75" hidden="1" x14ac:dyDescent="0.25"/>
    <row r="57711" ht="15.75" hidden="1" x14ac:dyDescent="0.25"/>
    <row r="57712" ht="15.75" hidden="1" x14ac:dyDescent="0.25"/>
    <row r="57713" ht="15.75" hidden="1" x14ac:dyDescent="0.25"/>
    <row r="57714" ht="15.75" hidden="1" x14ac:dyDescent="0.25"/>
    <row r="57715" ht="15.75" hidden="1" x14ac:dyDescent="0.25"/>
    <row r="57716" ht="15.75" hidden="1" x14ac:dyDescent="0.25"/>
    <row r="57717" ht="15.75" hidden="1" x14ac:dyDescent="0.25"/>
    <row r="57718" ht="15.75" hidden="1" x14ac:dyDescent="0.25"/>
    <row r="57719" ht="15.75" hidden="1" x14ac:dyDescent="0.25"/>
    <row r="57720" ht="15.75" hidden="1" x14ac:dyDescent="0.25"/>
    <row r="57721" ht="15.75" hidden="1" x14ac:dyDescent="0.25"/>
    <row r="57722" ht="15.75" hidden="1" x14ac:dyDescent="0.25"/>
    <row r="57723" ht="15.75" hidden="1" x14ac:dyDescent="0.25"/>
    <row r="57724" ht="15.75" hidden="1" x14ac:dyDescent="0.25"/>
    <row r="57725" ht="15.75" hidden="1" x14ac:dyDescent="0.25"/>
    <row r="57726" ht="15.75" hidden="1" x14ac:dyDescent="0.25"/>
    <row r="57727" ht="15.75" hidden="1" x14ac:dyDescent="0.25"/>
    <row r="57728" ht="15.75" hidden="1" x14ac:dyDescent="0.25"/>
    <row r="57729" ht="15.75" hidden="1" x14ac:dyDescent="0.25"/>
    <row r="57730" ht="15.75" hidden="1" x14ac:dyDescent="0.25"/>
    <row r="57731" ht="15.75" hidden="1" x14ac:dyDescent="0.25"/>
    <row r="57732" ht="15.75" hidden="1" x14ac:dyDescent="0.25"/>
    <row r="57733" ht="15.75" hidden="1" x14ac:dyDescent="0.25"/>
    <row r="57734" ht="15.75" hidden="1" x14ac:dyDescent="0.25"/>
    <row r="57735" ht="15.75" hidden="1" x14ac:dyDescent="0.25"/>
    <row r="57736" ht="15.75" hidden="1" x14ac:dyDescent="0.25"/>
    <row r="57737" ht="15.75" hidden="1" x14ac:dyDescent="0.25"/>
    <row r="57738" ht="15.75" hidden="1" x14ac:dyDescent="0.25"/>
    <row r="57739" ht="15.75" hidden="1" x14ac:dyDescent="0.25"/>
    <row r="57740" ht="15.75" hidden="1" x14ac:dyDescent="0.25"/>
    <row r="57741" ht="15.75" hidden="1" x14ac:dyDescent="0.25"/>
    <row r="57742" ht="15.75" hidden="1" x14ac:dyDescent="0.25"/>
    <row r="57743" ht="15.75" hidden="1" x14ac:dyDescent="0.25"/>
    <row r="57744" ht="15.75" hidden="1" x14ac:dyDescent="0.25"/>
    <row r="57745" ht="15.75" hidden="1" x14ac:dyDescent="0.25"/>
    <row r="57746" ht="15.75" hidden="1" x14ac:dyDescent="0.25"/>
    <row r="57747" ht="15.75" hidden="1" x14ac:dyDescent="0.25"/>
    <row r="57748" ht="15.75" hidden="1" x14ac:dyDescent="0.25"/>
    <row r="57749" ht="15.75" hidden="1" x14ac:dyDescent="0.25"/>
    <row r="57750" ht="15.75" hidden="1" x14ac:dyDescent="0.25"/>
    <row r="57751" ht="15.75" hidden="1" x14ac:dyDescent="0.25"/>
    <row r="57752" ht="15.75" hidden="1" x14ac:dyDescent="0.25"/>
    <row r="57753" ht="15.75" hidden="1" x14ac:dyDescent="0.25"/>
    <row r="57754" ht="15.75" hidden="1" x14ac:dyDescent="0.25"/>
    <row r="57755" ht="15.75" hidden="1" x14ac:dyDescent="0.25"/>
    <row r="57756" ht="15.75" hidden="1" x14ac:dyDescent="0.25"/>
    <row r="57757" ht="15.75" hidden="1" x14ac:dyDescent="0.25"/>
    <row r="57758" ht="15.75" hidden="1" x14ac:dyDescent="0.25"/>
    <row r="57759" ht="15.75" hidden="1" x14ac:dyDescent="0.25"/>
    <row r="57760" ht="15.75" hidden="1" x14ac:dyDescent="0.25"/>
    <row r="57761" ht="15.75" hidden="1" x14ac:dyDescent="0.25"/>
    <row r="57762" ht="15.75" hidden="1" x14ac:dyDescent="0.25"/>
    <row r="57763" ht="15.75" hidden="1" x14ac:dyDescent="0.25"/>
    <row r="57764" ht="15.75" hidden="1" x14ac:dyDescent="0.25"/>
    <row r="57765" ht="15.75" hidden="1" x14ac:dyDescent="0.25"/>
    <row r="57766" ht="15.75" hidden="1" x14ac:dyDescent="0.25"/>
    <row r="57767" ht="15.75" hidden="1" x14ac:dyDescent="0.25"/>
    <row r="57768" ht="15.75" hidden="1" x14ac:dyDescent="0.25"/>
    <row r="57769" ht="15.75" hidden="1" x14ac:dyDescent="0.25"/>
    <row r="57770" ht="15.75" hidden="1" x14ac:dyDescent="0.25"/>
    <row r="57771" ht="15.75" hidden="1" x14ac:dyDescent="0.25"/>
    <row r="57772" ht="15.75" hidden="1" x14ac:dyDescent="0.25"/>
    <row r="57773" ht="15.75" hidden="1" x14ac:dyDescent="0.25"/>
    <row r="57774" ht="15.75" hidden="1" x14ac:dyDescent="0.25"/>
    <row r="57775" ht="15.75" hidden="1" x14ac:dyDescent="0.25"/>
    <row r="57776" ht="15.75" hidden="1" x14ac:dyDescent="0.25"/>
    <row r="57777" ht="15.75" hidden="1" x14ac:dyDescent="0.25"/>
    <row r="57778" ht="15.75" hidden="1" x14ac:dyDescent="0.25"/>
    <row r="57779" ht="15.75" hidden="1" x14ac:dyDescent="0.25"/>
    <row r="57780" ht="15.75" hidden="1" x14ac:dyDescent="0.25"/>
    <row r="57781" ht="15.75" hidden="1" x14ac:dyDescent="0.25"/>
    <row r="57782" ht="15.75" hidden="1" x14ac:dyDescent="0.25"/>
    <row r="57783" ht="15.75" hidden="1" x14ac:dyDescent="0.25"/>
    <row r="57784" ht="15.75" hidden="1" x14ac:dyDescent="0.25"/>
    <row r="57785" ht="15.75" hidden="1" x14ac:dyDescent="0.25"/>
    <row r="57786" ht="15.75" hidden="1" x14ac:dyDescent="0.25"/>
    <row r="57787" ht="15.75" hidden="1" x14ac:dyDescent="0.25"/>
    <row r="57788" ht="15.75" hidden="1" x14ac:dyDescent="0.25"/>
    <row r="57789" ht="15.75" hidden="1" x14ac:dyDescent="0.25"/>
    <row r="57790" ht="15.75" hidden="1" x14ac:dyDescent="0.25"/>
    <row r="57791" ht="15.75" hidden="1" x14ac:dyDescent="0.25"/>
    <row r="57792" ht="15.75" hidden="1" x14ac:dyDescent="0.25"/>
    <row r="57793" ht="15.75" hidden="1" x14ac:dyDescent="0.25"/>
    <row r="57794" ht="15.75" hidden="1" x14ac:dyDescent="0.25"/>
    <row r="57795" ht="15.75" hidden="1" x14ac:dyDescent="0.25"/>
    <row r="57796" ht="15.75" hidden="1" x14ac:dyDescent="0.25"/>
    <row r="57797" ht="15.75" hidden="1" x14ac:dyDescent="0.25"/>
    <row r="57798" ht="15.75" hidden="1" x14ac:dyDescent="0.25"/>
    <row r="57799" ht="15.75" hidden="1" x14ac:dyDescent="0.25"/>
    <row r="57800" ht="15.75" hidden="1" x14ac:dyDescent="0.25"/>
    <row r="57801" ht="15.75" hidden="1" x14ac:dyDescent="0.25"/>
    <row r="57802" ht="15.75" hidden="1" x14ac:dyDescent="0.25"/>
    <row r="57803" ht="15.75" hidden="1" x14ac:dyDescent="0.25"/>
    <row r="57804" ht="15.75" hidden="1" x14ac:dyDescent="0.25"/>
    <row r="57805" ht="15.75" hidden="1" x14ac:dyDescent="0.25"/>
    <row r="57806" ht="15.75" hidden="1" x14ac:dyDescent="0.25"/>
    <row r="57807" ht="15.75" hidden="1" x14ac:dyDescent="0.25"/>
    <row r="57808" ht="15.75" hidden="1" x14ac:dyDescent="0.25"/>
    <row r="57809" ht="15.75" hidden="1" x14ac:dyDescent="0.25"/>
    <row r="57810" ht="15.75" hidden="1" x14ac:dyDescent="0.25"/>
    <row r="57811" ht="15.75" hidden="1" x14ac:dyDescent="0.25"/>
    <row r="57812" ht="15.75" hidden="1" x14ac:dyDescent="0.25"/>
    <row r="57813" ht="15.75" hidden="1" x14ac:dyDescent="0.25"/>
    <row r="57814" ht="15.75" hidden="1" x14ac:dyDescent="0.25"/>
    <row r="57815" ht="15.75" hidden="1" x14ac:dyDescent="0.25"/>
    <row r="57816" ht="15.75" hidden="1" x14ac:dyDescent="0.25"/>
    <row r="57817" ht="15.75" hidden="1" x14ac:dyDescent="0.25"/>
    <row r="57818" ht="15.75" hidden="1" x14ac:dyDescent="0.25"/>
    <row r="57819" ht="15.75" hidden="1" x14ac:dyDescent="0.25"/>
    <row r="57820" ht="15.75" hidden="1" x14ac:dyDescent="0.25"/>
    <row r="57821" ht="15.75" hidden="1" x14ac:dyDescent="0.25"/>
    <row r="57822" ht="15.75" hidden="1" x14ac:dyDescent="0.25"/>
    <row r="57823" ht="15.75" hidden="1" x14ac:dyDescent="0.25"/>
    <row r="57824" ht="15.75" hidden="1" x14ac:dyDescent="0.25"/>
    <row r="57825" ht="15.75" hidden="1" x14ac:dyDescent="0.25"/>
    <row r="57826" ht="15.75" hidden="1" x14ac:dyDescent="0.25"/>
    <row r="57827" ht="15.75" hidden="1" x14ac:dyDescent="0.25"/>
    <row r="57828" ht="15.75" hidden="1" x14ac:dyDescent="0.25"/>
    <row r="57829" ht="15.75" hidden="1" x14ac:dyDescent="0.25"/>
    <row r="57830" ht="15.75" hidden="1" x14ac:dyDescent="0.25"/>
    <row r="57831" ht="15.75" hidden="1" x14ac:dyDescent="0.25"/>
    <row r="57832" ht="15.75" hidden="1" x14ac:dyDescent="0.25"/>
    <row r="57833" ht="15.75" hidden="1" x14ac:dyDescent="0.25"/>
    <row r="57834" ht="15.75" hidden="1" x14ac:dyDescent="0.25"/>
    <row r="57835" ht="15.75" hidden="1" x14ac:dyDescent="0.25"/>
    <row r="57836" ht="15.75" hidden="1" x14ac:dyDescent="0.25"/>
    <row r="57837" ht="15.75" hidden="1" x14ac:dyDescent="0.25"/>
    <row r="57838" ht="15.75" hidden="1" x14ac:dyDescent="0.25"/>
    <row r="57839" ht="15.75" hidden="1" x14ac:dyDescent="0.25"/>
    <row r="57840" ht="15.75" hidden="1" x14ac:dyDescent="0.25"/>
    <row r="57841" ht="15.75" hidden="1" x14ac:dyDescent="0.25"/>
    <row r="57842" ht="15.75" hidden="1" x14ac:dyDescent="0.25"/>
    <row r="57843" ht="15.75" hidden="1" x14ac:dyDescent="0.25"/>
    <row r="57844" ht="15.75" hidden="1" x14ac:dyDescent="0.25"/>
    <row r="57845" ht="15.75" hidden="1" x14ac:dyDescent="0.25"/>
    <row r="57846" ht="15.75" hidden="1" x14ac:dyDescent="0.25"/>
    <row r="57847" ht="15.75" hidden="1" x14ac:dyDescent="0.25"/>
    <row r="57848" ht="15.75" hidden="1" x14ac:dyDescent="0.25"/>
    <row r="57849" ht="15.75" hidden="1" x14ac:dyDescent="0.25"/>
    <row r="57850" ht="15.75" hidden="1" x14ac:dyDescent="0.25"/>
    <row r="57851" ht="15.75" hidden="1" x14ac:dyDescent="0.25"/>
    <row r="57852" ht="15.75" hidden="1" x14ac:dyDescent="0.25"/>
    <row r="57853" ht="15.75" hidden="1" x14ac:dyDescent="0.25"/>
    <row r="57854" ht="15.75" hidden="1" x14ac:dyDescent="0.25"/>
    <row r="57855" ht="15.75" hidden="1" x14ac:dyDescent="0.25"/>
    <row r="57856" ht="15.75" hidden="1" x14ac:dyDescent="0.25"/>
    <row r="57857" ht="15.75" hidden="1" x14ac:dyDescent="0.25"/>
    <row r="57858" ht="15.75" hidden="1" x14ac:dyDescent="0.25"/>
    <row r="57859" ht="15.75" hidden="1" x14ac:dyDescent="0.25"/>
    <row r="57860" ht="15.75" hidden="1" x14ac:dyDescent="0.25"/>
    <row r="57861" ht="15.75" hidden="1" x14ac:dyDescent="0.25"/>
    <row r="57862" ht="15.75" hidden="1" x14ac:dyDescent="0.25"/>
    <row r="57863" ht="15.75" hidden="1" x14ac:dyDescent="0.25"/>
    <row r="57864" ht="15.75" hidden="1" x14ac:dyDescent="0.25"/>
    <row r="57865" ht="15.75" hidden="1" x14ac:dyDescent="0.25"/>
    <row r="57866" ht="15.75" hidden="1" x14ac:dyDescent="0.25"/>
    <row r="57867" ht="15.75" hidden="1" x14ac:dyDescent="0.25"/>
    <row r="57868" ht="15.75" hidden="1" x14ac:dyDescent="0.25"/>
    <row r="57869" ht="15.75" hidden="1" x14ac:dyDescent="0.25"/>
    <row r="57870" ht="15.75" hidden="1" x14ac:dyDescent="0.25"/>
    <row r="57871" ht="15.75" hidden="1" x14ac:dyDescent="0.25"/>
    <row r="57872" ht="15.75" hidden="1" x14ac:dyDescent="0.25"/>
    <row r="57873" ht="15.75" hidden="1" x14ac:dyDescent="0.25"/>
    <row r="57874" ht="15.75" hidden="1" x14ac:dyDescent="0.25"/>
    <row r="57875" ht="15.75" hidden="1" x14ac:dyDescent="0.25"/>
    <row r="57876" ht="15.75" hidden="1" x14ac:dyDescent="0.25"/>
    <row r="57877" ht="15.75" hidden="1" x14ac:dyDescent="0.25"/>
    <row r="57878" ht="15.75" hidden="1" x14ac:dyDescent="0.25"/>
    <row r="57879" ht="15.75" hidden="1" x14ac:dyDescent="0.25"/>
    <row r="57880" ht="15.75" hidden="1" x14ac:dyDescent="0.25"/>
    <row r="57881" ht="15.75" hidden="1" x14ac:dyDescent="0.25"/>
    <row r="57882" ht="15.75" hidden="1" x14ac:dyDescent="0.25"/>
    <row r="57883" ht="15.75" hidden="1" x14ac:dyDescent="0.25"/>
    <row r="57884" ht="15.75" hidden="1" x14ac:dyDescent="0.25"/>
    <row r="57885" ht="15.75" hidden="1" x14ac:dyDescent="0.25"/>
    <row r="57886" ht="15.75" hidden="1" x14ac:dyDescent="0.25"/>
    <row r="57887" ht="15.75" hidden="1" x14ac:dyDescent="0.25"/>
    <row r="57888" ht="15.75" hidden="1" x14ac:dyDescent="0.25"/>
    <row r="57889" ht="15.75" hidden="1" x14ac:dyDescent="0.25"/>
    <row r="57890" ht="15.75" hidden="1" x14ac:dyDescent="0.25"/>
    <row r="57891" ht="15.75" hidden="1" x14ac:dyDescent="0.25"/>
    <row r="57892" ht="15.75" hidden="1" x14ac:dyDescent="0.25"/>
    <row r="57893" ht="15.75" hidden="1" x14ac:dyDescent="0.25"/>
    <row r="57894" ht="15.75" hidden="1" x14ac:dyDescent="0.25"/>
    <row r="57895" ht="15.75" hidden="1" x14ac:dyDescent="0.25"/>
    <row r="57896" ht="15.75" hidden="1" x14ac:dyDescent="0.25"/>
    <row r="57897" ht="15.75" hidden="1" x14ac:dyDescent="0.25"/>
    <row r="57898" ht="15.75" hidden="1" x14ac:dyDescent="0.25"/>
    <row r="57899" ht="15.75" hidden="1" x14ac:dyDescent="0.25"/>
    <row r="57900" ht="15.75" hidden="1" x14ac:dyDescent="0.25"/>
    <row r="57901" ht="15.75" hidden="1" x14ac:dyDescent="0.25"/>
    <row r="57902" ht="15.75" hidden="1" x14ac:dyDescent="0.25"/>
    <row r="57903" ht="15.75" hidden="1" x14ac:dyDescent="0.25"/>
    <row r="57904" ht="15.75" hidden="1" x14ac:dyDescent="0.25"/>
    <row r="57905" ht="15.75" hidden="1" x14ac:dyDescent="0.25"/>
    <row r="57906" ht="15.75" hidden="1" x14ac:dyDescent="0.25"/>
    <row r="57907" ht="15.75" hidden="1" x14ac:dyDescent="0.25"/>
    <row r="57908" ht="15.75" hidden="1" x14ac:dyDescent="0.25"/>
    <row r="57909" ht="15.75" hidden="1" x14ac:dyDescent="0.25"/>
    <row r="57910" ht="15.75" hidden="1" x14ac:dyDescent="0.25"/>
    <row r="57911" ht="15.75" hidden="1" x14ac:dyDescent="0.25"/>
    <row r="57912" ht="15.75" hidden="1" x14ac:dyDescent="0.25"/>
    <row r="57913" ht="15.75" hidden="1" x14ac:dyDescent="0.25"/>
    <row r="57914" ht="15.75" hidden="1" x14ac:dyDescent="0.25"/>
    <row r="57915" ht="15.75" hidden="1" x14ac:dyDescent="0.25"/>
    <row r="57916" ht="15.75" hidden="1" x14ac:dyDescent="0.25"/>
    <row r="57917" ht="15.75" hidden="1" x14ac:dyDescent="0.25"/>
    <row r="57918" ht="15.75" hidden="1" x14ac:dyDescent="0.25"/>
    <row r="57919" ht="15.75" hidden="1" x14ac:dyDescent="0.25"/>
    <row r="57920" ht="15.75" hidden="1" x14ac:dyDescent="0.25"/>
    <row r="57921" ht="15.75" hidden="1" x14ac:dyDescent="0.25"/>
    <row r="57922" ht="15.75" hidden="1" x14ac:dyDescent="0.25"/>
    <row r="57923" ht="15.75" hidden="1" x14ac:dyDescent="0.25"/>
    <row r="57924" ht="15.75" hidden="1" x14ac:dyDescent="0.25"/>
    <row r="57925" ht="15.75" hidden="1" x14ac:dyDescent="0.25"/>
    <row r="57926" ht="15.75" hidden="1" x14ac:dyDescent="0.25"/>
    <row r="57927" ht="15.75" hidden="1" x14ac:dyDescent="0.25"/>
    <row r="57928" ht="15.75" hidden="1" x14ac:dyDescent="0.25"/>
    <row r="57929" ht="15.75" hidden="1" x14ac:dyDescent="0.25"/>
    <row r="57930" ht="15.75" hidden="1" x14ac:dyDescent="0.25"/>
    <row r="57931" ht="15.75" hidden="1" x14ac:dyDescent="0.25"/>
    <row r="57932" ht="15.75" hidden="1" x14ac:dyDescent="0.25"/>
    <row r="57933" ht="15.75" hidden="1" x14ac:dyDescent="0.25"/>
    <row r="57934" ht="15.75" hidden="1" x14ac:dyDescent="0.25"/>
    <row r="57935" ht="15.75" hidden="1" x14ac:dyDescent="0.25"/>
    <row r="57936" ht="15.75" hidden="1" x14ac:dyDescent="0.25"/>
    <row r="57937" ht="15.75" hidden="1" x14ac:dyDescent="0.25"/>
    <row r="57938" ht="15.75" hidden="1" x14ac:dyDescent="0.25"/>
    <row r="57939" ht="15.75" hidden="1" x14ac:dyDescent="0.25"/>
    <row r="57940" ht="15.75" hidden="1" x14ac:dyDescent="0.25"/>
    <row r="57941" ht="15.75" hidden="1" x14ac:dyDescent="0.25"/>
    <row r="57942" ht="15.75" hidden="1" x14ac:dyDescent="0.25"/>
    <row r="57943" ht="15.75" hidden="1" x14ac:dyDescent="0.25"/>
    <row r="57944" ht="15.75" hidden="1" x14ac:dyDescent="0.25"/>
    <row r="57945" ht="15.75" hidden="1" x14ac:dyDescent="0.25"/>
    <row r="57946" ht="15.75" hidden="1" x14ac:dyDescent="0.25"/>
    <row r="57947" ht="15.75" hidden="1" x14ac:dyDescent="0.25"/>
    <row r="57948" ht="15.75" hidden="1" x14ac:dyDescent="0.25"/>
    <row r="57949" ht="15.75" hidden="1" x14ac:dyDescent="0.25"/>
    <row r="57950" ht="15.75" hidden="1" x14ac:dyDescent="0.25"/>
    <row r="57951" ht="15.75" hidden="1" x14ac:dyDescent="0.25"/>
    <row r="57952" ht="15.75" hidden="1" x14ac:dyDescent="0.25"/>
    <row r="57953" ht="15.75" hidden="1" x14ac:dyDescent="0.25"/>
    <row r="57954" ht="15.75" hidden="1" x14ac:dyDescent="0.25"/>
    <row r="57955" ht="15.75" hidden="1" x14ac:dyDescent="0.25"/>
    <row r="57956" ht="15.75" hidden="1" x14ac:dyDescent="0.25"/>
    <row r="57957" ht="15.75" hidden="1" x14ac:dyDescent="0.25"/>
    <row r="57958" ht="15.75" hidden="1" x14ac:dyDescent="0.25"/>
    <row r="57959" ht="15.75" hidden="1" x14ac:dyDescent="0.25"/>
    <row r="57960" ht="15.75" hidden="1" x14ac:dyDescent="0.25"/>
    <row r="57961" ht="15.75" hidden="1" x14ac:dyDescent="0.25"/>
    <row r="57962" ht="15.75" hidden="1" x14ac:dyDescent="0.25"/>
    <row r="57963" ht="15.75" hidden="1" x14ac:dyDescent="0.25"/>
    <row r="57964" ht="15.75" hidden="1" x14ac:dyDescent="0.25"/>
    <row r="57965" ht="15.75" hidden="1" x14ac:dyDescent="0.25"/>
    <row r="57966" ht="15.75" hidden="1" x14ac:dyDescent="0.25"/>
    <row r="57967" ht="15.75" hidden="1" x14ac:dyDescent="0.25"/>
    <row r="57968" ht="15.75" hidden="1" x14ac:dyDescent="0.25"/>
    <row r="57969" ht="15.75" hidden="1" x14ac:dyDescent="0.25"/>
    <row r="57970" ht="15.75" hidden="1" x14ac:dyDescent="0.25"/>
    <row r="57971" ht="15.75" hidden="1" x14ac:dyDescent="0.25"/>
    <row r="57972" ht="15.75" hidden="1" x14ac:dyDescent="0.25"/>
    <row r="57973" ht="15.75" hidden="1" x14ac:dyDescent="0.25"/>
    <row r="57974" ht="15.75" hidden="1" x14ac:dyDescent="0.25"/>
    <row r="57975" ht="15.75" hidden="1" x14ac:dyDescent="0.25"/>
    <row r="57976" ht="15.75" hidden="1" x14ac:dyDescent="0.25"/>
    <row r="57977" ht="15.75" hidden="1" x14ac:dyDescent="0.25"/>
    <row r="57978" ht="15.75" hidden="1" x14ac:dyDescent="0.25"/>
    <row r="57979" ht="15.75" hidden="1" x14ac:dyDescent="0.25"/>
    <row r="57980" ht="15.75" hidden="1" x14ac:dyDescent="0.25"/>
    <row r="57981" ht="15.75" hidden="1" x14ac:dyDescent="0.25"/>
    <row r="57982" ht="15.75" hidden="1" x14ac:dyDescent="0.25"/>
    <row r="57983" ht="15.75" hidden="1" x14ac:dyDescent="0.25"/>
    <row r="57984" ht="15.75" hidden="1" x14ac:dyDescent="0.25"/>
    <row r="57985" ht="15.75" hidden="1" x14ac:dyDescent="0.25"/>
    <row r="57986" ht="15.75" hidden="1" x14ac:dyDescent="0.25"/>
    <row r="57987" ht="15.75" hidden="1" x14ac:dyDescent="0.25"/>
    <row r="57988" ht="15.75" hidden="1" x14ac:dyDescent="0.25"/>
    <row r="57989" ht="15.75" hidden="1" x14ac:dyDescent="0.25"/>
    <row r="57990" ht="15.75" hidden="1" x14ac:dyDescent="0.25"/>
    <row r="57991" ht="15.75" hidden="1" x14ac:dyDescent="0.25"/>
    <row r="57992" ht="15.75" hidden="1" x14ac:dyDescent="0.25"/>
    <row r="57993" ht="15.75" hidden="1" x14ac:dyDescent="0.25"/>
    <row r="57994" ht="15.75" hidden="1" x14ac:dyDescent="0.25"/>
    <row r="57995" ht="15.75" hidden="1" x14ac:dyDescent="0.25"/>
    <row r="57996" ht="15.75" hidden="1" x14ac:dyDescent="0.25"/>
    <row r="57997" ht="15.75" hidden="1" x14ac:dyDescent="0.25"/>
    <row r="57998" ht="15.75" hidden="1" x14ac:dyDescent="0.25"/>
    <row r="57999" ht="15.75" hidden="1" x14ac:dyDescent="0.25"/>
    <row r="58000" ht="15.75" hidden="1" x14ac:dyDescent="0.25"/>
    <row r="58001" ht="15.75" hidden="1" x14ac:dyDescent="0.25"/>
    <row r="58002" ht="15.75" hidden="1" x14ac:dyDescent="0.25"/>
    <row r="58003" ht="15.75" hidden="1" x14ac:dyDescent="0.25"/>
    <row r="58004" ht="15.75" hidden="1" x14ac:dyDescent="0.25"/>
    <row r="58005" ht="15.75" hidden="1" x14ac:dyDescent="0.25"/>
    <row r="58006" ht="15.75" hidden="1" x14ac:dyDescent="0.25"/>
    <row r="58007" ht="15.75" hidden="1" x14ac:dyDescent="0.25"/>
    <row r="58008" ht="15.75" hidden="1" x14ac:dyDescent="0.25"/>
    <row r="58009" ht="15.75" hidden="1" x14ac:dyDescent="0.25"/>
    <row r="58010" ht="15.75" hidden="1" x14ac:dyDescent="0.25"/>
    <row r="58011" ht="15.75" hidden="1" x14ac:dyDescent="0.25"/>
    <row r="58012" ht="15.75" hidden="1" x14ac:dyDescent="0.25"/>
    <row r="58013" ht="15.75" hidden="1" x14ac:dyDescent="0.25"/>
    <row r="58014" ht="15.75" hidden="1" x14ac:dyDescent="0.25"/>
    <row r="58015" ht="15.75" hidden="1" x14ac:dyDescent="0.25"/>
    <row r="58016" ht="15.75" hidden="1" x14ac:dyDescent="0.25"/>
    <row r="58017" ht="15.75" hidden="1" x14ac:dyDescent="0.25"/>
    <row r="58018" ht="15.75" hidden="1" x14ac:dyDescent="0.25"/>
    <row r="58019" ht="15.75" hidden="1" x14ac:dyDescent="0.25"/>
    <row r="58020" ht="15.75" hidden="1" x14ac:dyDescent="0.25"/>
    <row r="58021" ht="15.75" hidden="1" x14ac:dyDescent="0.25"/>
    <row r="58022" ht="15.75" hidden="1" x14ac:dyDescent="0.25"/>
    <row r="58023" ht="15.75" hidden="1" x14ac:dyDescent="0.25"/>
    <row r="58024" ht="15.75" hidden="1" x14ac:dyDescent="0.25"/>
    <row r="58025" ht="15.75" hidden="1" x14ac:dyDescent="0.25"/>
    <row r="58026" ht="15.75" hidden="1" x14ac:dyDescent="0.25"/>
    <row r="58027" ht="15.75" hidden="1" x14ac:dyDescent="0.25"/>
    <row r="58028" ht="15.75" hidden="1" x14ac:dyDescent="0.25"/>
    <row r="58029" ht="15.75" hidden="1" x14ac:dyDescent="0.25"/>
    <row r="58030" ht="15.75" hidden="1" x14ac:dyDescent="0.25"/>
    <row r="58031" ht="15.75" hidden="1" x14ac:dyDescent="0.25"/>
    <row r="58032" ht="15.75" hidden="1" x14ac:dyDescent="0.25"/>
    <row r="58033" ht="15.75" hidden="1" x14ac:dyDescent="0.25"/>
    <row r="58034" ht="15.75" hidden="1" x14ac:dyDescent="0.25"/>
    <row r="58035" ht="15.75" hidden="1" x14ac:dyDescent="0.25"/>
    <row r="58036" ht="15.75" hidden="1" x14ac:dyDescent="0.25"/>
    <row r="58037" ht="15.75" hidden="1" x14ac:dyDescent="0.25"/>
    <row r="58038" ht="15.75" hidden="1" x14ac:dyDescent="0.25"/>
    <row r="58039" ht="15.75" hidden="1" x14ac:dyDescent="0.25"/>
    <row r="58040" ht="15.75" hidden="1" x14ac:dyDescent="0.25"/>
    <row r="58041" ht="15.75" hidden="1" x14ac:dyDescent="0.25"/>
    <row r="58042" ht="15.75" hidden="1" x14ac:dyDescent="0.25"/>
    <row r="58043" ht="15.75" hidden="1" x14ac:dyDescent="0.25"/>
    <row r="58044" ht="15.75" hidden="1" x14ac:dyDescent="0.25"/>
    <row r="58045" ht="15.75" hidden="1" x14ac:dyDescent="0.25"/>
    <row r="58046" ht="15.75" hidden="1" x14ac:dyDescent="0.25"/>
    <row r="58047" ht="15.75" hidden="1" x14ac:dyDescent="0.25"/>
    <row r="58048" ht="15.75" hidden="1" x14ac:dyDescent="0.25"/>
    <row r="58049" ht="15.75" hidden="1" x14ac:dyDescent="0.25"/>
    <row r="58050" ht="15.75" hidden="1" x14ac:dyDescent="0.25"/>
    <row r="58051" ht="15.75" hidden="1" x14ac:dyDescent="0.25"/>
    <row r="58052" ht="15.75" hidden="1" x14ac:dyDescent="0.25"/>
    <row r="58053" ht="15.75" hidden="1" x14ac:dyDescent="0.25"/>
    <row r="58054" ht="15.75" hidden="1" x14ac:dyDescent="0.25"/>
    <row r="58055" ht="15.75" hidden="1" x14ac:dyDescent="0.25"/>
    <row r="58056" ht="15.75" hidden="1" x14ac:dyDescent="0.25"/>
    <row r="58057" ht="15.75" hidden="1" x14ac:dyDescent="0.25"/>
    <row r="58058" ht="15.75" hidden="1" x14ac:dyDescent="0.25"/>
    <row r="58059" ht="15.75" hidden="1" x14ac:dyDescent="0.25"/>
    <row r="58060" ht="15.75" hidden="1" x14ac:dyDescent="0.25"/>
    <row r="58061" ht="15.75" hidden="1" x14ac:dyDescent="0.25"/>
    <row r="58062" ht="15.75" hidden="1" x14ac:dyDescent="0.25"/>
    <row r="58063" ht="15.75" hidden="1" x14ac:dyDescent="0.25"/>
    <row r="58064" ht="15.75" hidden="1" x14ac:dyDescent="0.25"/>
    <row r="58065" ht="15.75" hidden="1" x14ac:dyDescent="0.25"/>
    <row r="58066" ht="15.75" hidden="1" x14ac:dyDescent="0.25"/>
    <row r="58067" ht="15.75" hidden="1" x14ac:dyDescent="0.25"/>
    <row r="58068" ht="15.75" hidden="1" x14ac:dyDescent="0.25"/>
    <row r="58069" ht="15.75" hidden="1" x14ac:dyDescent="0.25"/>
    <row r="58070" ht="15.75" hidden="1" x14ac:dyDescent="0.25"/>
    <row r="58071" ht="15.75" hidden="1" x14ac:dyDescent="0.25"/>
    <row r="58072" ht="15.75" hidden="1" x14ac:dyDescent="0.25"/>
    <row r="58073" ht="15.75" hidden="1" x14ac:dyDescent="0.25"/>
    <row r="58074" ht="15.75" hidden="1" x14ac:dyDescent="0.25"/>
    <row r="58075" ht="15.75" hidden="1" x14ac:dyDescent="0.25"/>
    <row r="58076" ht="15.75" hidden="1" x14ac:dyDescent="0.25"/>
    <row r="58077" ht="15.75" hidden="1" x14ac:dyDescent="0.25"/>
    <row r="58078" ht="15.75" hidden="1" x14ac:dyDescent="0.25"/>
    <row r="58079" ht="15.75" hidden="1" x14ac:dyDescent="0.25"/>
    <row r="58080" ht="15.75" hidden="1" x14ac:dyDescent="0.25"/>
    <row r="58081" ht="15.75" hidden="1" x14ac:dyDescent="0.25"/>
    <row r="58082" ht="15.75" hidden="1" x14ac:dyDescent="0.25"/>
    <row r="58083" ht="15.75" hidden="1" x14ac:dyDescent="0.25"/>
    <row r="58084" ht="15.75" hidden="1" x14ac:dyDescent="0.25"/>
    <row r="58085" ht="15.75" hidden="1" x14ac:dyDescent="0.25"/>
    <row r="58086" ht="15.75" hidden="1" x14ac:dyDescent="0.25"/>
    <row r="58087" ht="15.75" hidden="1" x14ac:dyDescent="0.25"/>
    <row r="58088" ht="15.75" hidden="1" x14ac:dyDescent="0.25"/>
    <row r="58089" ht="15.75" hidden="1" x14ac:dyDescent="0.25"/>
    <row r="58090" ht="15.75" hidden="1" x14ac:dyDescent="0.25"/>
    <row r="58091" ht="15.75" hidden="1" x14ac:dyDescent="0.25"/>
    <row r="58092" ht="15.75" hidden="1" x14ac:dyDescent="0.25"/>
    <row r="58093" ht="15.75" hidden="1" x14ac:dyDescent="0.25"/>
    <row r="58094" ht="15.75" hidden="1" x14ac:dyDescent="0.25"/>
    <row r="58095" ht="15.75" hidden="1" x14ac:dyDescent="0.25"/>
    <row r="58096" ht="15.75" hidden="1" x14ac:dyDescent="0.25"/>
    <row r="58097" ht="15.75" hidden="1" x14ac:dyDescent="0.25"/>
    <row r="58098" ht="15.75" hidden="1" x14ac:dyDescent="0.25"/>
    <row r="58099" ht="15.75" hidden="1" x14ac:dyDescent="0.25"/>
    <row r="58100" ht="15.75" hidden="1" x14ac:dyDescent="0.25"/>
    <row r="58101" ht="15.75" hidden="1" x14ac:dyDescent="0.25"/>
    <row r="58102" ht="15.75" hidden="1" x14ac:dyDescent="0.25"/>
    <row r="58103" ht="15.75" hidden="1" x14ac:dyDescent="0.25"/>
    <row r="58104" ht="15.75" hidden="1" x14ac:dyDescent="0.25"/>
    <row r="58105" ht="15.75" hidden="1" x14ac:dyDescent="0.25"/>
    <row r="58106" ht="15.75" hidden="1" x14ac:dyDescent="0.25"/>
    <row r="58107" ht="15.75" hidden="1" x14ac:dyDescent="0.25"/>
    <row r="58108" ht="15.75" hidden="1" x14ac:dyDescent="0.25"/>
    <row r="58109" ht="15.75" hidden="1" x14ac:dyDescent="0.25"/>
    <row r="58110" ht="15.75" hidden="1" x14ac:dyDescent="0.25"/>
    <row r="58111" ht="15.75" hidden="1" x14ac:dyDescent="0.25"/>
    <row r="58112" ht="15.75" hidden="1" x14ac:dyDescent="0.25"/>
    <row r="58113" ht="15.75" hidden="1" x14ac:dyDescent="0.25"/>
    <row r="58114" ht="15.75" hidden="1" x14ac:dyDescent="0.25"/>
    <row r="58115" ht="15.75" hidden="1" x14ac:dyDescent="0.25"/>
    <row r="58116" ht="15.75" hidden="1" x14ac:dyDescent="0.25"/>
    <row r="58117" ht="15.75" hidden="1" x14ac:dyDescent="0.25"/>
    <row r="58118" ht="15.75" hidden="1" x14ac:dyDescent="0.25"/>
    <row r="58119" ht="15.75" hidden="1" x14ac:dyDescent="0.25"/>
    <row r="58120" ht="15.75" hidden="1" x14ac:dyDescent="0.25"/>
    <row r="58121" ht="15.75" hidden="1" x14ac:dyDescent="0.25"/>
    <row r="58122" ht="15.75" hidden="1" x14ac:dyDescent="0.25"/>
    <row r="58123" ht="15.75" hidden="1" x14ac:dyDescent="0.25"/>
    <row r="58124" ht="15.75" hidden="1" x14ac:dyDescent="0.25"/>
    <row r="58125" ht="15.75" hidden="1" x14ac:dyDescent="0.25"/>
    <row r="58126" ht="15.75" hidden="1" x14ac:dyDescent="0.25"/>
    <row r="58127" ht="15.75" hidden="1" x14ac:dyDescent="0.25"/>
    <row r="58128" ht="15.75" hidden="1" x14ac:dyDescent="0.25"/>
    <row r="58129" ht="15.75" hidden="1" x14ac:dyDescent="0.25"/>
    <row r="58130" ht="15.75" hidden="1" x14ac:dyDescent="0.25"/>
    <row r="58131" ht="15.75" hidden="1" x14ac:dyDescent="0.25"/>
    <row r="58132" ht="15.75" hidden="1" x14ac:dyDescent="0.25"/>
    <row r="58133" ht="15.75" hidden="1" x14ac:dyDescent="0.25"/>
    <row r="58134" ht="15.75" hidden="1" x14ac:dyDescent="0.25"/>
    <row r="58135" ht="15.75" hidden="1" x14ac:dyDescent="0.25"/>
    <row r="58136" ht="15.75" hidden="1" x14ac:dyDescent="0.25"/>
    <row r="58137" ht="15.75" hidden="1" x14ac:dyDescent="0.25"/>
    <row r="58138" ht="15.75" hidden="1" x14ac:dyDescent="0.25"/>
    <row r="58139" ht="15.75" hidden="1" x14ac:dyDescent="0.25"/>
    <row r="58140" ht="15.75" hidden="1" x14ac:dyDescent="0.25"/>
    <row r="58141" ht="15.75" hidden="1" x14ac:dyDescent="0.25"/>
    <row r="58142" ht="15.75" hidden="1" x14ac:dyDescent="0.25"/>
    <row r="58143" ht="15.75" hidden="1" x14ac:dyDescent="0.25"/>
    <row r="58144" ht="15.75" hidden="1" x14ac:dyDescent="0.25"/>
    <row r="58145" ht="15.75" hidden="1" x14ac:dyDescent="0.25"/>
    <row r="58146" ht="15.75" hidden="1" x14ac:dyDescent="0.25"/>
    <row r="58147" ht="15.75" hidden="1" x14ac:dyDescent="0.25"/>
    <row r="58148" ht="15.75" hidden="1" x14ac:dyDescent="0.25"/>
    <row r="58149" ht="15.75" hidden="1" x14ac:dyDescent="0.25"/>
    <row r="58150" ht="15.75" hidden="1" x14ac:dyDescent="0.25"/>
    <row r="58151" ht="15.75" hidden="1" x14ac:dyDescent="0.25"/>
    <row r="58152" ht="15.75" hidden="1" x14ac:dyDescent="0.25"/>
    <row r="58153" ht="15.75" hidden="1" x14ac:dyDescent="0.25"/>
    <row r="58154" ht="15.75" hidden="1" x14ac:dyDescent="0.25"/>
    <row r="58155" ht="15.75" hidden="1" x14ac:dyDescent="0.25"/>
    <row r="58156" ht="15.75" hidden="1" x14ac:dyDescent="0.25"/>
    <row r="58157" ht="15.75" hidden="1" x14ac:dyDescent="0.25"/>
    <row r="58158" ht="15.75" hidden="1" x14ac:dyDescent="0.25"/>
    <row r="58159" ht="15.75" hidden="1" x14ac:dyDescent="0.25"/>
    <row r="58160" ht="15.75" hidden="1" x14ac:dyDescent="0.25"/>
    <row r="58161" ht="15.75" hidden="1" x14ac:dyDescent="0.25"/>
    <row r="58162" ht="15.75" hidden="1" x14ac:dyDescent="0.25"/>
    <row r="58163" ht="15.75" hidden="1" x14ac:dyDescent="0.25"/>
    <row r="58164" ht="15.75" hidden="1" x14ac:dyDescent="0.25"/>
    <row r="58165" ht="15.75" hidden="1" x14ac:dyDescent="0.25"/>
    <row r="58166" ht="15.75" hidden="1" x14ac:dyDescent="0.25"/>
    <row r="58167" ht="15.75" hidden="1" x14ac:dyDescent="0.25"/>
    <row r="58168" ht="15.75" hidden="1" x14ac:dyDescent="0.25"/>
    <row r="58169" ht="15.75" hidden="1" x14ac:dyDescent="0.25"/>
    <row r="58170" ht="15.75" hidden="1" x14ac:dyDescent="0.25"/>
    <row r="58171" ht="15.75" hidden="1" x14ac:dyDescent="0.25"/>
    <row r="58172" ht="15.75" hidden="1" x14ac:dyDescent="0.25"/>
    <row r="58173" ht="15.75" hidden="1" x14ac:dyDescent="0.25"/>
    <row r="58174" ht="15.75" hidden="1" x14ac:dyDescent="0.25"/>
    <row r="58175" ht="15.75" hidden="1" x14ac:dyDescent="0.25"/>
    <row r="58176" ht="15.75" hidden="1" x14ac:dyDescent="0.25"/>
    <row r="58177" ht="15.75" hidden="1" x14ac:dyDescent="0.25"/>
    <row r="58178" ht="15.75" hidden="1" x14ac:dyDescent="0.25"/>
    <row r="58179" ht="15.75" hidden="1" x14ac:dyDescent="0.25"/>
    <row r="58180" ht="15.75" hidden="1" x14ac:dyDescent="0.25"/>
    <row r="58181" ht="15.75" hidden="1" x14ac:dyDescent="0.25"/>
    <row r="58182" ht="15.75" hidden="1" x14ac:dyDescent="0.25"/>
    <row r="58183" ht="15.75" hidden="1" x14ac:dyDescent="0.25"/>
    <row r="58184" ht="15.75" hidden="1" x14ac:dyDescent="0.25"/>
    <row r="58185" ht="15.75" hidden="1" x14ac:dyDescent="0.25"/>
    <row r="58186" ht="15.75" hidden="1" x14ac:dyDescent="0.25"/>
    <row r="58187" ht="15.75" hidden="1" x14ac:dyDescent="0.25"/>
    <row r="58188" ht="15.75" hidden="1" x14ac:dyDescent="0.25"/>
    <row r="58189" ht="15.75" hidden="1" x14ac:dyDescent="0.25"/>
    <row r="58190" ht="15.75" hidden="1" x14ac:dyDescent="0.25"/>
    <row r="58191" ht="15.75" hidden="1" x14ac:dyDescent="0.25"/>
    <row r="58192" ht="15.75" hidden="1" x14ac:dyDescent="0.25"/>
    <row r="58193" ht="15.75" hidden="1" x14ac:dyDescent="0.25"/>
    <row r="58194" ht="15.75" hidden="1" x14ac:dyDescent="0.25"/>
    <row r="58195" ht="15.75" hidden="1" x14ac:dyDescent="0.25"/>
    <row r="58196" ht="15.75" hidden="1" x14ac:dyDescent="0.25"/>
    <row r="58197" ht="15.75" hidden="1" x14ac:dyDescent="0.25"/>
    <row r="58198" ht="15.75" hidden="1" x14ac:dyDescent="0.25"/>
    <row r="58199" ht="15.75" hidden="1" x14ac:dyDescent="0.25"/>
    <row r="58200" ht="15.75" hidden="1" x14ac:dyDescent="0.25"/>
    <row r="58201" ht="15.75" hidden="1" x14ac:dyDescent="0.25"/>
    <row r="58202" ht="15.75" hidden="1" x14ac:dyDescent="0.25"/>
    <row r="58203" ht="15.75" hidden="1" x14ac:dyDescent="0.25"/>
    <row r="58204" ht="15.75" hidden="1" x14ac:dyDescent="0.25"/>
    <row r="58205" ht="15.75" hidden="1" x14ac:dyDescent="0.25"/>
    <row r="58206" ht="15.75" hidden="1" x14ac:dyDescent="0.25"/>
    <row r="58207" ht="15.75" hidden="1" x14ac:dyDescent="0.25"/>
    <row r="58208" ht="15.75" hidden="1" x14ac:dyDescent="0.25"/>
    <row r="58209" ht="15.75" hidden="1" x14ac:dyDescent="0.25"/>
    <row r="58210" ht="15.75" hidden="1" x14ac:dyDescent="0.25"/>
    <row r="58211" ht="15.75" hidden="1" x14ac:dyDescent="0.25"/>
    <row r="58212" ht="15.75" hidden="1" x14ac:dyDescent="0.25"/>
    <row r="58213" ht="15.75" hidden="1" x14ac:dyDescent="0.25"/>
    <row r="58214" ht="15.75" hidden="1" x14ac:dyDescent="0.25"/>
    <row r="58215" ht="15.75" hidden="1" x14ac:dyDescent="0.25"/>
    <row r="58216" ht="15.75" hidden="1" x14ac:dyDescent="0.25"/>
    <row r="58217" ht="15.75" hidden="1" x14ac:dyDescent="0.25"/>
    <row r="58218" ht="15.75" hidden="1" x14ac:dyDescent="0.25"/>
    <row r="58219" ht="15.75" hidden="1" x14ac:dyDescent="0.25"/>
    <row r="58220" ht="15.75" hidden="1" x14ac:dyDescent="0.25"/>
    <row r="58221" ht="15.75" hidden="1" x14ac:dyDescent="0.25"/>
    <row r="58222" ht="15.75" hidden="1" x14ac:dyDescent="0.25"/>
    <row r="58223" ht="15.75" hidden="1" x14ac:dyDescent="0.25"/>
    <row r="58224" ht="15.75" hidden="1" x14ac:dyDescent="0.25"/>
    <row r="58225" ht="15.75" hidden="1" x14ac:dyDescent="0.25"/>
    <row r="58226" ht="15.75" hidden="1" x14ac:dyDescent="0.25"/>
    <row r="58227" ht="15.75" hidden="1" x14ac:dyDescent="0.25"/>
    <row r="58228" ht="15.75" hidden="1" x14ac:dyDescent="0.25"/>
    <row r="58229" ht="15.75" hidden="1" x14ac:dyDescent="0.25"/>
    <row r="58230" ht="15.75" hidden="1" x14ac:dyDescent="0.25"/>
    <row r="58231" ht="15.75" hidden="1" x14ac:dyDescent="0.25"/>
    <row r="58232" ht="15.75" hidden="1" x14ac:dyDescent="0.25"/>
    <row r="58233" ht="15.75" hidden="1" x14ac:dyDescent="0.25"/>
    <row r="58234" ht="15.75" hidden="1" x14ac:dyDescent="0.25"/>
    <row r="58235" ht="15.75" hidden="1" x14ac:dyDescent="0.25"/>
    <row r="58236" ht="15.75" hidden="1" x14ac:dyDescent="0.25"/>
    <row r="58237" ht="15.75" hidden="1" x14ac:dyDescent="0.25"/>
    <row r="58238" ht="15.75" hidden="1" x14ac:dyDescent="0.25"/>
    <row r="58239" ht="15.75" hidden="1" x14ac:dyDescent="0.25"/>
    <row r="58240" ht="15.75" hidden="1" x14ac:dyDescent="0.25"/>
    <row r="58241" ht="15.75" hidden="1" x14ac:dyDescent="0.25"/>
    <row r="58242" ht="15.75" hidden="1" x14ac:dyDescent="0.25"/>
    <row r="58243" ht="15.75" hidden="1" x14ac:dyDescent="0.25"/>
    <row r="58244" ht="15.75" hidden="1" x14ac:dyDescent="0.25"/>
    <row r="58245" ht="15.75" hidden="1" x14ac:dyDescent="0.25"/>
    <row r="58246" ht="15.75" hidden="1" x14ac:dyDescent="0.25"/>
    <row r="58247" ht="15.75" hidden="1" x14ac:dyDescent="0.25"/>
    <row r="58248" ht="15.75" hidden="1" x14ac:dyDescent="0.25"/>
    <row r="58249" ht="15.75" hidden="1" x14ac:dyDescent="0.25"/>
    <row r="58250" ht="15.75" hidden="1" x14ac:dyDescent="0.25"/>
    <row r="58251" ht="15.75" hidden="1" x14ac:dyDescent="0.25"/>
    <row r="58252" ht="15.75" hidden="1" x14ac:dyDescent="0.25"/>
    <row r="58253" ht="15.75" hidden="1" x14ac:dyDescent="0.25"/>
    <row r="58254" ht="15.75" hidden="1" x14ac:dyDescent="0.25"/>
    <row r="58255" ht="15.75" hidden="1" x14ac:dyDescent="0.25"/>
    <row r="58256" ht="15.75" hidden="1" x14ac:dyDescent="0.25"/>
    <row r="58257" ht="15.75" hidden="1" x14ac:dyDescent="0.25"/>
    <row r="58258" ht="15.75" hidden="1" x14ac:dyDescent="0.25"/>
    <row r="58259" ht="15.75" hidden="1" x14ac:dyDescent="0.25"/>
    <row r="58260" ht="15.75" hidden="1" x14ac:dyDescent="0.25"/>
    <row r="58261" ht="15.75" hidden="1" x14ac:dyDescent="0.25"/>
    <row r="58262" ht="15.75" hidden="1" x14ac:dyDescent="0.25"/>
    <row r="58263" ht="15.75" hidden="1" x14ac:dyDescent="0.25"/>
    <row r="58264" ht="15.75" hidden="1" x14ac:dyDescent="0.25"/>
    <row r="58265" ht="15.75" hidden="1" x14ac:dyDescent="0.25"/>
    <row r="58266" ht="15.75" hidden="1" x14ac:dyDescent="0.25"/>
    <row r="58267" ht="15.75" hidden="1" x14ac:dyDescent="0.25"/>
    <row r="58268" ht="15.75" hidden="1" x14ac:dyDescent="0.25"/>
    <row r="58269" ht="15.75" hidden="1" x14ac:dyDescent="0.25"/>
    <row r="58270" ht="15.75" hidden="1" x14ac:dyDescent="0.25"/>
    <row r="58271" ht="15.75" hidden="1" x14ac:dyDescent="0.25"/>
    <row r="58272" ht="15.75" hidden="1" x14ac:dyDescent="0.25"/>
    <row r="58273" ht="15.75" hidden="1" x14ac:dyDescent="0.25"/>
    <row r="58274" ht="15.75" hidden="1" x14ac:dyDescent="0.25"/>
    <row r="58275" ht="15.75" hidden="1" x14ac:dyDescent="0.25"/>
    <row r="58276" ht="15.75" hidden="1" x14ac:dyDescent="0.25"/>
    <row r="58277" ht="15.75" hidden="1" x14ac:dyDescent="0.25"/>
    <row r="58278" ht="15.75" hidden="1" x14ac:dyDescent="0.25"/>
    <row r="58279" ht="15.75" hidden="1" x14ac:dyDescent="0.25"/>
    <row r="58280" ht="15.75" hidden="1" x14ac:dyDescent="0.25"/>
    <row r="58281" ht="15.75" hidden="1" x14ac:dyDescent="0.25"/>
    <row r="58282" ht="15.75" hidden="1" x14ac:dyDescent="0.25"/>
    <row r="58283" ht="15.75" hidden="1" x14ac:dyDescent="0.25"/>
    <row r="58284" ht="15.75" hidden="1" x14ac:dyDescent="0.25"/>
    <row r="58285" ht="15.75" hidden="1" x14ac:dyDescent="0.25"/>
    <row r="58286" ht="15.75" hidden="1" x14ac:dyDescent="0.25"/>
    <row r="58287" ht="15.75" hidden="1" x14ac:dyDescent="0.25"/>
    <row r="58288" ht="15.75" hidden="1" x14ac:dyDescent="0.25"/>
    <row r="58289" ht="15.75" hidden="1" x14ac:dyDescent="0.25"/>
    <row r="58290" ht="15.75" hidden="1" x14ac:dyDescent="0.25"/>
    <row r="58291" ht="15.75" hidden="1" x14ac:dyDescent="0.25"/>
    <row r="58292" ht="15.75" hidden="1" x14ac:dyDescent="0.25"/>
    <row r="58293" ht="15.75" hidden="1" x14ac:dyDescent="0.25"/>
    <row r="58294" ht="15.75" hidden="1" x14ac:dyDescent="0.25"/>
    <row r="58295" ht="15.75" hidden="1" x14ac:dyDescent="0.25"/>
    <row r="58296" ht="15.75" hidden="1" x14ac:dyDescent="0.25"/>
    <row r="58297" ht="15.75" hidden="1" x14ac:dyDescent="0.25"/>
    <row r="58298" ht="15.75" hidden="1" x14ac:dyDescent="0.25"/>
    <row r="58299" ht="15.75" hidden="1" x14ac:dyDescent="0.25"/>
    <row r="58300" ht="15.75" hidden="1" x14ac:dyDescent="0.25"/>
    <row r="58301" ht="15.75" hidden="1" x14ac:dyDescent="0.25"/>
    <row r="58302" ht="15.75" hidden="1" x14ac:dyDescent="0.25"/>
    <row r="58303" ht="15.75" hidden="1" x14ac:dyDescent="0.25"/>
    <row r="58304" ht="15.75" hidden="1" x14ac:dyDescent="0.25"/>
    <row r="58305" ht="15.75" hidden="1" x14ac:dyDescent="0.25"/>
    <row r="58306" ht="15.75" hidden="1" x14ac:dyDescent="0.25"/>
    <row r="58307" ht="15.75" hidden="1" x14ac:dyDescent="0.25"/>
    <row r="58308" ht="15.75" hidden="1" x14ac:dyDescent="0.25"/>
    <row r="58309" ht="15.75" hidden="1" x14ac:dyDescent="0.25"/>
    <row r="58310" ht="15.75" hidden="1" x14ac:dyDescent="0.25"/>
    <row r="58311" ht="15.75" hidden="1" x14ac:dyDescent="0.25"/>
    <row r="58312" ht="15.75" hidden="1" x14ac:dyDescent="0.25"/>
    <row r="58313" ht="15.75" hidden="1" x14ac:dyDescent="0.25"/>
    <row r="58314" ht="15.75" hidden="1" x14ac:dyDescent="0.25"/>
    <row r="58315" ht="15.75" hidden="1" x14ac:dyDescent="0.25"/>
    <row r="58316" ht="15.75" hidden="1" x14ac:dyDescent="0.25"/>
    <row r="58317" ht="15.75" hidden="1" x14ac:dyDescent="0.25"/>
    <row r="58318" ht="15.75" hidden="1" x14ac:dyDescent="0.25"/>
    <row r="58319" ht="15.75" hidden="1" x14ac:dyDescent="0.25"/>
    <row r="58320" ht="15.75" hidden="1" x14ac:dyDescent="0.25"/>
    <row r="58321" ht="15.75" hidden="1" x14ac:dyDescent="0.25"/>
    <row r="58322" ht="15.75" hidden="1" x14ac:dyDescent="0.25"/>
    <row r="58323" ht="15.75" hidden="1" x14ac:dyDescent="0.25"/>
    <row r="58324" ht="15.75" hidden="1" x14ac:dyDescent="0.25"/>
    <row r="58325" ht="15.75" hidden="1" x14ac:dyDescent="0.25"/>
    <row r="58326" ht="15.75" hidden="1" x14ac:dyDescent="0.25"/>
    <row r="58327" ht="15.75" hidden="1" x14ac:dyDescent="0.25"/>
    <row r="58328" ht="15.75" hidden="1" x14ac:dyDescent="0.25"/>
    <row r="58329" ht="15.75" hidden="1" x14ac:dyDescent="0.25"/>
    <row r="58330" ht="15.75" hidden="1" x14ac:dyDescent="0.25"/>
    <row r="58331" ht="15.75" hidden="1" x14ac:dyDescent="0.25"/>
    <row r="58332" ht="15.75" hidden="1" x14ac:dyDescent="0.25"/>
    <row r="58333" ht="15.75" hidden="1" x14ac:dyDescent="0.25"/>
    <row r="58334" ht="15.75" hidden="1" x14ac:dyDescent="0.25"/>
    <row r="58335" ht="15.75" hidden="1" x14ac:dyDescent="0.25"/>
    <row r="58336" ht="15.75" hidden="1" x14ac:dyDescent="0.25"/>
    <row r="58337" ht="15.75" hidden="1" x14ac:dyDescent="0.25"/>
    <row r="58338" ht="15.75" hidden="1" x14ac:dyDescent="0.25"/>
    <row r="58339" ht="15.75" hidden="1" x14ac:dyDescent="0.25"/>
    <row r="58340" ht="15.75" hidden="1" x14ac:dyDescent="0.25"/>
    <row r="58341" ht="15.75" hidden="1" x14ac:dyDescent="0.25"/>
    <row r="58342" ht="15.75" hidden="1" x14ac:dyDescent="0.25"/>
    <row r="58343" ht="15.75" hidden="1" x14ac:dyDescent="0.25"/>
    <row r="58344" ht="15.75" hidden="1" x14ac:dyDescent="0.25"/>
    <row r="58345" ht="15.75" hidden="1" x14ac:dyDescent="0.25"/>
    <row r="58346" ht="15.75" hidden="1" x14ac:dyDescent="0.25"/>
    <row r="58347" ht="15.75" hidden="1" x14ac:dyDescent="0.25"/>
    <row r="58348" ht="15.75" hidden="1" x14ac:dyDescent="0.25"/>
    <row r="58349" ht="15.75" hidden="1" x14ac:dyDescent="0.25"/>
    <row r="58350" ht="15.75" hidden="1" x14ac:dyDescent="0.25"/>
    <row r="58351" ht="15.75" hidden="1" x14ac:dyDescent="0.25"/>
    <row r="58352" ht="15.75" hidden="1" x14ac:dyDescent="0.25"/>
    <row r="58353" ht="15.75" hidden="1" x14ac:dyDescent="0.25"/>
    <row r="58354" ht="15.75" hidden="1" x14ac:dyDescent="0.25"/>
    <row r="58355" ht="15.75" hidden="1" x14ac:dyDescent="0.25"/>
    <row r="58356" ht="15.75" hidden="1" x14ac:dyDescent="0.25"/>
    <row r="58357" ht="15.75" hidden="1" x14ac:dyDescent="0.25"/>
    <row r="58358" ht="15.75" hidden="1" x14ac:dyDescent="0.25"/>
    <row r="58359" ht="15.75" hidden="1" x14ac:dyDescent="0.25"/>
    <row r="58360" ht="15.75" hidden="1" x14ac:dyDescent="0.25"/>
    <row r="58361" ht="15.75" hidden="1" x14ac:dyDescent="0.25"/>
    <row r="58362" ht="15.75" hidden="1" x14ac:dyDescent="0.25"/>
    <row r="58363" ht="15.75" hidden="1" x14ac:dyDescent="0.25"/>
    <row r="58364" ht="15.75" hidden="1" x14ac:dyDescent="0.25"/>
    <row r="58365" ht="15.75" hidden="1" x14ac:dyDescent="0.25"/>
    <row r="58366" ht="15.75" hidden="1" x14ac:dyDescent="0.25"/>
    <row r="58367" ht="15.75" hidden="1" x14ac:dyDescent="0.25"/>
    <row r="58368" ht="15.75" hidden="1" x14ac:dyDescent="0.25"/>
    <row r="58369" ht="15.75" hidden="1" x14ac:dyDescent="0.25"/>
    <row r="58370" ht="15.75" hidden="1" x14ac:dyDescent="0.25"/>
    <row r="58371" ht="15.75" hidden="1" x14ac:dyDescent="0.25"/>
    <row r="58372" ht="15.75" hidden="1" x14ac:dyDescent="0.25"/>
    <row r="58373" ht="15.75" hidden="1" x14ac:dyDescent="0.25"/>
    <row r="58374" ht="15.75" hidden="1" x14ac:dyDescent="0.25"/>
    <row r="58375" ht="15.75" hidden="1" x14ac:dyDescent="0.25"/>
    <row r="58376" ht="15.75" hidden="1" x14ac:dyDescent="0.25"/>
    <row r="58377" ht="15.75" hidden="1" x14ac:dyDescent="0.25"/>
    <row r="58378" ht="15.75" hidden="1" x14ac:dyDescent="0.25"/>
    <row r="58379" ht="15.75" hidden="1" x14ac:dyDescent="0.25"/>
    <row r="58380" ht="15.75" hidden="1" x14ac:dyDescent="0.25"/>
    <row r="58381" ht="15.75" hidden="1" x14ac:dyDescent="0.25"/>
    <row r="58382" ht="15.75" hidden="1" x14ac:dyDescent="0.25"/>
    <row r="58383" ht="15.75" hidden="1" x14ac:dyDescent="0.25"/>
    <row r="58384" ht="15.75" hidden="1" x14ac:dyDescent="0.25"/>
    <row r="58385" ht="15.75" hidden="1" x14ac:dyDescent="0.25"/>
    <row r="58386" ht="15.75" hidden="1" x14ac:dyDescent="0.25"/>
    <row r="58387" ht="15.75" hidden="1" x14ac:dyDescent="0.25"/>
    <row r="58388" ht="15.75" hidden="1" x14ac:dyDescent="0.25"/>
    <row r="58389" ht="15.75" hidden="1" x14ac:dyDescent="0.25"/>
    <row r="58390" ht="15.75" hidden="1" x14ac:dyDescent="0.25"/>
    <row r="58391" ht="15.75" hidden="1" x14ac:dyDescent="0.25"/>
    <row r="58392" ht="15.75" hidden="1" x14ac:dyDescent="0.25"/>
    <row r="58393" ht="15.75" hidden="1" x14ac:dyDescent="0.25"/>
    <row r="58394" ht="15.75" hidden="1" x14ac:dyDescent="0.25"/>
    <row r="58395" ht="15.75" hidden="1" x14ac:dyDescent="0.25"/>
    <row r="58396" ht="15.75" hidden="1" x14ac:dyDescent="0.25"/>
    <row r="58397" ht="15.75" hidden="1" x14ac:dyDescent="0.25"/>
    <row r="58398" ht="15.75" hidden="1" x14ac:dyDescent="0.25"/>
    <row r="58399" ht="15.75" hidden="1" x14ac:dyDescent="0.25"/>
    <row r="58400" ht="15.75" hidden="1" x14ac:dyDescent="0.25"/>
    <row r="58401" ht="15.75" hidden="1" x14ac:dyDescent="0.25"/>
    <row r="58402" ht="15.75" hidden="1" x14ac:dyDescent="0.25"/>
    <row r="58403" ht="15.75" hidden="1" x14ac:dyDescent="0.25"/>
    <row r="58404" ht="15.75" hidden="1" x14ac:dyDescent="0.25"/>
    <row r="58405" ht="15.75" hidden="1" x14ac:dyDescent="0.25"/>
    <row r="58406" ht="15.75" hidden="1" x14ac:dyDescent="0.25"/>
    <row r="58407" ht="15.75" hidden="1" x14ac:dyDescent="0.25"/>
    <row r="58408" ht="15.75" hidden="1" x14ac:dyDescent="0.25"/>
    <row r="58409" ht="15.75" hidden="1" x14ac:dyDescent="0.25"/>
    <row r="58410" ht="15.75" hidden="1" x14ac:dyDescent="0.25"/>
    <row r="58411" ht="15.75" hidden="1" x14ac:dyDescent="0.25"/>
    <row r="58412" ht="15.75" hidden="1" x14ac:dyDescent="0.25"/>
    <row r="58413" ht="15.75" hidden="1" x14ac:dyDescent="0.25"/>
    <row r="58414" ht="15.75" hidden="1" x14ac:dyDescent="0.25"/>
    <row r="58415" ht="15.75" hidden="1" x14ac:dyDescent="0.25"/>
    <row r="58416" ht="15.75" hidden="1" x14ac:dyDescent="0.25"/>
    <row r="58417" ht="15.75" hidden="1" x14ac:dyDescent="0.25"/>
    <row r="58418" ht="15.75" hidden="1" x14ac:dyDescent="0.25"/>
    <row r="58419" ht="15.75" hidden="1" x14ac:dyDescent="0.25"/>
    <row r="58420" ht="15.75" hidden="1" x14ac:dyDescent="0.25"/>
    <row r="58421" ht="15.75" hidden="1" x14ac:dyDescent="0.25"/>
    <row r="58422" ht="15.75" hidden="1" x14ac:dyDescent="0.25"/>
    <row r="58423" ht="15.75" hidden="1" x14ac:dyDescent="0.25"/>
    <row r="58424" ht="15.75" hidden="1" x14ac:dyDescent="0.25"/>
    <row r="58425" ht="15.75" hidden="1" x14ac:dyDescent="0.25"/>
    <row r="58426" ht="15.75" hidden="1" x14ac:dyDescent="0.25"/>
    <row r="58427" ht="15.75" hidden="1" x14ac:dyDescent="0.25"/>
    <row r="58428" ht="15.75" hidden="1" x14ac:dyDescent="0.25"/>
    <row r="58429" ht="15.75" hidden="1" x14ac:dyDescent="0.25"/>
    <row r="58430" ht="15.75" hidden="1" x14ac:dyDescent="0.25"/>
    <row r="58431" ht="15.75" hidden="1" x14ac:dyDescent="0.25"/>
    <row r="58432" ht="15.75" hidden="1" x14ac:dyDescent="0.25"/>
    <row r="58433" ht="15.75" hidden="1" x14ac:dyDescent="0.25"/>
    <row r="58434" ht="15.75" hidden="1" x14ac:dyDescent="0.25"/>
    <row r="58435" ht="15.75" hidden="1" x14ac:dyDescent="0.25"/>
    <row r="58436" ht="15.75" hidden="1" x14ac:dyDescent="0.25"/>
    <row r="58437" ht="15.75" hidden="1" x14ac:dyDescent="0.25"/>
    <row r="58438" ht="15.75" hidden="1" x14ac:dyDescent="0.25"/>
    <row r="58439" ht="15.75" hidden="1" x14ac:dyDescent="0.25"/>
    <row r="58440" ht="15.75" hidden="1" x14ac:dyDescent="0.25"/>
    <row r="58441" ht="15.75" hidden="1" x14ac:dyDescent="0.25"/>
    <row r="58442" ht="15.75" hidden="1" x14ac:dyDescent="0.25"/>
    <row r="58443" ht="15.75" hidden="1" x14ac:dyDescent="0.25"/>
    <row r="58444" ht="15.75" hidden="1" x14ac:dyDescent="0.25"/>
    <row r="58445" ht="15.75" hidden="1" x14ac:dyDescent="0.25"/>
    <row r="58446" ht="15.75" hidden="1" x14ac:dyDescent="0.25"/>
    <row r="58447" ht="15.75" hidden="1" x14ac:dyDescent="0.25"/>
    <row r="58448" ht="15.75" hidden="1" x14ac:dyDescent="0.25"/>
    <row r="58449" ht="15.75" hidden="1" x14ac:dyDescent="0.25"/>
    <row r="58450" ht="15.75" hidden="1" x14ac:dyDescent="0.25"/>
    <row r="58451" ht="15.75" hidden="1" x14ac:dyDescent="0.25"/>
    <row r="58452" ht="15.75" hidden="1" x14ac:dyDescent="0.25"/>
    <row r="58453" ht="15.75" hidden="1" x14ac:dyDescent="0.25"/>
    <row r="58454" ht="15.75" hidden="1" x14ac:dyDescent="0.25"/>
    <row r="58455" ht="15.75" hidden="1" x14ac:dyDescent="0.25"/>
    <row r="58456" ht="15.75" hidden="1" x14ac:dyDescent="0.25"/>
    <row r="58457" ht="15.75" hidden="1" x14ac:dyDescent="0.25"/>
    <row r="58458" ht="15.75" hidden="1" x14ac:dyDescent="0.25"/>
    <row r="58459" ht="15.75" hidden="1" x14ac:dyDescent="0.25"/>
    <row r="58460" ht="15.75" hidden="1" x14ac:dyDescent="0.25"/>
    <row r="58461" ht="15.75" hidden="1" x14ac:dyDescent="0.25"/>
    <row r="58462" ht="15.75" hidden="1" x14ac:dyDescent="0.25"/>
    <row r="58463" ht="15.75" hidden="1" x14ac:dyDescent="0.25"/>
    <row r="58464" ht="15.75" hidden="1" x14ac:dyDescent="0.25"/>
    <row r="58465" ht="15.75" hidden="1" x14ac:dyDescent="0.25"/>
    <row r="58466" ht="15.75" hidden="1" x14ac:dyDescent="0.25"/>
    <row r="58467" ht="15.75" hidden="1" x14ac:dyDescent="0.25"/>
    <row r="58468" ht="15.75" hidden="1" x14ac:dyDescent="0.25"/>
    <row r="58469" ht="15.75" hidden="1" x14ac:dyDescent="0.25"/>
    <row r="58470" ht="15.75" hidden="1" x14ac:dyDescent="0.25"/>
    <row r="58471" ht="15.75" hidden="1" x14ac:dyDescent="0.25"/>
    <row r="58472" ht="15.75" hidden="1" x14ac:dyDescent="0.25"/>
    <row r="58473" ht="15.75" hidden="1" x14ac:dyDescent="0.25"/>
    <row r="58474" ht="15.75" hidden="1" x14ac:dyDescent="0.25"/>
    <row r="58475" ht="15.75" hidden="1" x14ac:dyDescent="0.25"/>
    <row r="58476" ht="15.75" hidden="1" x14ac:dyDescent="0.25"/>
    <row r="58477" ht="15.75" hidden="1" x14ac:dyDescent="0.25"/>
    <row r="58478" ht="15.75" hidden="1" x14ac:dyDescent="0.25"/>
    <row r="58479" ht="15.75" hidden="1" x14ac:dyDescent="0.25"/>
    <row r="58480" ht="15.75" hidden="1" x14ac:dyDescent="0.25"/>
    <row r="58481" ht="15.75" hidden="1" x14ac:dyDescent="0.25"/>
    <row r="58482" ht="15.75" hidden="1" x14ac:dyDescent="0.25"/>
    <row r="58483" ht="15.75" hidden="1" x14ac:dyDescent="0.25"/>
    <row r="58484" ht="15.75" hidden="1" x14ac:dyDescent="0.25"/>
    <row r="58485" ht="15.75" hidden="1" x14ac:dyDescent="0.25"/>
    <row r="58486" ht="15.75" hidden="1" x14ac:dyDescent="0.25"/>
    <row r="58487" ht="15.75" hidden="1" x14ac:dyDescent="0.25"/>
    <row r="58488" ht="15.75" hidden="1" x14ac:dyDescent="0.25"/>
    <row r="58489" ht="15.75" hidden="1" x14ac:dyDescent="0.25"/>
    <row r="58490" ht="15.75" hidden="1" x14ac:dyDescent="0.25"/>
    <row r="58491" ht="15.75" hidden="1" x14ac:dyDescent="0.25"/>
    <row r="58492" ht="15.75" hidden="1" x14ac:dyDescent="0.25"/>
    <row r="58493" ht="15.75" hidden="1" x14ac:dyDescent="0.25"/>
    <row r="58494" ht="15.75" hidden="1" x14ac:dyDescent="0.25"/>
    <row r="58495" ht="15.75" hidden="1" x14ac:dyDescent="0.25"/>
    <row r="58496" ht="15.75" hidden="1" x14ac:dyDescent="0.25"/>
    <row r="58497" ht="15.75" hidden="1" x14ac:dyDescent="0.25"/>
    <row r="58498" ht="15.75" hidden="1" x14ac:dyDescent="0.25"/>
    <row r="58499" ht="15.75" hidden="1" x14ac:dyDescent="0.25"/>
    <row r="58500" ht="15.75" hidden="1" x14ac:dyDescent="0.25"/>
    <row r="58501" ht="15.75" hidden="1" x14ac:dyDescent="0.25"/>
    <row r="58502" ht="15.75" hidden="1" x14ac:dyDescent="0.25"/>
    <row r="58503" ht="15.75" hidden="1" x14ac:dyDescent="0.25"/>
    <row r="58504" ht="15.75" hidden="1" x14ac:dyDescent="0.25"/>
    <row r="58505" ht="15.75" hidden="1" x14ac:dyDescent="0.25"/>
    <row r="58506" ht="15.75" hidden="1" x14ac:dyDescent="0.25"/>
    <row r="58507" ht="15.75" hidden="1" x14ac:dyDescent="0.25"/>
    <row r="58508" ht="15.75" hidden="1" x14ac:dyDescent="0.25"/>
    <row r="58509" ht="15.75" hidden="1" x14ac:dyDescent="0.25"/>
    <row r="58510" ht="15.75" hidden="1" x14ac:dyDescent="0.25"/>
    <row r="58511" ht="15.75" hidden="1" x14ac:dyDescent="0.25"/>
    <row r="58512" ht="15.75" hidden="1" x14ac:dyDescent="0.25"/>
    <row r="58513" ht="15.75" hidden="1" x14ac:dyDescent="0.25"/>
    <row r="58514" ht="15.75" hidden="1" x14ac:dyDescent="0.25"/>
    <row r="58515" ht="15.75" hidden="1" x14ac:dyDescent="0.25"/>
    <row r="58516" ht="15.75" hidden="1" x14ac:dyDescent="0.25"/>
    <row r="58517" ht="15.75" hidden="1" x14ac:dyDescent="0.25"/>
    <row r="58518" ht="15.75" hidden="1" x14ac:dyDescent="0.25"/>
    <row r="58519" ht="15.75" hidden="1" x14ac:dyDescent="0.25"/>
    <row r="58520" ht="15.75" hidden="1" x14ac:dyDescent="0.25"/>
    <row r="58521" ht="15.75" hidden="1" x14ac:dyDescent="0.25"/>
    <row r="58522" ht="15.75" hidden="1" x14ac:dyDescent="0.25"/>
    <row r="58523" ht="15.75" hidden="1" x14ac:dyDescent="0.25"/>
    <row r="58524" ht="15.75" hidden="1" x14ac:dyDescent="0.25"/>
    <row r="58525" ht="15.75" hidden="1" x14ac:dyDescent="0.25"/>
    <row r="58526" ht="15.75" hidden="1" x14ac:dyDescent="0.25"/>
    <row r="58527" ht="15.75" hidden="1" x14ac:dyDescent="0.25"/>
    <row r="58528" ht="15.75" hidden="1" x14ac:dyDescent="0.25"/>
    <row r="58529" ht="15.75" hidden="1" x14ac:dyDescent="0.25"/>
    <row r="58530" ht="15.75" hidden="1" x14ac:dyDescent="0.25"/>
    <row r="58531" ht="15.75" hidden="1" x14ac:dyDescent="0.25"/>
    <row r="58532" ht="15.75" hidden="1" x14ac:dyDescent="0.25"/>
    <row r="58533" ht="15.75" hidden="1" x14ac:dyDescent="0.25"/>
    <row r="58534" ht="15.75" hidden="1" x14ac:dyDescent="0.25"/>
    <row r="58535" ht="15.75" hidden="1" x14ac:dyDescent="0.25"/>
    <row r="58536" ht="15.75" hidden="1" x14ac:dyDescent="0.25"/>
    <row r="58537" ht="15.75" hidden="1" x14ac:dyDescent="0.25"/>
    <row r="58538" ht="15.75" hidden="1" x14ac:dyDescent="0.25"/>
    <row r="58539" ht="15.75" hidden="1" x14ac:dyDescent="0.25"/>
    <row r="58540" ht="15.75" hidden="1" x14ac:dyDescent="0.25"/>
    <row r="58541" ht="15.75" hidden="1" x14ac:dyDescent="0.25"/>
    <row r="58542" ht="15.75" hidden="1" x14ac:dyDescent="0.25"/>
    <row r="58543" ht="15.75" hidden="1" x14ac:dyDescent="0.25"/>
    <row r="58544" ht="15.75" hidden="1" x14ac:dyDescent="0.25"/>
    <row r="58545" ht="15.75" hidden="1" x14ac:dyDescent="0.25"/>
    <row r="58546" ht="15.75" hidden="1" x14ac:dyDescent="0.25"/>
    <row r="58547" ht="15.75" hidden="1" x14ac:dyDescent="0.25"/>
    <row r="58548" ht="15.75" hidden="1" x14ac:dyDescent="0.25"/>
    <row r="58549" ht="15.75" hidden="1" x14ac:dyDescent="0.25"/>
    <row r="58550" ht="15.75" hidden="1" x14ac:dyDescent="0.25"/>
    <row r="58551" ht="15.75" hidden="1" x14ac:dyDescent="0.25"/>
    <row r="58552" ht="15.75" hidden="1" x14ac:dyDescent="0.25"/>
    <row r="58553" ht="15.75" hidden="1" x14ac:dyDescent="0.25"/>
    <row r="58554" ht="15.75" hidden="1" x14ac:dyDescent="0.25"/>
    <row r="58555" ht="15.75" hidden="1" x14ac:dyDescent="0.25"/>
    <row r="58556" ht="15.75" hidden="1" x14ac:dyDescent="0.25"/>
    <row r="58557" ht="15.75" hidden="1" x14ac:dyDescent="0.25"/>
    <row r="58558" ht="15.75" hidden="1" x14ac:dyDescent="0.25"/>
    <row r="58559" ht="15.75" hidden="1" x14ac:dyDescent="0.25"/>
    <row r="58560" ht="15.75" hidden="1" x14ac:dyDescent="0.25"/>
    <row r="58561" ht="15.75" hidden="1" x14ac:dyDescent="0.25"/>
    <row r="58562" ht="15.75" hidden="1" x14ac:dyDescent="0.25"/>
    <row r="58563" ht="15.75" hidden="1" x14ac:dyDescent="0.25"/>
    <row r="58564" ht="15.75" hidden="1" x14ac:dyDescent="0.25"/>
    <row r="58565" ht="15.75" hidden="1" x14ac:dyDescent="0.25"/>
    <row r="58566" ht="15.75" hidden="1" x14ac:dyDescent="0.25"/>
    <row r="58567" ht="15.75" hidden="1" x14ac:dyDescent="0.25"/>
    <row r="58568" ht="15.75" hidden="1" x14ac:dyDescent="0.25"/>
    <row r="58569" ht="15.75" hidden="1" x14ac:dyDescent="0.25"/>
    <row r="58570" ht="15.75" hidden="1" x14ac:dyDescent="0.25"/>
    <row r="58571" ht="15.75" hidden="1" x14ac:dyDescent="0.25"/>
    <row r="58572" ht="15.75" hidden="1" x14ac:dyDescent="0.25"/>
    <row r="58573" ht="15.75" hidden="1" x14ac:dyDescent="0.25"/>
    <row r="58574" ht="15.75" hidden="1" x14ac:dyDescent="0.25"/>
    <row r="58575" ht="15.75" hidden="1" x14ac:dyDescent="0.25"/>
    <row r="58576" ht="15.75" hidden="1" x14ac:dyDescent="0.25"/>
    <row r="58577" ht="15.75" hidden="1" x14ac:dyDescent="0.25"/>
    <row r="58578" ht="15.75" hidden="1" x14ac:dyDescent="0.25"/>
    <row r="58579" ht="15.75" hidden="1" x14ac:dyDescent="0.25"/>
    <row r="58580" ht="15.75" hidden="1" x14ac:dyDescent="0.25"/>
    <row r="58581" ht="15.75" hidden="1" x14ac:dyDescent="0.25"/>
    <row r="58582" ht="15.75" hidden="1" x14ac:dyDescent="0.25"/>
    <row r="58583" ht="15.75" hidden="1" x14ac:dyDescent="0.25"/>
    <row r="58584" ht="15.75" hidden="1" x14ac:dyDescent="0.25"/>
    <row r="58585" ht="15.75" hidden="1" x14ac:dyDescent="0.25"/>
    <row r="58586" ht="15.75" hidden="1" x14ac:dyDescent="0.25"/>
    <row r="58587" ht="15.75" hidden="1" x14ac:dyDescent="0.25"/>
    <row r="58588" ht="15.75" hidden="1" x14ac:dyDescent="0.25"/>
    <row r="58589" ht="15.75" hidden="1" x14ac:dyDescent="0.25"/>
    <row r="58590" ht="15.75" hidden="1" x14ac:dyDescent="0.25"/>
    <row r="58591" ht="15.75" hidden="1" x14ac:dyDescent="0.25"/>
    <row r="58592" ht="15.75" hidden="1" x14ac:dyDescent="0.25"/>
    <row r="58593" ht="15.75" hidden="1" x14ac:dyDescent="0.25"/>
    <row r="58594" ht="15.75" hidden="1" x14ac:dyDescent="0.25"/>
    <row r="58595" ht="15.75" hidden="1" x14ac:dyDescent="0.25"/>
    <row r="58596" ht="15.75" hidden="1" x14ac:dyDescent="0.25"/>
    <row r="58597" ht="15.75" hidden="1" x14ac:dyDescent="0.25"/>
    <row r="58598" ht="15.75" hidden="1" x14ac:dyDescent="0.25"/>
    <row r="58599" ht="15.75" hidden="1" x14ac:dyDescent="0.25"/>
    <row r="58600" ht="15.75" hidden="1" x14ac:dyDescent="0.25"/>
    <row r="58601" ht="15.75" hidden="1" x14ac:dyDescent="0.25"/>
    <row r="58602" ht="15.75" hidden="1" x14ac:dyDescent="0.25"/>
    <row r="58603" ht="15.75" hidden="1" x14ac:dyDescent="0.25"/>
    <row r="58604" ht="15.75" hidden="1" x14ac:dyDescent="0.25"/>
    <row r="58605" ht="15.75" hidden="1" x14ac:dyDescent="0.25"/>
    <row r="58606" ht="15.75" hidden="1" x14ac:dyDescent="0.25"/>
    <row r="58607" ht="15.75" hidden="1" x14ac:dyDescent="0.25"/>
    <row r="58608" ht="15.75" hidden="1" x14ac:dyDescent="0.25"/>
    <row r="58609" ht="15.75" hidden="1" x14ac:dyDescent="0.25"/>
    <row r="58610" ht="15.75" hidden="1" x14ac:dyDescent="0.25"/>
    <row r="58611" ht="15.75" hidden="1" x14ac:dyDescent="0.25"/>
    <row r="58612" ht="15.75" hidden="1" x14ac:dyDescent="0.25"/>
    <row r="58613" ht="15.75" hidden="1" x14ac:dyDescent="0.25"/>
    <row r="58614" ht="15.75" hidden="1" x14ac:dyDescent="0.25"/>
    <row r="58615" ht="15.75" hidden="1" x14ac:dyDescent="0.25"/>
    <row r="58616" ht="15.75" hidden="1" x14ac:dyDescent="0.25"/>
    <row r="58617" ht="15.75" hidden="1" x14ac:dyDescent="0.25"/>
    <row r="58618" ht="15.75" hidden="1" x14ac:dyDescent="0.25"/>
    <row r="58619" ht="15.75" hidden="1" x14ac:dyDescent="0.25"/>
    <row r="58620" ht="15.75" hidden="1" x14ac:dyDescent="0.25"/>
    <row r="58621" ht="15.75" hidden="1" x14ac:dyDescent="0.25"/>
    <row r="58622" ht="15.75" hidden="1" x14ac:dyDescent="0.25"/>
    <row r="58623" ht="15.75" hidden="1" x14ac:dyDescent="0.25"/>
    <row r="58624" ht="15.75" hidden="1" x14ac:dyDescent="0.25"/>
    <row r="58625" ht="15.75" hidden="1" x14ac:dyDescent="0.25"/>
    <row r="58626" ht="15.75" hidden="1" x14ac:dyDescent="0.25"/>
    <row r="58627" ht="15.75" hidden="1" x14ac:dyDescent="0.25"/>
    <row r="58628" ht="15.75" hidden="1" x14ac:dyDescent="0.25"/>
    <row r="58629" ht="15.75" hidden="1" x14ac:dyDescent="0.25"/>
    <row r="58630" ht="15.75" hidden="1" x14ac:dyDescent="0.25"/>
    <row r="58631" ht="15.75" hidden="1" x14ac:dyDescent="0.25"/>
    <row r="58632" ht="15.75" hidden="1" x14ac:dyDescent="0.25"/>
    <row r="58633" ht="15.75" hidden="1" x14ac:dyDescent="0.25"/>
    <row r="58634" ht="15.75" hidden="1" x14ac:dyDescent="0.25"/>
    <row r="58635" ht="15.75" hidden="1" x14ac:dyDescent="0.25"/>
    <row r="58636" ht="15.75" hidden="1" x14ac:dyDescent="0.25"/>
    <row r="58637" ht="15.75" hidden="1" x14ac:dyDescent="0.25"/>
    <row r="58638" ht="15.75" hidden="1" x14ac:dyDescent="0.25"/>
    <row r="58639" ht="15.75" hidden="1" x14ac:dyDescent="0.25"/>
    <row r="58640" ht="15.75" hidden="1" x14ac:dyDescent="0.25"/>
    <row r="58641" ht="15.75" hidden="1" x14ac:dyDescent="0.25"/>
    <row r="58642" ht="15.75" hidden="1" x14ac:dyDescent="0.25"/>
    <row r="58643" ht="15.75" hidden="1" x14ac:dyDescent="0.25"/>
    <row r="58644" ht="15.75" hidden="1" x14ac:dyDescent="0.25"/>
    <row r="58645" ht="15.75" hidden="1" x14ac:dyDescent="0.25"/>
    <row r="58646" ht="15.75" hidden="1" x14ac:dyDescent="0.25"/>
    <row r="58647" ht="15.75" hidden="1" x14ac:dyDescent="0.25"/>
    <row r="58648" ht="15.75" hidden="1" x14ac:dyDescent="0.25"/>
    <row r="58649" ht="15.75" hidden="1" x14ac:dyDescent="0.25"/>
    <row r="58650" ht="15.75" hidden="1" x14ac:dyDescent="0.25"/>
    <row r="58651" ht="15.75" hidden="1" x14ac:dyDescent="0.25"/>
    <row r="58652" ht="15.75" hidden="1" x14ac:dyDescent="0.25"/>
    <row r="58653" ht="15.75" hidden="1" x14ac:dyDescent="0.25"/>
    <row r="58654" ht="15.75" hidden="1" x14ac:dyDescent="0.25"/>
    <row r="58655" ht="15.75" hidden="1" x14ac:dyDescent="0.25"/>
    <row r="58656" ht="15.75" hidden="1" x14ac:dyDescent="0.25"/>
    <row r="58657" ht="15.75" hidden="1" x14ac:dyDescent="0.25"/>
    <row r="58658" ht="15.75" hidden="1" x14ac:dyDescent="0.25"/>
    <row r="58659" ht="15.75" hidden="1" x14ac:dyDescent="0.25"/>
    <row r="58660" ht="15.75" hidden="1" x14ac:dyDescent="0.25"/>
    <row r="58661" ht="15.75" hidden="1" x14ac:dyDescent="0.25"/>
    <row r="58662" ht="15.75" hidden="1" x14ac:dyDescent="0.25"/>
    <row r="58663" ht="15.75" hidden="1" x14ac:dyDescent="0.25"/>
    <row r="58664" ht="15.75" hidden="1" x14ac:dyDescent="0.25"/>
    <row r="58665" ht="15.75" hidden="1" x14ac:dyDescent="0.25"/>
    <row r="58666" ht="15.75" hidden="1" x14ac:dyDescent="0.25"/>
    <row r="58667" ht="15.75" hidden="1" x14ac:dyDescent="0.25"/>
    <row r="58668" ht="15.75" hidden="1" x14ac:dyDescent="0.25"/>
    <row r="58669" ht="15.75" hidden="1" x14ac:dyDescent="0.25"/>
    <row r="58670" ht="15.75" hidden="1" x14ac:dyDescent="0.25"/>
    <row r="58671" ht="15.75" hidden="1" x14ac:dyDescent="0.25"/>
    <row r="58672" ht="15.75" hidden="1" x14ac:dyDescent="0.25"/>
    <row r="58673" ht="15.75" hidden="1" x14ac:dyDescent="0.25"/>
    <row r="58674" ht="15.75" hidden="1" x14ac:dyDescent="0.25"/>
    <row r="58675" ht="15.75" hidden="1" x14ac:dyDescent="0.25"/>
    <row r="58676" ht="15.75" hidden="1" x14ac:dyDescent="0.25"/>
    <row r="58677" ht="15.75" hidden="1" x14ac:dyDescent="0.25"/>
    <row r="58678" ht="15.75" hidden="1" x14ac:dyDescent="0.25"/>
    <row r="58679" ht="15.75" hidden="1" x14ac:dyDescent="0.25"/>
    <row r="58680" ht="15.75" hidden="1" x14ac:dyDescent="0.25"/>
    <row r="58681" ht="15.75" hidden="1" x14ac:dyDescent="0.25"/>
    <row r="58682" ht="15.75" hidden="1" x14ac:dyDescent="0.25"/>
    <row r="58683" ht="15.75" hidden="1" x14ac:dyDescent="0.25"/>
    <row r="58684" ht="15.75" hidden="1" x14ac:dyDescent="0.25"/>
    <row r="58685" ht="15.75" hidden="1" x14ac:dyDescent="0.25"/>
    <row r="58686" ht="15.75" hidden="1" x14ac:dyDescent="0.25"/>
    <row r="58687" ht="15.75" hidden="1" x14ac:dyDescent="0.25"/>
    <row r="58688" ht="15.75" hidden="1" x14ac:dyDescent="0.25"/>
    <row r="58689" ht="15.75" hidden="1" x14ac:dyDescent="0.25"/>
    <row r="58690" ht="15.75" hidden="1" x14ac:dyDescent="0.25"/>
    <row r="58691" ht="15.75" hidden="1" x14ac:dyDescent="0.25"/>
    <row r="58692" ht="15.75" hidden="1" x14ac:dyDescent="0.25"/>
    <row r="58693" ht="15.75" hidden="1" x14ac:dyDescent="0.25"/>
    <row r="58694" ht="15.75" hidden="1" x14ac:dyDescent="0.25"/>
    <row r="58695" ht="15.75" hidden="1" x14ac:dyDescent="0.25"/>
    <row r="58696" ht="15.75" hidden="1" x14ac:dyDescent="0.25"/>
    <row r="58697" ht="15.75" hidden="1" x14ac:dyDescent="0.25"/>
    <row r="58698" ht="15.75" hidden="1" x14ac:dyDescent="0.25"/>
    <row r="58699" ht="15.75" hidden="1" x14ac:dyDescent="0.25"/>
    <row r="58700" ht="15.75" hidden="1" x14ac:dyDescent="0.25"/>
    <row r="58701" ht="15.75" hidden="1" x14ac:dyDescent="0.25"/>
    <row r="58702" ht="15.75" hidden="1" x14ac:dyDescent="0.25"/>
    <row r="58703" ht="15.75" hidden="1" x14ac:dyDescent="0.25"/>
    <row r="58704" ht="15.75" hidden="1" x14ac:dyDescent="0.25"/>
    <row r="58705" ht="15.75" hidden="1" x14ac:dyDescent="0.25"/>
    <row r="58706" ht="15.75" hidden="1" x14ac:dyDescent="0.25"/>
    <row r="58707" ht="15.75" hidden="1" x14ac:dyDescent="0.25"/>
    <row r="58708" ht="15.75" hidden="1" x14ac:dyDescent="0.25"/>
    <row r="58709" ht="15.75" hidden="1" x14ac:dyDescent="0.25"/>
    <row r="58710" ht="15.75" hidden="1" x14ac:dyDescent="0.25"/>
    <row r="58711" ht="15.75" hidden="1" x14ac:dyDescent="0.25"/>
    <row r="58712" ht="15.75" hidden="1" x14ac:dyDescent="0.25"/>
    <row r="58713" ht="15.75" hidden="1" x14ac:dyDescent="0.25"/>
    <row r="58714" ht="15.75" hidden="1" x14ac:dyDescent="0.25"/>
    <row r="58715" ht="15.75" hidden="1" x14ac:dyDescent="0.25"/>
    <row r="58716" ht="15.75" hidden="1" x14ac:dyDescent="0.25"/>
    <row r="58717" ht="15.75" hidden="1" x14ac:dyDescent="0.25"/>
    <row r="58718" ht="15.75" hidden="1" x14ac:dyDescent="0.25"/>
    <row r="58719" ht="15.75" hidden="1" x14ac:dyDescent="0.25"/>
    <row r="58720" ht="15.75" hidden="1" x14ac:dyDescent="0.25"/>
    <row r="58721" ht="15.75" hidden="1" x14ac:dyDescent="0.25"/>
    <row r="58722" ht="15.75" hidden="1" x14ac:dyDescent="0.25"/>
    <row r="58723" ht="15.75" hidden="1" x14ac:dyDescent="0.25"/>
    <row r="58724" ht="15.75" hidden="1" x14ac:dyDescent="0.25"/>
    <row r="58725" ht="15.75" hidden="1" x14ac:dyDescent="0.25"/>
    <row r="58726" ht="15.75" hidden="1" x14ac:dyDescent="0.25"/>
    <row r="58727" ht="15.75" hidden="1" x14ac:dyDescent="0.25"/>
    <row r="58728" ht="15.75" hidden="1" x14ac:dyDescent="0.25"/>
    <row r="58729" ht="15.75" hidden="1" x14ac:dyDescent="0.25"/>
    <row r="58730" ht="15.75" hidden="1" x14ac:dyDescent="0.25"/>
    <row r="58731" ht="15.75" hidden="1" x14ac:dyDescent="0.25"/>
    <row r="58732" ht="15.75" hidden="1" x14ac:dyDescent="0.25"/>
    <row r="58733" ht="15.75" hidden="1" x14ac:dyDescent="0.25"/>
    <row r="58734" ht="15.75" hidden="1" x14ac:dyDescent="0.25"/>
    <row r="58735" ht="15.75" hidden="1" x14ac:dyDescent="0.25"/>
    <row r="58736" ht="15.75" hidden="1" x14ac:dyDescent="0.25"/>
    <row r="58737" ht="15.75" hidden="1" x14ac:dyDescent="0.25"/>
    <row r="58738" ht="15.75" hidden="1" x14ac:dyDescent="0.25"/>
    <row r="58739" ht="15.75" hidden="1" x14ac:dyDescent="0.25"/>
    <row r="58740" ht="15.75" hidden="1" x14ac:dyDescent="0.25"/>
    <row r="58741" ht="15.75" hidden="1" x14ac:dyDescent="0.25"/>
    <row r="58742" ht="15.75" hidden="1" x14ac:dyDescent="0.25"/>
    <row r="58743" ht="15.75" hidden="1" x14ac:dyDescent="0.25"/>
    <row r="58744" ht="15.75" hidden="1" x14ac:dyDescent="0.25"/>
    <row r="58745" ht="15.75" hidden="1" x14ac:dyDescent="0.25"/>
    <row r="58746" ht="15.75" hidden="1" x14ac:dyDescent="0.25"/>
    <row r="58747" ht="15.75" hidden="1" x14ac:dyDescent="0.25"/>
    <row r="58748" ht="15.75" hidden="1" x14ac:dyDescent="0.25"/>
    <row r="58749" ht="15.75" hidden="1" x14ac:dyDescent="0.25"/>
    <row r="58750" ht="15.75" hidden="1" x14ac:dyDescent="0.25"/>
    <row r="58751" ht="15.75" hidden="1" x14ac:dyDescent="0.25"/>
    <row r="58752" ht="15.75" hidden="1" x14ac:dyDescent="0.25"/>
    <row r="58753" ht="15.75" hidden="1" x14ac:dyDescent="0.25"/>
    <row r="58754" ht="15.75" hidden="1" x14ac:dyDescent="0.25"/>
    <row r="58755" ht="15.75" hidden="1" x14ac:dyDescent="0.25"/>
    <row r="58756" ht="15.75" hidden="1" x14ac:dyDescent="0.25"/>
    <row r="58757" ht="15.75" hidden="1" x14ac:dyDescent="0.25"/>
    <row r="58758" ht="15.75" hidden="1" x14ac:dyDescent="0.25"/>
    <row r="58759" ht="15.75" hidden="1" x14ac:dyDescent="0.25"/>
    <row r="58760" ht="15.75" hidden="1" x14ac:dyDescent="0.25"/>
    <row r="58761" ht="15.75" hidden="1" x14ac:dyDescent="0.25"/>
    <row r="58762" ht="15.75" hidden="1" x14ac:dyDescent="0.25"/>
    <row r="58763" ht="15.75" hidden="1" x14ac:dyDescent="0.25"/>
    <row r="58764" ht="15.75" hidden="1" x14ac:dyDescent="0.25"/>
    <row r="58765" ht="15.75" hidden="1" x14ac:dyDescent="0.25"/>
    <row r="58766" ht="15.75" hidden="1" x14ac:dyDescent="0.25"/>
    <row r="58767" ht="15.75" hidden="1" x14ac:dyDescent="0.25"/>
    <row r="58768" ht="15.75" hidden="1" x14ac:dyDescent="0.25"/>
    <row r="58769" ht="15.75" hidden="1" x14ac:dyDescent="0.25"/>
    <row r="58770" ht="15.75" hidden="1" x14ac:dyDescent="0.25"/>
    <row r="58771" ht="15.75" hidden="1" x14ac:dyDescent="0.25"/>
    <row r="58772" ht="15.75" hidden="1" x14ac:dyDescent="0.25"/>
    <row r="58773" ht="15.75" hidden="1" x14ac:dyDescent="0.25"/>
    <row r="58774" ht="15.75" hidden="1" x14ac:dyDescent="0.25"/>
    <row r="58775" ht="15.75" hidden="1" x14ac:dyDescent="0.25"/>
    <row r="58776" ht="15.75" hidden="1" x14ac:dyDescent="0.25"/>
    <row r="58777" ht="15.75" hidden="1" x14ac:dyDescent="0.25"/>
    <row r="58778" ht="15.75" hidden="1" x14ac:dyDescent="0.25"/>
    <row r="58779" ht="15.75" hidden="1" x14ac:dyDescent="0.25"/>
    <row r="58780" ht="15.75" hidden="1" x14ac:dyDescent="0.25"/>
    <row r="58781" ht="15.75" hidden="1" x14ac:dyDescent="0.25"/>
    <row r="58782" ht="15.75" hidden="1" x14ac:dyDescent="0.25"/>
    <row r="58783" ht="15.75" hidden="1" x14ac:dyDescent="0.25"/>
    <row r="58784" ht="15.75" hidden="1" x14ac:dyDescent="0.25"/>
    <row r="58785" ht="15.75" hidden="1" x14ac:dyDescent="0.25"/>
    <row r="58786" ht="15.75" hidden="1" x14ac:dyDescent="0.25"/>
    <row r="58787" ht="15.75" hidden="1" x14ac:dyDescent="0.25"/>
    <row r="58788" ht="15.75" hidden="1" x14ac:dyDescent="0.25"/>
    <row r="58789" ht="15.75" hidden="1" x14ac:dyDescent="0.25"/>
    <row r="58790" ht="15.75" hidden="1" x14ac:dyDescent="0.25"/>
    <row r="58791" ht="15.75" hidden="1" x14ac:dyDescent="0.25"/>
    <row r="58792" ht="15.75" hidden="1" x14ac:dyDescent="0.25"/>
    <row r="58793" ht="15.75" hidden="1" x14ac:dyDescent="0.25"/>
    <row r="58794" ht="15.75" hidden="1" x14ac:dyDescent="0.25"/>
    <row r="58795" ht="15.75" hidden="1" x14ac:dyDescent="0.25"/>
    <row r="58796" ht="15.75" hidden="1" x14ac:dyDescent="0.25"/>
    <row r="58797" ht="15.75" hidden="1" x14ac:dyDescent="0.25"/>
    <row r="58798" ht="15.75" hidden="1" x14ac:dyDescent="0.25"/>
    <row r="58799" ht="15.75" hidden="1" x14ac:dyDescent="0.25"/>
    <row r="58800" ht="15.75" hidden="1" x14ac:dyDescent="0.25"/>
    <row r="58801" ht="15.75" hidden="1" x14ac:dyDescent="0.25"/>
    <row r="58802" ht="15.75" hidden="1" x14ac:dyDescent="0.25"/>
    <row r="58803" ht="15.75" hidden="1" x14ac:dyDescent="0.25"/>
    <row r="58804" ht="15.75" hidden="1" x14ac:dyDescent="0.25"/>
    <row r="58805" ht="15.75" hidden="1" x14ac:dyDescent="0.25"/>
    <row r="58806" ht="15.75" hidden="1" x14ac:dyDescent="0.25"/>
    <row r="58807" ht="15.75" hidden="1" x14ac:dyDescent="0.25"/>
    <row r="58808" ht="15.75" hidden="1" x14ac:dyDescent="0.25"/>
    <row r="58809" ht="15.75" hidden="1" x14ac:dyDescent="0.25"/>
    <row r="58810" ht="15.75" hidden="1" x14ac:dyDescent="0.25"/>
    <row r="58811" ht="15.75" hidden="1" x14ac:dyDescent="0.25"/>
    <row r="58812" ht="15.75" hidden="1" x14ac:dyDescent="0.25"/>
    <row r="58813" ht="15.75" hidden="1" x14ac:dyDescent="0.25"/>
    <row r="58814" ht="15.75" hidden="1" x14ac:dyDescent="0.25"/>
    <row r="58815" ht="15.75" hidden="1" x14ac:dyDescent="0.25"/>
    <row r="58816" ht="15.75" hidden="1" x14ac:dyDescent="0.25"/>
    <row r="58817" ht="15.75" hidden="1" x14ac:dyDescent="0.25"/>
    <row r="58818" ht="15.75" hidden="1" x14ac:dyDescent="0.25"/>
    <row r="58819" ht="15.75" hidden="1" x14ac:dyDescent="0.25"/>
    <row r="58820" ht="15.75" hidden="1" x14ac:dyDescent="0.25"/>
    <row r="58821" ht="15.75" hidden="1" x14ac:dyDescent="0.25"/>
    <row r="58822" ht="15.75" hidden="1" x14ac:dyDescent="0.25"/>
    <row r="58823" ht="15.75" hidden="1" x14ac:dyDescent="0.25"/>
    <row r="58824" ht="15.75" hidden="1" x14ac:dyDescent="0.25"/>
    <row r="58825" ht="15.75" hidden="1" x14ac:dyDescent="0.25"/>
    <row r="58826" ht="15.75" hidden="1" x14ac:dyDescent="0.25"/>
    <row r="58827" ht="15.75" hidden="1" x14ac:dyDescent="0.25"/>
    <row r="58828" ht="15.75" hidden="1" x14ac:dyDescent="0.25"/>
    <row r="58829" ht="15.75" hidden="1" x14ac:dyDescent="0.25"/>
    <row r="58830" ht="15.75" hidden="1" x14ac:dyDescent="0.25"/>
    <row r="58831" ht="15.75" hidden="1" x14ac:dyDescent="0.25"/>
    <row r="58832" ht="15.75" hidden="1" x14ac:dyDescent="0.25"/>
    <row r="58833" ht="15.75" hidden="1" x14ac:dyDescent="0.25"/>
    <row r="58834" ht="15.75" hidden="1" x14ac:dyDescent="0.25"/>
    <row r="58835" ht="15.75" hidden="1" x14ac:dyDescent="0.25"/>
    <row r="58836" ht="15.75" hidden="1" x14ac:dyDescent="0.25"/>
    <row r="58837" ht="15.75" hidden="1" x14ac:dyDescent="0.25"/>
    <row r="58838" ht="15.75" hidden="1" x14ac:dyDescent="0.25"/>
    <row r="58839" ht="15.75" hidden="1" x14ac:dyDescent="0.25"/>
    <row r="58840" ht="15.75" hidden="1" x14ac:dyDescent="0.25"/>
    <row r="58841" ht="15.75" hidden="1" x14ac:dyDescent="0.25"/>
    <row r="58842" ht="15.75" hidden="1" x14ac:dyDescent="0.25"/>
    <row r="58843" ht="15.75" hidden="1" x14ac:dyDescent="0.25"/>
    <row r="58844" ht="15.75" hidden="1" x14ac:dyDescent="0.25"/>
    <row r="58845" ht="15.75" hidden="1" x14ac:dyDescent="0.25"/>
    <row r="58846" ht="15.75" hidden="1" x14ac:dyDescent="0.25"/>
    <row r="58847" ht="15.75" hidden="1" x14ac:dyDescent="0.25"/>
    <row r="58848" ht="15.75" hidden="1" x14ac:dyDescent="0.25"/>
    <row r="58849" ht="15.75" hidden="1" x14ac:dyDescent="0.25"/>
    <row r="58850" ht="15.75" hidden="1" x14ac:dyDescent="0.25"/>
    <row r="58851" ht="15.75" hidden="1" x14ac:dyDescent="0.25"/>
    <row r="58852" ht="15.75" hidden="1" x14ac:dyDescent="0.25"/>
    <row r="58853" ht="15.75" hidden="1" x14ac:dyDescent="0.25"/>
    <row r="58854" ht="15.75" hidden="1" x14ac:dyDescent="0.25"/>
    <row r="58855" ht="15.75" hidden="1" x14ac:dyDescent="0.25"/>
    <row r="58856" ht="15.75" hidden="1" x14ac:dyDescent="0.25"/>
    <row r="58857" ht="15.75" hidden="1" x14ac:dyDescent="0.25"/>
    <row r="58858" ht="15.75" hidden="1" x14ac:dyDescent="0.25"/>
    <row r="58859" ht="15.75" hidden="1" x14ac:dyDescent="0.25"/>
    <row r="58860" ht="15.75" hidden="1" x14ac:dyDescent="0.25"/>
    <row r="58861" ht="15.75" hidden="1" x14ac:dyDescent="0.25"/>
    <row r="58862" ht="15.75" hidden="1" x14ac:dyDescent="0.25"/>
    <row r="58863" ht="15.75" hidden="1" x14ac:dyDescent="0.25"/>
    <row r="58864" ht="15.75" hidden="1" x14ac:dyDescent="0.25"/>
    <row r="58865" ht="15.75" hidden="1" x14ac:dyDescent="0.25"/>
    <row r="58866" ht="15.75" hidden="1" x14ac:dyDescent="0.25"/>
    <row r="58867" ht="15.75" hidden="1" x14ac:dyDescent="0.25"/>
    <row r="58868" ht="15.75" hidden="1" x14ac:dyDescent="0.25"/>
    <row r="58869" ht="15.75" hidden="1" x14ac:dyDescent="0.25"/>
    <row r="58870" ht="15.75" hidden="1" x14ac:dyDescent="0.25"/>
    <row r="58871" ht="15.75" hidden="1" x14ac:dyDescent="0.25"/>
    <row r="58872" ht="15.75" hidden="1" x14ac:dyDescent="0.25"/>
    <row r="58873" ht="15.75" hidden="1" x14ac:dyDescent="0.25"/>
    <row r="58874" ht="15.75" hidden="1" x14ac:dyDescent="0.25"/>
    <row r="58875" ht="15.75" hidden="1" x14ac:dyDescent="0.25"/>
    <row r="58876" ht="15.75" hidden="1" x14ac:dyDescent="0.25"/>
    <row r="58877" ht="15.75" hidden="1" x14ac:dyDescent="0.25"/>
    <row r="58878" ht="15.75" hidden="1" x14ac:dyDescent="0.25"/>
    <row r="58879" ht="15.75" hidden="1" x14ac:dyDescent="0.25"/>
    <row r="58880" ht="15.75" hidden="1" x14ac:dyDescent="0.25"/>
    <row r="58881" ht="15.75" hidden="1" x14ac:dyDescent="0.25"/>
    <row r="58882" ht="15.75" hidden="1" x14ac:dyDescent="0.25"/>
    <row r="58883" ht="15.75" hidden="1" x14ac:dyDescent="0.25"/>
    <row r="58884" ht="15.75" hidden="1" x14ac:dyDescent="0.25"/>
    <row r="58885" ht="15.75" hidden="1" x14ac:dyDescent="0.25"/>
    <row r="58886" ht="15.75" hidden="1" x14ac:dyDescent="0.25"/>
    <row r="58887" ht="15.75" hidden="1" x14ac:dyDescent="0.25"/>
    <row r="58888" ht="15.75" hidden="1" x14ac:dyDescent="0.25"/>
    <row r="58889" ht="15.75" hidden="1" x14ac:dyDescent="0.25"/>
    <row r="58890" ht="15.75" hidden="1" x14ac:dyDescent="0.25"/>
    <row r="58891" ht="15.75" hidden="1" x14ac:dyDescent="0.25"/>
    <row r="58892" ht="15.75" hidden="1" x14ac:dyDescent="0.25"/>
    <row r="58893" ht="15.75" hidden="1" x14ac:dyDescent="0.25"/>
    <row r="58894" ht="15.75" hidden="1" x14ac:dyDescent="0.25"/>
    <row r="58895" ht="15.75" hidden="1" x14ac:dyDescent="0.25"/>
    <row r="58896" ht="15.75" hidden="1" x14ac:dyDescent="0.25"/>
    <row r="58897" ht="15.75" hidden="1" x14ac:dyDescent="0.25"/>
    <row r="58898" ht="15.75" hidden="1" x14ac:dyDescent="0.25"/>
    <row r="58899" ht="15.75" hidden="1" x14ac:dyDescent="0.25"/>
    <row r="58900" ht="15.75" hidden="1" x14ac:dyDescent="0.25"/>
    <row r="58901" ht="15.75" hidden="1" x14ac:dyDescent="0.25"/>
    <row r="58902" ht="15.75" hidden="1" x14ac:dyDescent="0.25"/>
    <row r="58903" ht="15.75" hidden="1" x14ac:dyDescent="0.25"/>
    <row r="58904" ht="15.75" hidden="1" x14ac:dyDescent="0.25"/>
    <row r="58905" ht="15.75" hidden="1" x14ac:dyDescent="0.25"/>
    <row r="58906" ht="15.75" hidden="1" x14ac:dyDescent="0.25"/>
    <row r="58907" ht="15.75" hidden="1" x14ac:dyDescent="0.25"/>
    <row r="58908" ht="15.75" hidden="1" x14ac:dyDescent="0.25"/>
    <row r="58909" ht="15.75" hidden="1" x14ac:dyDescent="0.25"/>
    <row r="58910" ht="15.75" hidden="1" x14ac:dyDescent="0.25"/>
    <row r="58911" ht="15.75" hidden="1" x14ac:dyDescent="0.25"/>
    <row r="58912" ht="15.75" hidden="1" x14ac:dyDescent="0.25"/>
    <row r="58913" ht="15.75" hidden="1" x14ac:dyDescent="0.25"/>
    <row r="58914" ht="15.75" hidden="1" x14ac:dyDescent="0.25"/>
    <row r="58915" ht="15.75" hidden="1" x14ac:dyDescent="0.25"/>
    <row r="58916" ht="15.75" hidden="1" x14ac:dyDescent="0.25"/>
    <row r="58917" ht="15.75" hidden="1" x14ac:dyDescent="0.25"/>
    <row r="58918" ht="15.75" hidden="1" x14ac:dyDescent="0.25"/>
    <row r="58919" ht="15.75" hidden="1" x14ac:dyDescent="0.25"/>
    <row r="58920" ht="15.75" hidden="1" x14ac:dyDescent="0.25"/>
    <row r="58921" ht="15.75" hidden="1" x14ac:dyDescent="0.25"/>
    <row r="58922" ht="15.75" hidden="1" x14ac:dyDescent="0.25"/>
    <row r="58923" ht="15.75" hidden="1" x14ac:dyDescent="0.25"/>
    <row r="58924" ht="15.75" hidden="1" x14ac:dyDescent="0.25"/>
    <row r="58925" ht="15.75" hidden="1" x14ac:dyDescent="0.25"/>
    <row r="58926" ht="15.75" hidden="1" x14ac:dyDescent="0.25"/>
    <row r="58927" ht="15.75" hidden="1" x14ac:dyDescent="0.25"/>
    <row r="58928" ht="15.75" hidden="1" x14ac:dyDescent="0.25"/>
    <row r="58929" ht="15.75" hidden="1" x14ac:dyDescent="0.25"/>
    <row r="58930" ht="15.75" hidden="1" x14ac:dyDescent="0.25"/>
    <row r="58931" ht="15.75" hidden="1" x14ac:dyDescent="0.25"/>
    <row r="58932" ht="15.75" hidden="1" x14ac:dyDescent="0.25"/>
    <row r="58933" ht="15.75" hidden="1" x14ac:dyDescent="0.25"/>
    <row r="58934" ht="15.75" hidden="1" x14ac:dyDescent="0.25"/>
    <row r="58935" ht="15.75" hidden="1" x14ac:dyDescent="0.25"/>
    <row r="58936" ht="15.75" hidden="1" x14ac:dyDescent="0.25"/>
    <row r="58937" ht="15.75" hidden="1" x14ac:dyDescent="0.25"/>
    <row r="58938" ht="15.75" hidden="1" x14ac:dyDescent="0.25"/>
    <row r="58939" ht="15.75" hidden="1" x14ac:dyDescent="0.25"/>
    <row r="58940" ht="15.75" hidden="1" x14ac:dyDescent="0.25"/>
    <row r="58941" ht="15.75" hidden="1" x14ac:dyDescent="0.25"/>
    <row r="58942" ht="15.75" hidden="1" x14ac:dyDescent="0.25"/>
    <row r="58943" ht="15.75" hidden="1" x14ac:dyDescent="0.25"/>
    <row r="58944" ht="15.75" hidden="1" x14ac:dyDescent="0.25"/>
    <row r="58945" ht="15.75" hidden="1" x14ac:dyDescent="0.25"/>
    <row r="58946" ht="15.75" hidden="1" x14ac:dyDescent="0.25"/>
    <row r="58947" ht="15.75" hidden="1" x14ac:dyDescent="0.25"/>
    <row r="58948" ht="15.75" hidden="1" x14ac:dyDescent="0.25"/>
    <row r="58949" ht="15.75" hidden="1" x14ac:dyDescent="0.25"/>
    <row r="58950" ht="15.75" hidden="1" x14ac:dyDescent="0.25"/>
    <row r="58951" ht="15.75" hidden="1" x14ac:dyDescent="0.25"/>
    <row r="58952" ht="15.75" hidden="1" x14ac:dyDescent="0.25"/>
    <row r="58953" ht="15.75" hidden="1" x14ac:dyDescent="0.25"/>
    <row r="58954" ht="15.75" hidden="1" x14ac:dyDescent="0.25"/>
    <row r="58955" ht="15.75" hidden="1" x14ac:dyDescent="0.25"/>
    <row r="58956" ht="15.75" hidden="1" x14ac:dyDescent="0.25"/>
    <row r="58957" ht="15.75" hidden="1" x14ac:dyDescent="0.25"/>
    <row r="58958" ht="15.75" hidden="1" x14ac:dyDescent="0.25"/>
    <row r="58959" ht="15.75" hidden="1" x14ac:dyDescent="0.25"/>
    <row r="58960" ht="15.75" hidden="1" x14ac:dyDescent="0.25"/>
    <row r="58961" ht="15.75" hidden="1" x14ac:dyDescent="0.25"/>
    <row r="58962" ht="15.75" hidden="1" x14ac:dyDescent="0.25"/>
    <row r="58963" ht="15.75" hidden="1" x14ac:dyDescent="0.25"/>
    <row r="58964" ht="15.75" hidden="1" x14ac:dyDescent="0.25"/>
    <row r="58965" ht="15.75" hidden="1" x14ac:dyDescent="0.25"/>
    <row r="58966" ht="15.75" hidden="1" x14ac:dyDescent="0.25"/>
    <row r="58967" ht="15.75" hidden="1" x14ac:dyDescent="0.25"/>
    <row r="58968" ht="15.75" hidden="1" x14ac:dyDescent="0.25"/>
    <row r="58969" ht="15.75" hidden="1" x14ac:dyDescent="0.25"/>
    <row r="58970" ht="15.75" hidden="1" x14ac:dyDescent="0.25"/>
    <row r="58971" ht="15.75" hidden="1" x14ac:dyDescent="0.25"/>
    <row r="58972" ht="15.75" hidden="1" x14ac:dyDescent="0.25"/>
    <row r="58973" ht="15.75" hidden="1" x14ac:dyDescent="0.25"/>
    <row r="58974" ht="15.75" hidden="1" x14ac:dyDescent="0.25"/>
    <row r="58975" ht="15.75" hidden="1" x14ac:dyDescent="0.25"/>
    <row r="58976" ht="15.75" hidden="1" x14ac:dyDescent="0.25"/>
    <row r="58977" ht="15.75" hidden="1" x14ac:dyDescent="0.25"/>
    <row r="58978" ht="15.75" hidden="1" x14ac:dyDescent="0.25"/>
    <row r="58979" ht="15.75" hidden="1" x14ac:dyDescent="0.25"/>
    <row r="58980" ht="15.75" hidden="1" x14ac:dyDescent="0.25"/>
    <row r="58981" ht="15.75" hidden="1" x14ac:dyDescent="0.25"/>
    <row r="58982" ht="15.75" hidden="1" x14ac:dyDescent="0.25"/>
    <row r="58983" ht="15.75" hidden="1" x14ac:dyDescent="0.25"/>
    <row r="58984" ht="15.75" hidden="1" x14ac:dyDescent="0.25"/>
    <row r="58985" ht="15.75" hidden="1" x14ac:dyDescent="0.25"/>
    <row r="58986" ht="15.75" hidden="1" x14ac:dyDescent="0.25"/>
    <row r="58987" ht="15.75" hidden="1" x14ac:dyDescent="0.25"/>
    <row r="58988" ht="15.75" hidden="1" x14ac:dyDescent="0.25"/>
    <row r="58989" ht="15.75" hidden="1" x14ac:dyDescent="0.25"/>
    <row r="58990" ht="15.75" hidden="1" x14ac:dyDescent="0.25"/>
    <row r="58991" ht="15.75" hidden="1" x14ac:dyDescent="0.25"/>
    <row r="58992" ht="15.75" hidden="1" x14ac:dyDescent="0.25"/>
    <row r="58993" ht="15.75" hidden="1" x14ac:dyDescent="0.25"/>
    <row r="58994" ht="15.75" hidden="1" x14ac:dyDescent="0.25"/>
    <row r="58995" ht="15.75" hidden="1" x14ac:dyDescent="0.25"/>
    <row r="58996" ht="15.75" hidden="1" x14ac:dyDescent="0.25"/>
    <row r="58997" ht="15.75" hidden="1" x14ac:dyDescent="0.25"/>
    <row r="58998" ht="15.75" hidden="1" x14ac:dyDescent="0.25"/>
    <row r="58999" ht="15.75" hidden="1" x14ac:dyDescent="0.25"/>
    <row r="59000" ht="15.75" hidden="1" x14ac:dyDescent="0.25"/>
    <row r="59001" ht="15.75" hidden="1" x14ac:dyDescent="0.25"/>
    <row r="59002" ht="15.75" hidden="1" x14ac:dyDescent="0.25"/>
    <row r="59003" ht="15.75" hidden="1" x14ac:dyDescent="0.25"/>
    <row r="59004" ht="15.75" hidden="1" x14ac:dyDescent="0.25"/>
    <row r="59005" ht="15.75" hidden="1" x14ac:dyDescent="0.25"/>
    <row r="59006" ht="15.75" hidden="1" x14ac:dyDescent="0.25"/>
    <row r="59007" ht="15.75" hidden="1" x14ac:dyDescent="0.25"/>
    <row r="59008" ht="15.75" hidden="1" x14ac:dyDescent="0.25"/>
    <row r="59009" ht="15.75" hidden="1" x14ac:dyDescent="0.25"/>
    <row r="59010" ht="15.75" hidden="1" x14ac:dyDescent="0.25"/>
    <row r="59011" ht="15.75" hidden="1" x14ac:dyDescent="0.25"/>
    <row r="59012" ht="15.75" hidden="1" x14ac:dyDescent="0.25"/>
    <row r="59013" ht="15.75" hidden="1" x14ac:dyDescent="0.25"/>
    <row r="59014" ht="15.75" hidden="1" x14ac:dyDescent="0.25"/>
    <row r="59015" ht="15.75" hidden="1" x14ac:dyDescent="0.25"/>
    <row r="59016" ht="15.75" hidden="1" x14ac:dyDescent="0.25"/>
    <row r="59017" ht="15.75" hidden="1" x14ac:dyDescent="0.25"/>
    <row r="59018" ht="15.75" hidden="1" x14ac:dyDescent="0.25"/>
    <row r="59019" ht="15.75" hidden="1" x14ac:dyDescent="0.25"/>
    <row r="59020" ht="15.75" hidden="1" x14ac:dyDescent="0.25"/>
    <row r="59021" ht="15.75" hidden="1" x14ac:dyDescent="0.25"/>
    <row r="59022" ht="15.75" hidden="1" x14ac:dyDescent="0.25"/>
    <row r="59023" ht="15.75" hidden="1" x14ac:dyDescent="0.25"/>
    <row r="59024" ht="15.75" hidden="1" x14ac:dyDescent="0.25"/>
    <row r="59025" ht="15.75" hidden="1" x14ac:dyDescent="0.25"/>
    <row r="59026" ht="15.75" hidden="1" x14ac:dyDescent="0.25"/>
    <row r="59027" ht="15.75" hidden="1" x14ac:dyDescent="0.25"/>
    <row r="59028" ht="15.75" hidden="1" x14ac:dyDescent="0.25"/>
    <row r="59029" ht="15.75" hidden="1" x14ac:dyDescent="0.25"/>
    <row r="59030" ht="15.75" hidden="1" x14ac:dyDescent="0.25"/>
    <row r="59031" ht="15.75" hidden="1" x14ac:dyDescent="0.25"/>
    <row r="59032" ht="15.75" hidden="1" x14ac:dyDescent="0.25"/>
    <row r="59033" ht="15.75" hidden="1" x14ac:dyDescent="0.25"/>
    <row r="59034" ht="15.75" hidden="1" x14ac:dyDescent="0.25"/>
    <row r="59035" ht="15.75" hidden="1" x14ac:dyDescent="0.25"/>
    <row r="59036" ht="15.75" hidden="1" x14ac:dyDescent="0.25"/>
    <row r="59037" ht="15.75" hidden="1" x14ac:dyDescent="0.25"/>
    <row r="59038" ht="15.75" hidden="1" x14ac:dyDescent="0.25"/>
    <row r="59039" ht="15.75" hidden="1" x14ac:dyDescent="0.25"/>
    <row r="59040" ht="15.75" hidden="1" x14ac:dyDescent="0.25"/>
    <row r="59041" ht="15.75" hidden="1" x14ac:dyDescent="0.25"/>
    <row r="59042" ht="15.75" hidden="1" x14ac:dyDescent="0.25"/>
    <row r="59043" ht="15.75" hidden="1" x14ac:dyDescent="0.25"/>
    <row r="59044" ht="15.75" hidden="1" x14ac:dyDescent="0.25"/>
    <row r="59045" ht="15.75" hidden="1" x14ac:dyDescent="0.25"/>
    <row r="59046" ht="15.75" hidden="1" x14ac:dyDescent="0.25"/>
    <row r="59047" ht="15.75" hidden="1" x14ac:dyDescent="0.25"/>
    <row r="59048" ht="15.75" hidden="1" x14ac:dyDescent="0.25"/>
    <row r="59049" ht="15.75" hidden="1" x14ac:dyDescent="0.25"/>
    <row r="59050" ht="15.75" hidden="1" x14ac:dyDescent="0.25"/>
    <row r="59051" ht="15.75" hidden="1" x14ac:dyDescent="0.25"/>
    <row r="59052" ht="15.75" hidden="1" x14ac:dyDescent="0.25"/>
    <row r="59053" ht="15.75" hidden="1" x14ac:dyDescent="0.25"/>
    <row r="59054" ht="15.75" hidden="1" x14ac:dyDescent="0.25"/>
    <row r="59055" ht="15.75" hidden="1" x14ac:dyDescent="0.25"/>
    <row r="59056" ht="15.75" hidden="1" x14ac:dyDescent="0.25"/>
    <row r="59057" ht="15.75" hidden="1" x14ac:dyDescent="0.25"/>
    <row r="59058" ht="15.75" hidden="1" x14ac:dyDescent="0.25"/>
    <row r="59059" ht="15.75" hidden="1" x14ac:dyDescent="0.25"/>
    <row r="59060" ht="15.75" hidden="1" x14ac:dyDescent="0.25"/>
    <row r="59061" ht="15.75" hidden="1" x14ac:dyDescent="0.25"/>
    <row r="59062" ht="15.75" hidden="1" x14ac:dyDescent="0.25"/>
    <row r="59063" ht="15.75" hidden="1" x14ac:dyDescent="0.25"/>
    <row r="59064" ht="15.75" hidden="1" x14ac:dyDescent="0.25"/>
    <row r="59065" ht="15.75" hidden="1" x14ac:dyDescent="0.25"/>
    <row r="59066" ht="15.75" hidden="1" x14ac:dyDescent="0.25"/>
    <row r="59067" ht="15.75" hidden="1" x14ac:dyDescent="0.25"/>
    <row r="59068" ht="15.75" hidden="1" x14ac:dyDescent="0.25"/>
    <row r="59069" ht="15.75" hidden="1" x14ac:dyDescent="0.25"/>
    <row r="59070" ht="15.75" hidden="1" x14ac:dyDescent="0.25"/>
    <row r="59071" ht="15.75" hidden="1" x14ac:dyDescent="0.25"/>
    <row r="59072" ht="15.75" hidden="1" x14ac:dyDescent="0.25"/>
    <row r="59073" ht="15.75" hidden="1" x14ac:dyDescent="0.25"/>
    <row r="59074" ht="15.75" hidden="1" x14ac:dyDescent="0.25"/>
    <row r="59075" ht="15.75" hidden="1" x14ac:dyDescent="0.25"/>
    <row r="59076" ht="15.75" hidden="1" x14ac:dyDescent="0.25"/>
    <row r="59077" ht="15.75" hidden="1" x14ac:dyDescent="0.25"/>
    <row r="59078" ht="15.75" hidden="1" x14ac:dyDescent="0.25"/>
    <row r="59079" ht="15.75" hidden="1" x14ac:dyDescent="0.25"/>
    <row r="59080" ht="15.75" hidden="1" x14ac:dyDescent="0.25"/>
    <row r="59081" ht="15.75" hidden="1" x14ac:dyDescent="0.25"/>
    <row r="59082" ht="15.75" hidden="1" x14ac:dyDescent="0.25"/>
    <row r="59083" ht="15.75" hidden="1" x14ac:dyDescent="0.25"/>
    <row r="59084" ht="15.75" hidden="1" x14ac:dyDescent="0.25"/>
    <row r="59085" ht="15.75" hidden="1" x14ac:dyDescent="0.25"/>
    <row r="59086" ht="15.75" hidden="1" x14ac:dyDescent="0.25"/>
    <row r="59087" ht="15.75" hidden="1" x14ac:dyDescent="0.25"/>
    <row r="59088" ht="15.75" hidden="1" x14ac:dyDescent="0.25"/>
    <row r="59089" ht="15.75" hidden="1" x14ac:dyDescent="0.25"/>
    <row r="59090" ht="15.75" hidden="1" x14ac:dyDescent="0.25"/>
    <row r="59091" ht="15.75" hidden="1" x14ac:dyDescent="0.25"/>
    <row r="59092" ht="15.75" hidden="1" x14ac:dyDescent="0.25"/>
    <row r="59093" ht="15.75" hidden="1" x14ac:dyDescent="0.25"/>
    <row r="59094" ht="15.75" hidden="1" x14ac:dyDescent="0.25"/>
    <row r="59095" ht="15.75" hidden="1" x14ac:dyDescent="0.25"/>
    <row r="59096" ht="15.75" hidden="1" x14ac:dyDescent="0.25"/>
    <row r="59097" ht="15.75" hidden="1" x14ac:dyDescent="0.25"/>
    <row r="59098" ht="15.75" hidden="1" x14ac:dyDescent="0.25"/>
    <row r="59099" ht="15.75" hidden="1" x14ac:dyDescent="0.25"/>
    <row r="59100" ht="15.75" hidden="1" x14ac:dyDescent="0.25"/>
    <row r="59101" ht="15.75" hidden="1" x14ac:dyDescent="0.25"/>
    <row r="59102" ht="15.75" hidden="1" x14ac:dyDescent="0.25"/>
    <row r="59103" ht="15.75" hidden="1" x14ac:dyDescent="0.25"/>
    <row r="59104" ht="15.75" hidden="1" x14ac:dyDescent="0.25"/>
    <row r="59105" ht="15.75" hidden="1" x14ac:dyDescent="0.25"/>
    <row r="59106" ht="15.75" hidden="1" x14ac:dyDescent="0.25"/>
    <row r="59107" ht="15.75" hidden="1" x14ac:dyDescent="0.25"/>
    <row r="59108" ht="15.75" hidden="1" x14ac:dyDescent="0.25"/>
    <row r="59109" ht="15.75" hidden="1" x14ac:dyDescent="0.25"/>
    <row r="59110" ht="15.75" hidden="1" x14ac:dyDescent="0.25"/>
    <row r="59111" ht="15.75" hidden="1" x14ac:dyDescent="0.25"/>
    <row r="59112" ht="15.75" hidden="1" x14ac:dyDescent="0.25"/>
    <row r="59113" ht="15.75" hidden="1" x14ac:dyDescent="0.25"/>
    <row r="59114" ht="15.75" hidden="1" x14ac:dyDescent="0.25"/>
    <row r="59115" ht="15.75" hidden="1" x14ac:dyDescent="0.25"/>
    <row r="59116" ht="15.75" hidden="1" x14ac:dyDescent="0.25"/>
    <row r="59117" ht="15.75" hidden="1" x14ac:dyDescent="0.25"/>
    <row r="59118" ht="15.75" hidden="1" x14ac:dyDescent="0.25"/>
    <row r="59119" ht="15.75" hidden="1" x14ac:dyDescent="0.25"/>
    <row r="59120" ht="15.75" hidden="1" x14ac:dyDescent="0.25"/>
    <row r="59121" ht="15.75" hidden="1" x14ac:dyDescent="0.25"/>
    <row r="59122" ht="15.75" hidden="1" x14ac:dyDescent="0.25"/>
    <row r="59123" ht="15.75" hidden="1" x14ac:dyDescent="0.25"/>
    <row r="59124" ht="15.75" hidden="1" x14ac:dyDescent="0.25"/>
    <row r="59125" ht="15.75" hidden="1" x14ac:dyDescent="0.25"/>
    <row r="59126" ht="15.75" hidden="1" x14ac:dyDescent="0.25"/>
    <row r="59127" ht="15.75" hidden="1" x14ac:dyDescent="0.25"/>
    <row r="59128" ht="15.75" hidden="1" x14ac:dyDescent="0.25"/>
    <row r="59129" ht="15.75" hidden="1" x14ac:dyDescent="0.25"/>
    <row r="59130" ht="15.75" hidden="1" x14ac:dyDescent="0.25"/>
    <row r="59131" ht="15.75" hidden="1" x14ac:dyDescent="0.25"/>
    <row r="59132" ht="15.75" hidden="1" x14ac:dyDescent="0.25"/>
    <row r="59133" ht="15.75" hidden="1" x14ac:dyDescent="0.25"/>
    <row r="59134" ht="15.75" hidden="1" x14ac:dyDescent="0.25"/>
    <row r="59135" ht="15.75" hidden="1" x14ac:dyDescent="0.25"/>
    <row r="59136" ht="15.75" hidden="1" x14ac:dyDescent="0.25"/>
    <row r="59137" ht="15.75" hidden="1" x14ac:dyDescent="0.25"/>
    <row r="59138" ht="15.75" hidden="1" x14ac:dyDescent="0.25"/>
    <row r="59139" ht="15.75" hidden="1" x14ac:dyDescent="0.25"/>
    <row r="59140" ht="15.75" hidden="1" x14ac:dyDescent="0.25"/>
    <row r="59141" ht="15.75" hidden="1" x14ac:dyDescent="0.25"/>
    <row r="59142" ht="15.75" hidden="1" x14ac:dyDescent="0.25"/>
    <row r="59143" ht="15.75" hidden="1" x14ac:dyDescent="0.25"/>
    <row r="59144" ht="15.75" hidden="1" x14ac:dyDescent="0.25"/>
    <row r="59145" ht="15.75" hidden="1" x14ac:dyDescent="0.25"/>
    <row r="59146" ht="15.75" hidden="1" x14ac:dyDescent="0.25"/>
    <row r="59147" ht="15.75" hidden="1" x14ac:dyDescent="0.25"/>
    <row r="59148" ht="15.75" hidden="1" x14ac:dyDescent="0.25"/>
    <row r="59149" ht="15.75" hidden="1" x14ac:dyDescent="0.25"/>
    <row r="59150" ht="15.75" hidden="1" x14ac:dyDescent="0.25"/>
    <row r="59151" ht="15.75" hidden="1" x14ac:dyDescent="0.25"/>
    <row r="59152" ht="15.75" hidden="1" x14ac:dyDescent="0.25"/>
    <row r="59153" ht="15.75" hidden="1" x14ac:dyDescent="0.25"/>
    <row r="59154" ht="15.75" hidden="1" x14ac:dyDescent="0.25"/>
    <row r="59155" ht="15.75" hidden="1" x14ac:dyDescent="0.25"/>
    <row r="59156" ht="15.75" hidden="1" x14ac:dyDescent="0.25"/>
    <row r="59157" ht="15.75" hidden="1" x14ac:dyDescent="0.25"/>
    <row r="59158" ht="15.75" hidden="1" x14ac:dyDescent="0.25"/>
    <row r="59159" ht="15.75" hidden="1" x14ac:dyDescent="0.25"/>
    <row r="59160" ht="15.75" hidden="1" x14ac:dyDescent="0.25"/>
    <row r="59161" ht="15.75" hidden="1" x14ac:dyDescent="0.25"/>
    <row r="59162" ht="15.75" hidden="1" x14ac:dyDescent="0.25"/>
    <row r="59163" ht="15.75" hidden="1" x14ac:dyDescent="0.25"/>
    <row r="59164" ht="15.75" hidden="1" x14ac:dyDescent="0.25"/>
    <row r="59165" ht="15.75" hidden="1" x14ac:dyDescent="0.25"/>
    <row r="59166" ht="15.75" hidden="1" x14ac:dyDescent="0.25"/>
    <row r="59167" ht="15.75" hidden="1" x14ac:dyDescent="0.25"/>
    <row r="59168" ht="15.75" hidden="1" x14ac:dyDescent="0.25"/>
    <row r="59169" ht="15.75" hidden="1" x14ac:dyDescent="0.25"/>
    <row r="59170" ht="15.75" hidden="1" x14ac:dyDescent="0.25"/>
    <row r="59171" ht="15.75" hidden="1" x14ac:dyDescent="0.25"/>
    <row r="59172" ht="15.75" hidden="1" x14ac:dyDescent="0.25"/>
    <row r="59173" ht="15.75" hidden="1" x14ac:dyDescent="0.25"/>
    <row r="59174" ht="15.75" hidden="1" x14ac:dyDescent="0.25"/>
    <row r="59175" ht="15.75" hidden="1" x14ac:dyDescent="0.25"/>
    <row r="59176" ht="15.75" hidden="1" x14ac:dyDescent="0.25"/>
    <row r="59177" ht="15.75" hidden="1" x14ac:dyDescent="0.25"/>
    <row r="59178" ht="15.75" hidden="1" x14ac:dyDescent="0.25"/>
    <row r="59179" ht="15.75" hidden="1" x14ac:dyDescent="0.25"/>
    <row r="59180" ht="15.75" hidden="1" x14ac:dyDescent="0.25"/>
    <row r="59181" ht="15.75" hidden="1" x14ac:dyDescent="0.25"/>
    <row r="59182" ht="15.75" hidden="1" x14ac:dyDescent="0.25"/>
    <row r="59183" ht="15.75" hidden="1" x14ac:dyDescent="0.25"/>
    <row r="59184" ht="15.75" hidden="1" x14ac:dyDescent="0.25"/>
    <row r="59185" ht="15.75" hidden="1" x14ac:dyDescent="0.25"/>
    <row r="59186" ht="15.75" hidden="1" x14ac:dyDescent="0.25"/>
    <row r="59187" ht="15.75" hidden="1" x14ac:dyDescent="0.25"/>
    <row r="59188" ht="15.75" hidden="1" x14ac:dyDescent="0.25"/>
    <row r="59189" ht="15.75" hidden="1" x14ac:dyDescent="0.25"/>
    <row r="59190" ht="15.75" hidden="1" x14ac:dyDescent="0.25"/>
    <row r="59191" ht="15.75" hidden="1" x14ac:dyDescent="0.25"/>
    <row r="59192" ht="15.75" hidden="1" x14ac:dyDescent="0.25"/>
    <row r="59193" ht="15.75" hidden="1" x14ac:dyDescent="0.25"/>
    <row r="59194" ht="15.75" hidden="1" x14ac:dyDescent="0.25"/>
    <row r="59195" ht="15.75" hidden="1" x14ac:dyDescent="0.25"/>
    <row r="59196" ht="15.75" hidden="1" x14ac:dyDescent="0.25"/>
    <row r="59197" ht="15.75" hidden="1" x14ac:dyDescent="0.25"/>
    <row r="59198" ht="15.75" hidden="1" x14ac:dyDescent="0.25"/>
    <row r="59199" ht="15.75" hidden="1" x14ac:dyDescent="0.25"/>
    <row r="59200" ht="15.75" hidden="1" x14ac:dyDescent="0.25"/>
    <row r="59201" ht="15.75" hidden="1" x14ac:dyDescent="0.25"/>
    <row r="59202" ht="15.75" hidden="1" x14ac:dyDescent="0.25"/>
    <row r="59203" ht="15.75" hidden="1" x14ac:dyDescent="0.25"/>
    <row r="59204" ht="15.75" hidden="1" x14ac:dyDescent="0.25"/>
    <row r="59205" ht="15.75" hidden="1" x14ac:dyDescent="0.25"/>
    <row r="59206" ht="15.75" hidden="1" x14ac:dyDescent="0.25"/>
    <row r="59207" ht="15.75" hidden="1" x14ac:dyDescent="0.25"/>
    <row r="59208" ht="15.75" hidden="1" x14ac:dyDescent="0.25"/>
    <row r="59209" ht="15.75" hidden="1" x14ac:dyDescent="0.25"/>
    <row r="59210" ht="15.75" hidden="1" x14ac:dyDescent="0.25"/>
    <row r="59211" ht="15.75" hidden="1" x14ac:dyDescent="0.25"/>
    <row r="59212" ht="15.75" hidden="1" x14ac:dyDescent="0.25"/>
    <row r="59213" ht="15.75" hidden="1" x14ac:dyDescent="0.25"/>
    <row r="59214" ht="15.75" hidden="1" x14ac:dyDescent="0.25"/>
    <row r="59215" ht="15.75" hidden="1" x14ac:dyDescent="0.25"/>
    <row r="59216" ht="15.75" hidden="1" x14ac:dyDescent="0.25"/>
    <row r="59217" ht="15.75" hidden="1" x14ac:dyDescent="0.25"/>
    <row r="59218" ht="15.75" hidden="1" x14ac:dyDescent="0.25"/>
    <row r="59219" ht="15.75" hidden="1" x14ac:dyDescent="0.25"/>
    <row r="59220" ht="15.75" hidden="1" x14ac:dyDescent="0.25"/>
    <row r="59221" ht="15.75" hidden="1" x14ac:dyDescent="0.25"/>
    <row r="59222" ht="15.75" hidden="1" x14ac:dyDescent="0.25"/>
    <row r="59223" ht="15.75" hidden="1" x14ac:dyDescent="0.25"/>
    <row r="59224" ht="15.75" hidden="1" x14ac:dyDescent="0.25"/>
    <row r="59225" ht="15.75" hidden="1" x14ac:dyDescent="0.25"/>
    <row r="59226" ht="15.75" hidden="1" x14ac:dyDescent="0.25"/>
    <row r="59227" ht="15.75" hidden="1" x14ac:dyDescent="0.25"/>
    <row r="59228" ht="15.75" hidden="1" x14ac:dyDescent="0.25"/>
    <row r="59229" ht="15.75" hidden="1" x14ac:dyDescent="0.25"/>
    <row r="59230" ht="15.75" hidden="1" x14ac:dyDescent="0.25"/>
    <row r="59231" ht="15.75" hidden="1" x14ac:dyDescent="0.25"/>
    <row r="59232" ht="15.75" hidden="1" x14ac:dyDescent="0.25"/>
    <row r="59233" ht="15.75" hidden="1" x14ac:dyDescent="0.25"/>
    <row r="59234" ht="15.75" hidden="1" x14ac:dyDescent="0.25"/>
    <row r="59235" ht="15.75" hidden="1" x14ac:dyDescent="0.25"/>
    <row r="59236" ht="15.75" hidden="1" x14ac:dyDescent="0.25"/>
    <row r="59237" ht="15.75" hidden="1" x14ac:dyDescent="0.25"/>
    <row r="59238" ht="15.75" hidden="1" x14ac:dyDescent="0.25"/>
    <row r="59239" ht="15.75" hidden="1" x14ac:dyDescent="0.25"/>
    <row r="59240" ht="15.75" hidden="1" x14ac:dyDescent="0.25"/>
    <row r="59241" ht="15.75" hidden="1" x14ac:dyDescent="0.25"/>
    <row r="59242" ht="15.75" hidden="1" x14ac:dyDescent="0.25"/>
    <row r="59243" ht="15.75" hidden="1" x14ac:dyDescent="0.25"/>
    <row r="59244" ht="15.75" hidden="1" x14ac:dyDescent="0.25"/>
    <row r="59245" ht="15.75" hidden="1" x14ac:dyDescent="0.25"/>
    <row r="59246" ht="15.75" hidden="1" x14ac:dyDescent="0.25"/>
    <row r="59247" ht="15.75" hidden="1" x14ac:dyDescent="0.25"/>
    <row r="59248" ht="15.75" hidden="1" x14ac:dyDescent="0.25"/>
    <row r="59249" ht="15.75" hidden="1" x14ac:dyDescent="0.25"/>
    <row r="59250" ht="15.75" hidden="1" x14ac:dyDescent="0.25"/>
    <row r="59251" ht="15.75" hidden="1" x14ac:dyDescent="0.25"/>
    <row r="59252" ht="15.75" hidden="1" x14ac:dyDescent="0.25"/>
    <row r="59253" ht="15.75" hidden="1" x14ac:dyDescent="0.25"/>
    <row r="59254" ht="15.75" hidden="1" x14ac:dyDescent="0.25"/>
    <row r="59255" ht="15.75" hidden="1" x14ac:dyDescent="0.25"/>
    <row r="59256" ht="15.75" hidden="1" x14ac:dyDescent="0.25"/>
    <row r="59257" ht="15.75" hidden="1" x14ac:dyDescent="0.25"/>
    <row r="59258" ht="15.75" hidden="1" x14ac:dyDescent="0.25"/>
    <row r="59259" ht="15.75" hidden="1" x14ac:dyDescent="0.25"/>
    <row r="59260" ht="15.75" hidden="1" x14ac:dyDescent="0.25"/>
    <row r="59261" ht="15.75" hidden="1" x14ac:dyDescent="0.25"/>
    <row r="59262" ht="15.75" hidden="1" x14ac:dyDescent="0.25"/>
    <row r="59263" ht="15.75" hidden="1" x14ac:dyDescent="0.25"/>
    <row r="59264" ht="15.75" hidden="1" x14ac:dyDescent="0.25"/>
    <row r="59265" ht="15.75" hidden="1" x14ac:dyDescent="0.25"/>
    <row r="59266" ht="15.75" hidden="1" x14ac:dyDescent="0.25"/>
    <row r="59267" ht="15.75" hidden="1" x14ac:dyDescent="0.25"/>
    <row r="59268" ht="15.75" hidden="1" x14ac:dyDescent="0.25"/>
    <row r="59269" ht="15.75" hidden="1" x14ac:dyDescent="0.25"/>
    <row r="59270" ht="15.75" hidden="1" x14ac:dyDescent="0.25"/>
    <row r="59271" ht="15.75" hidden="1" x14ac:dyDescent="0.25"/>
    <row r="59272" ht="15.75" hidden="1" x14ac:dyDescent="0.25"/>
    <row r="59273" ht="15.75" hidden="1" x14ac:dyDescent="0.25"/>
    <row r="59274" ht="15.75" hidden="1" x14ac:dyDescent="0.25"/>
    <row r="59275" ht="15.75" hidden="1" x14ac:dyDescent="0.25"/>
    <row r="59276" ht="15.75" hidden="1" x14ac:dyDescent="0.25"/>
    <row r="59277" ht="15.75" hidden="1" x14ac:dyDescent="0.25"/>
    <row r="59278" ht="15.75" hidden="1" x14ac:dyDescent="0.25"/>
    <row r="59279" ht="15.75" hidden="1" x14ac:dyDescent="0.25"/>
    <row r="59280" ht="15.75" hidden="1" x14ac:dyDescent="0.25"/>
    <row r="59281" ht="15.75" hidden="1" x14ac:dyDescent="0.25"/>
    <row r="59282" ht="15.75" hidden="1" x14ac:dyDescent="0.25"/>
    <row r="59283" ht="15.75" hidden="1" x14ac:dyDescent="0.25"/>
    <row r="59284" ht="15.75" hidden="1" x14ac:dyDescent="0.25"/>
    <row r="59285" ht="15.75" hidden="1" x14ac:dyDescent="0.25"/>
    <row r="59286" ht="15.75" hidden="1" x14ac:dyDescent="0.25"/>
    <row r="59287" ht="15.75" hidden="1" x14ac:dyDescent="0.25"/>
    <row r="59288" ht="15.75" hidden="1" x14ac:dyDescent="0.25"/>
    <row r="59289" ht="15.75" hidden="1" x14ac:dyDescent="0.25"/>
    <row r="59290" ht="15.75" hidden="1" x14ac:dyDescent="0.25"/>
    <row r="59291" ht="15.75" hidden="1" x14ac:dyDescent="0.25"/>
    <row r="59292" ht="15.75" hidden="1" x14ac:dyDescent="0.25"/>
    <row r="59293" ht="15.75" hidden="1" x14ac:dyDescent="0.25"/>
    <row r="59294" ht="15.75" hidden="1" x14ac:dyDescent="0.25"/>
    <row r="59295" ht="15.75" hidden="1" x14ac:dyDescent="0.25"/>
    <row r="59296" ht="15.75" hidden="1" x14ac:dyDescent="0.25"/>
    <row r="59297" ht="15.75" hidden="1" x14ac:dyDescent="0.25"/>
    <row r="59298" ht="15.75" hidden="1" x14ac:dyDescent="0.25"/>
    <row r="59299" ht="15.75" hidden="1" x14ac:dyDescent="0.25"/>
    <row r="59300" ht="15.75" hidden="1" x14ac:dyDescent="0.25"/>
    <row r="59301" ht="15.75" hidden="1" x14ac:dyDescent="0.25"/>
    <row r="59302" ht="15.75" hidden="1" x14ac:dyDescent="0.25"/>
    <row r="59303" ht="15.75" hidden="1" x14ac:dyDescent="0.25"/>
    <row r="59304" ht="15.75" hidden="1" x14ac:dyDescent="0.25"/>
    <row r="59305" ht="15.75" hidden="1" x14ac:dyDescent="0.25"/>
    <row r="59306" ht="15.75" hidden="1" x14ac:dyDescent="0.25"/>
    <row r="59307" ht="15.75" hidden="1" x14ac:dyDescent="0.25"/>
    <row r="59308" ht="15.75" hidden="1" x14ac:dyDescent="0.25"/>
    <row r="59309" ht="15.75" hidden="1" x14ac:dyDescent="0.25"/>
    <row r="59310" ht="15.75" hidden="1" x14ac:dyDescent="0.25"/>
    <row r="59311" ht="15.75" hidden="1" x14ac:dyDescent="0.25"/>
    <row r="59312" ht="15.75" hidden="1" x14ac:dyDescent="0.25"/>
    <row r="59313" ht="15.75" hidden="1" x14ac:dyDescent="0.25"/>
    <row r="59314" ht="15.75" hidden="1" x14ac:dyDescent="0.25"/>
    <row r="59315" ht="15.75" hidden="1" x14ac:dyDescent="0.25"/>
    <row r="59316" ht="15.75" hidden="1" x14ac:dyDescent="0.25"/>
    <row r="59317" ht="15.75" hidden="1" x14ac:dyDescent="0.25"/>
    <row r="59318" ht="15.75" hidden="1" x14ac:dyDescent="0.25"/>
    <row r="59319" ht="15.75" hidden="1" x14ac:dyDescent="0.25"/>
    <row r="59320" ht="15.75" hidden="1" x14ac:dyDescent="0.25"/>
    <row r="59321" ht="15.75" hidden="1" x14ac:dyDescent="0.25"/>
    <row r="59322" ht="15.75" hidden="1" x14ac:dyDescent="0.25"/>
    <row r="59323" ht="15.75" hidden="1" x14ac:dyDescent="0.25"/>
    <row r="59324" ht="15.75" hidden="1" x14ac:dyDescent="0.25"/>
    <row r="59325" ht="15.75" hidden="1" x14ac:dyDescent="0.25"/>
    <row r="59326" ht="15.75" hidden="1" x14ac:dyDescent="0.25"/>
    <row r="59327" ht="15.75" hidden="1" x14ac:dyDescent="0.25"/>
    <row r="59328" ht="15.75" hidden="1" x14ac:dyDescent="0.25"/>
    <row r="59329" ht="15.75" hidden="1" x14ac:dyDescent="0.25"/>
    <row r="59330" ht="15.75" hidden="1" x14ac:dyDescent="0.25"/>
    <row r="59331" ht="15.75" hidden="1" x14ac:dyDescent="0.25"/>
    <row r="59332" ht="15.75" hidden="1" x14ac:dyDescent="0.25"/>
    <row r="59333" ht="15.75" hidden="1" x14ac:dyDescent="0.25"/>
    <row r="59334" ht="15.75" hidden="1" x14ac:dyDescent="0.25"/>
    <row r="59335" ht="15.75" hidden="1" x14ac:dyDescent="0.25"/>
    <row r="59336" ht="15.75" hidden="1" x14ac:dyDescent="0.25"/>
    <row r="59337" ht="15.75" hidden="1" x14ac:dyDescent="0.25"/>
    <row r="59338" ht="15.75" hidden="1" x14ac:dyDescent="0.25"/>
    <row r="59339" ht="15.75" hidden="1" x14ac:dyDescent="0.25"/>
    <row r="59340" ht="15.75" hidden="1" x14ac:dyDescent="0.25"/>
    <row r="59341" ht="15.75" hidden="1" x14ac:dyDescent="0.25"/>
    <row r="59342" ht="15.75" hidden="1" x14ac:dyDescent="0.25"/>
    <row r="59343" ht="15.75" hidden="1" x14ac:dyDescent="0.25"/>
    <row r="59344" ht="15.75" hidden="1" x14ac:dyDescent="0.25"/>
    <row r="59345" ht="15.75" hidden="1" x14ac:dyDescent="0.25"/>
    <row r="59346" ht="15.75" hidden="1" x14ac:dyDescent="0.25"/>
    <row r="59347" ht="15.75" hidden="1" x14ac:dyDescent="0.25"/>
    <row r="59348" ht="15.75" hidden="1" x14ac:dyDescent="0.25"/>
    <row r="59349" ht="15.75" hidden="1" x14ac:dyDescent="0.25"/>
    <row r="59350" ht="15.75" hidden="1" x14ac:dyDescent="0.25"/>
    <row r="59351" ht="15.75" hidden="1" x14ac:dyDescent="0.25"/>
    <row r="59352" ht="15.75" hidden="1" x14ac:dyDescent="0.25"/>
    <row r="59353" ht="15.75" hidden="1" x14ac:dyDescent="0.25"/>
    <row r="59354" ht="15.75" hidden="1" x14ac:dyDescent="0.25"/>
    <row r="59355" ht="15.75" hidden="1" x14ac:dyDescent="0.25"/>
    <row r="59356" ht="15.75" hidden="1" x14ac:dyDescent="0.25"/>
    <row r="59357" ht="15.75" hidden="1" x14ac:dyDescent="0.25"/>
    <row r="59358" ht="15.75" hidden="1" x14ac:dyDescent="0.25"/>
    <row r="59359" ht="15.75" hidden="1" x14ac:dyDescent="0.25"/>
    <row r="59360" ht="15.75" hidden="1" x14ac:dyDescent="0.25"/>
    <row r="59361" ht="15.75" hidden="1" x14ac:dyDescent="0.25"/>
    <row r="59362" ht="15.75" hidden="1" x14ac:dyDescent="0.25"/>
    <row r="59363" ht="15.75" hidden="1" x14ac:dyDescent="0.25"/>
    <row r="59364" ht="15.75" hidden="1" x14ac:dyDescent="0.25"/>
    <row r="59365" ht="15.75" hidden="1" x14ac:dyDescent="0.25"/>
    <row r="59366" ht="15.75" hidden="1" x14ac:dyDescent="0.25"/>
    <row r="59367" ht="15.75" hidden="1" x14ac:dyDescent="0.25"/>
    <row r="59368" ht="15.75" hidden="1" x14ac:dyDescent="0.25"/>
    <row r="59369" ht="15.75" hidden="1" x14ac:dyDescent="0.25"/>
    <row r="59370" ht="15.75" hidden="1" x14ac:dyDescent="0.25"/>
    <row r="59371" ht="15.75" hidden="1" x14ac:dyDescent="0.25"/>
    <row r="59372" ht="15.75" hidden="1" x14ac:dyDescent="0.25"/>
    <row r="59373" ht="15.75" hidden="1" x14ac:dyDescent="0.25"/>
    <row r="59374" ht="15.75" hidden="1" x14ac:dyDescent="0.25"/>
    <row r="59375" ht="15.75" hidden="1" x14ac:dyDescent="0.25"/>
    <row r="59376" ht="15.75" hidden="1" x14ac:dyDescent="0.25"/>
    <row r="59377" ht="15.75" hidden="1" x14ac:dyDescent="0.25"/>
    <row r="59378" ht="15.75" hidden="1" x14ac:dyDescent="0.25"/>
    <row r="59379" ht="15.75" hidden="1" x14ac:dyDescent="0.25"/>
    <row r="59380" ht="15.75" hidden="1" x14ac:dyDescent="0.25"/>
    <row r="59381" ht="15.75" hidden="1" x14ac:dyDescent="0.25"/>
    <row r="59382" ht="15.75" hidden="1" x14ac:dyDescent="0.25"/>
    <row r="59383" ht="15.75" hidden="1" x14ac:dyDescent="0.25"/>
    <row r="59384" ht="15.75" hidden="1" x14ac:dyDescent="0.25"/>
    <row r="59385" ht="15.75" hidden="1" x14ac:dyDescent="0.25"/>
    <row r="59386" ht="15.75" hidden="1" x14ac:dyDescent="0.25"/>
    <row r="59387" ht="15.75" hidden="1" x14ac:dyDescent="0.25"/>
    <row r="59388" ht="15.75" hidden="1" x14ac:dyDescent="0.25"/>
    <row r="59389" ht="15.75" hidden="1" x14ac:dyDescent="0.25"/>
    <row r="59390" ht="15.75" hidden="1" x14ac:dyDescent="0.25"/>
    <row r="59391" ht="15.75" hidden="1" x14ac:dyDescent="0.25"/>
    <row r="59392" ht="15.75" hidden="1" x14ac:dyDescent="0.25"/>
    <row r="59393" ht="15.75" hidden="1" x14ac:dyDescent="0.25"/>
    <row r="59394" ht="15.75" hidden="1" x14ac:dyDescent="0.25"/>
    <row r="59395" ht="15.75" hidden="1" x14ac:dyDescent="0.25"/>
    <row r="59396" ht="15.75" hidden="1" x14ac:dyDescent="0.25"/>
    <row r="59397" ht="15.75" hidden="1" x14ac:dyDescent="0.25"/>
    <row r="59398" ht="15.75" hidden="1" x14ac:dyDescent="0.25"/>
    <row r="59399" ht="15.75" hidden="1" x14ac:dyDescent="0.25"/>
    <row r="59400" ht="15.75" hidden="1" x14ac:dyDescent="0.25"/>
    <row r="59401" ht="15.75" hidden="1" x14ac:dyDescent="0.25"/>
    <row r="59402" ht="15.75" hidden="1" x14ac:dyDescent="0.25"/>
    <row r="59403" ht="15.75" hidden="1" x14ac:dyDescent="0.25"/>
    <row r="59404" ht="15.75" hidden="1" x14ac:dyDescent="0.25"/>
    <row r="59405" ht="15.75" hidden="1" x14ac:dyDescent="0.25"/>
    <row r="59406" ht="15.75" hidden="1" x14ac:dyDescent="0.25"/>
    <row r="59407" ht="15.75" hidden="1" x14ac:dyDescent="0.25"/>
    <row r="59408" ht="15.75" hidden="1" x14ac:dyDescent="0.25"/>
    <row r="59409" ht="15.75" hidden="1" x14ac:dyDescent="0.25"/>
    <row r="59410" ht="15.75" hidden="1" x14ac:dyDescent="0.25"/>
    <row r="59411" ht="15.75" hidden="1" x14ac:dyDescent="0.25"/>
    <row r="59412" ht="15.75" hidden="1" x14ac:dyDescent="0.25"/>
    <row r="59413" ht="15.75" hidden="1" x14ac:dyDescent="0.25"/>
    <row r="59414" ht="15.75" hidden="1" x14ac:dyDescent="0.25"/>
    <row r="59415" ht="15.75" hidden="1" x14ac:dyDescent="0.25"/>
    <row r="59416" ht="15.75" hidden="1" x14ac:dyDescent="0.25"/>
    <row r="59417" ht="15.75" hidden="1" x14ac:dyDescent="0.25"/>
    <row r="59418" ht="15.75" hidden="1" x14ac:dyDescent="0.25"/>
    <row r="59419" ht="15.75" hidden="1" x14ac:dyDescent="0.25"/>
    <row r="59420" ht="15.75" hidden="1" x14ac:dyDescent="0.25"/>
    <row r="59421" ht="15.75" hidden="1" x14ac:dyDescent="0.25"/>
    <row r="59422" ht="15.75" hidden="1" x14ac:dyDescent="0.25"/>
    <row r="59423" ht="15.75" hidden="1" x14ac:dyDescent="0.25"/>
    <row r="59424" ht="15.75" hidden="1" x14ac:dyDescent="0.25"/>
    <row r="59425" ht="15.75" hidden="1" x14ac:dyDescent="0.25"/>
    <row r="59426" ht="15.75" hidden="1" x14ac:dyDescent="0.25"/>
    <row r="59427" ht="15.75" hidden="1" x14ac:dyDescent="0.25"/>
    <row r="59428" ht="15.75" hidden="1" x14ac:dyDescent="0.25"/>
    <row r="59429" ht="15.75" hidden="1" x14ac:dyDescent="0.25"/>
    <row r="59430" ht="15.75" hidden="1" x14ac:dyDescent="0.25"/>
    <row r="59431" ht="15.75" hidden="1" x14ac:dyDescent="0.25"/>
    <row r="59432" ht="15.75" hidden="1" x14ac:dyDescent="0.25"/>
    <row r="59433" ht="15.75" hidden="1" x14ac:dyDescent="0.25"/>
    <row r="59434" ht="15.75" hidden="1" x14ac:dyDescent="0.25"/>
    <row r="59435" ht="15.75" hidden="1" x14ac:dyDescent="0.25"/>
    <row r="59436" ht="15.75" hidden="1" x14ac:dyDescent="0.25"/>
    <row r="59437" ht="15.75" hidden="1" x14ac:dyDescent="0.25"/>
    <row r="59438" ht="15.75" hidden="1" x14ac:dyDescent="0.25"/>
    <row r="59439" ht="15.75" hidden="1" x14ac:dyDescent="0.25"/>
    <row r="59440" ht="15.75" hidden="1" x14ac:dyDescent="0.25"/>
    <row r="59441" ht="15.75" hidden="1" x14ac:dyDescent="0.25"/>
    <row r="59442" ht="15.75" hidden="1" x14ac:dyDescent="0.25"/>
    <row r="59443" ht="15.75" hidden="1" x14ac:dyDescent="0.25"/>
    <row r="59444" ht="15.75" hidden="1" x14ac:dyDescent="0.25"/>
    <row r="59445" ht="15.75" hidden="1" x14ac:dyDescent="0.25"/>
    <row r="59446" ht="15.75" hidden="1" x14ac:dyDescent="0.25"/>
    <row r="59447" ht="15.75" hidden="1" x14ac:dyDescent="0.25"/>
    <row r="59448" ht="15.75" hidden="1" x14ac:dyDescent="0.25"/>
    <row r="59449" ht="15.75" hidden="1" x14ac:dyDescent="0.25"/>
    <row r="59450" ht="15.75" hidden="1" x14ac:dyDescent="0.25"/>
    <row r="59451" ht="15.75" hidden="1" x14ac:dyDescent="0.25"/>
    <row r="59452" ht="15.75" hidden="1" x14ac:dyDescent="0.25"/>
    <row r="59453" ht="15.75" hidden="1" x14ac:dyDescent="0.25"/>
    <row r="59454" ht="15.75" hidden="1" x14ac:dyDescent="0.25"/>
    <row r="59455" ht="15.75" hidden="1" x14ac:dyDescent="0.25"/>
    <row r="59456" ht="15.75" hidden="1" x14ac:dyDescent="0.25"/>
    <row r="59457" ht="15.75" hidden="1" x14ac:dyDescent="0.25"/>
    <row r="59458" ht="15.75" hidden="1" x14ac:dyDescent="0.25"/>
    <row r="59459" ht="15.75" hidden="1" x14ac:dyDescent="0.25"/>
    <row r="59460" ht="15.75" hidden="1" x14ac:dyDescent="0.25"/>
    <row r="59461" ht="15.75" hidden="1" x14ac:dyDescent="0.25"/>
    <row r="59462" ht="15.75" hidden="1" x14ac:dyDescent="0.25"/>
    <row r="59463" ht="15.75" hidden="1" x14ac:dyDescent="0.25"/>
    <row r="59464" ht="15.75" hidden="1" x14ac:dyDescent="0.25"/>
    <row r="59465" ht="15.75" hidden="1" x14ac:dyDescent="0.25"/>
    <row r="59466" ht="15.75" hidden="1" x14ac:dyDescent="0.25"/>
    <row r="59467" ht="15.75" hidden="1" x14ac:dyDescent="0.25"/>
    <row r="59468" ht="15.75" hidden="1" x14ac:dyDescent="0.25"/>
    <row r="59469" ht="15.75" hidden="1" x14ac:dyDescent="0.25"/>
    <row r="59470" ht="15.75" hidden="1" x14ac:dyDescent="0.25"/>
    <row r="59471" ht="15.75" hidden="1" x14ac:dyDescent="0.25"/>
    <row r="59472" ht="15.75" hidden="1" x14ac:dyDescent="0.25"/>
    <row r="59473" ht="15.75" hidden="1" x14ac:dyDescent="0.25"/>
    <row r="59474" ht="15.75" hidden="1" x14ac:dyDescent="0.25"/>
    <row r="59475" ht="15.75" hidden="1" x14ac:dyDescent="0.25"/>
    <row r="59476" ht="15.75" hidden="1" x14ac:dyDescent="0.25"/>
    <row r="59477" ht="15.75" hidden="1" x14ac:dyDescent="0.25"/>
    <row r="59478" ht="15.75" hidden="1" x14ac:dyDescent="0.25"/>
    <row r="59479" ht="15.75" hidden="1" x14ac:dyDescent="0.25"/>
    <row r="59480" ht="15.75" hidden="1" x14ac:dyDescent="0.25"/>
    <row r="59481" ht="15.75" hidden="1" x14ac:dyDescent="0.25"/>
    <row r="59482" ht="15.75" hidden="1" x14ac:dyDescent="0.25"/>
    <row r="59483" ht="15.75" hidden="1" x14ac:dyDescent="0.25"/>
    <row r="59484" ht="15.75" hidden="1" x14ac:dyDescent="0.25"/>
    <row r="59485" ht="15.75" hidden="1" x14ac:dyDescent="0.25"/>
    <row r="59486" ht="15.75" hidden="1" x14ac:dyDescent="0.25"/>
    <row r="59487" ht="15.75" hidden="1" x14ac:dyDescent="0.25"/>
    <row r="59488" ht="15.75" hidden="1" x14ac:dyDescent="0.25"/>
    <row r="59489" ht="15.75" hidden="1" x14ac:dyDescent="0.25"/>
    <row r="59490" ht="15.75" hidden="1" x14ac:dyDescent="0.25"/>
    <row r="59491" ht="15.75" hidden="1" x14ac:dyDescent="0.25"/>
    <row r="59492" ht="15.75" hidden="1" x14ac:dyDescent="0.25"/>
    <row r="59493" ht="15.75" hidden="1" x14ac:dyDescent="0.25"/>
    <row r="59494" ht="15.75" hidden="1" x14ac:dyDescent="0.25"/>
    <row r="59495" ht="15.75" hidden="1" x14ac:dyDescent="0.25"/>
    <row r="59496" ht="15.75" hidden="1" x14ac:dyDescent="0.25"/>
    <row r="59497" ht="15.75" hidden="1" x14ac:dyDescent="0.25"/>
    <row r="59498" ht="15.75" hidden="1" x14ac:dyDescent="0.25"/>
    <row r="59499" ht="15.75" hidden="1" x14ac:dyDescent="0.25"/>
    <row r="59500" ht="15.75" hidden="1" x14ac:dyDescent="0.25"/>
    <row r="59501" ht="15.75" hidden="1" x14ac:dyDescent="0.25"/>
    <row r="59502" ht="15.75" hidden="1" x14ac:dyDescent="0.25"/>
    <row r="59503" ht="15.75" hidden="1" x14ac:dyDescent="0.25"/>
    <row r="59504" ht="15.75" hidden="1" x14ac:dyDescent="0.25"/>
    <row r="59505" ht="15.75" hidden="1" x14ac:dyDescent="0.25"/>
    <row r="59506" ht="15.75" hidden="1" x14ac:dyDescent="0.25"/>
    <row r="59507" ht="15.75" hidden="1" x14ac:dyDescent="0.25"/>
    <row r="59508" ht="15.75" hidden="1" x14ac:dyDescent="0.25"/>
    <row r="59509" ht="15.75" hidden="1" x14ac:dyDescent="0.25"/>
    <row r="59510" ht="15.75" hidden="1" x14ac:dyDescent="0.25"/>
    <row r="59511" ht="15.75" hidden="1" x14ac:dyDescent="0.25"/>
    <row r="59512" ht="15.75" hidden="1" x14ac:dyDescent="0.25"/>
    <row r="59513" ht="15.75" hidden="1" x14ac:dyDescent="0.25"/>
    <row r="59514" ht="15.75" hidden="1" x14ac:dyDescent="0.25"/>
    <row r="59515" ht="15.75" hidden="1" x14ac:dyDescent="0.25"/>
    <row r="59516" ht="15.75" hidden="1" x14ac:dyDescent="0.25"/>
    <row r="59517" ht="15.75" hidden="1" x14ac:dyDescent="0.25"/>
    <row r="59518" ht="15.75" hidden="1" x14ac:dyDescent="0.25"/>
    <row r="59519" ht="15.75" hidden="1" x14ac:dyDescent="0.25"/>
    <row r="59520" ht="15.75" hidden="1" x14ac:dyDescent="0.25"/>
    <row r="59521" ht="15.75" hidden="1" x14ac:dyDescent="0.25"/>
    <row r="59522" ht="15.75" hidden="1" x14ac:dyDescent="0.25"/>
    <row r="59523" ht="15.75" hidden="1" x14ac:dyDescent="0.25"/>
    <row r="59524" ht="15.75" hidden="1" x14ac:dyDescent="0.25"/>
    <row r="59525" ht="15.75" hidden="1" x14ac:dyDescent="0.25"/>
    <row r="59526" ht="15.75" hidden="1" x14ac:dyDescent="0.25"/>
    <row r="59527" ht="15.75" hidden="1" x14ac:dyDescent="0.25"/>
    <row r="59528" ht="15.75" hidden="1" x14ac:dyDescent="0.25"/>
    <row r="59529" ht="15.75" hidden="1" x14ac:dyDescent="0.25"/>
    <row r="59530" ht="15.75" hidden="1" x14ac:dyDescent="0.25"/>
    <row r="59531" ht="15.75" hidden="1" x14ac:dyDescent="0.25"/>
    <row r="59532" ht="15.75" hidden="1" x14ac:dyDescent="0.25"/>
    <row r="59533" ht="15.75" hidden="1" x14ac:dyDescent="0.25"/>
    <row r="59534" ht="15.75" hidden="1" x14ac:dyDescent="0.25"/>
    <row r="59535" ht="15.75" hidden="1" x14ac:dyDescent="0.25"/>
    <row r="59536" ht="15.75" hidden="1" x14ac:dyDescent="0.25"/>
    <row r="59537" ht="15.75" hidden="1" x14ac:dyDescent="0.25"/>
    <row r="59538" ht="15.75" hidden="1" x14ac:dyDescent="0.25"/>
    <row r="59539" ht="15.75" hidden="1" x14ac:dyDescent="0.25"/>
    <row r="59540" ht="15.75" hidden="1" x14ac:dyDescent="0.25"/>
    <row r="59541" ht="15.75" hidden="1" x14ac:dyDescent="0.25"/>
    <row r="59542" ht="15.75" hidden="1" x14ac:dyDescent="0.25"/>
    <row r="59543" ht="15.75" hidden="1" x14ac:dyDescent="0.25"/>
    <row r="59544" ht="15.75" hidden="1" x14ac:dyDescent="0.25"/>
    <row r="59545" ht="15.75" hidden="1" x14ac:dyDescent="0.25"/>
    <row r="59546" ht="15.75" hidden="1" x14ac:dyDescent="0.25"/>
    <row r="59547" ht="15.75" hidden="1" x14ac:dyDescent="0.25"/>
    <row r="59548" ht="15.75" hidden="1" x14ac:dyDescent="0.25"/>
    <row r="59549" ht="15.75" hidden="1" x14ac:dyDescent="0.25"/>
    <row r="59550" ht="15.75" hidden="1" x14ac:dyDescent="0.25"/>
    <row r="59551" ht="15.75" hidden="1" x14ac:dyDescent="0.25"/>
    <row r="59552" ht="15.75" hidden="1" x14ac:dyDescent="0.25"/>
    <row r="59553" ht="15.75" hidden="1" x14ac:dyDescent="0.25"/>
    <row r="59554" ht="15.75" hidden="1" x14ac:dyDescent="0.25"/>
    <row r="59555" ht="15.75" hidden="1" x14ac:dyDescent="0.25"/>
    <row r="59556" ht="15.75" hidden="1" x14ac:dyDescent="0.25"/>
    <row r="59557" ht="15.75" hidden="1" x14ac:dyDescent="0.25"/>
    <row r="59558" ht="15.75" hidden="1" x14ac:dyDescent="0.25"/>
    <row r="59559" ht="15.75" hidden="1" x14ac:dyDescent="0.25"/>
    <row r="59560" ht="15.75" hidden="1" x14ac:dyDescent="0.25"/>
    <row r="59561" ht="15.75" hidden="1" x14ac:dyDescent="0.25"/>
    <row r="59562" ht="15.75" hidden="1" x14ac:dyDescent="0.25"/>
    <row r="59563" ht="15.75" hidden="1" x14ac:dyDescent="0.25"/>
    <row r="59564" ht="15.75" hidden="1" x14ac:dyDescent="0.25"/>
    <row r="59565" ht="15.75" hidden="1" x14ac:dyDescent="0.25"/>
    <row r="59566" ht="15.75" hidden="1" x14ac:dyDescent="0.25"/>
    <row r="59567" ht="15.75" hidden="1" x14ac:dyDescent="0.25"/>
    <row r="59568" ht="15.75" hidden="1" x14ac:dyDescent="0.25"/>
    <row r="59569" ht="15.75" hidden="1" x14ac:dyDescent="0.25"/>
    <row r="59570" ht="15.75" hidden="1" x14ac:dyDescent="0.25"/>
    <row r="59571" ht="15.75" hidden="1" x14ac:dyDescent="0.25"/>
    <row r="59572" ht="15.75" hidden="1" x14ac:dyDescent="0.25"/>
    <row r="59573" ht="15.75" hidden="1" x14ac:dyDescent="0.25"/>
    <row r="59574" ht="15.75" hidden="1" x14ac:dyDescent="0.25"/>
    <row r="59575" ht="15.75" hidden="1" x14ac:dyDescent="0.25"/>
    <row r="59576" ht="15.75" hidden="1" x14ac:dyDescent="0.25"/>
    <row r="59577" ht="15.75" hidden="1" x14ac:dyDescent="0.25"/>
    <row r="59578" ht="15.75" hidden="1" x14ac:dyDescent="0.25"/>
    <row r="59579" ht="15.75" hidden="1" x14ac:dyDescent="0.25"/>
    <row r="59580" ht="15.75" hidden="1" x14ac:dyDescent="0.25"/>
    <row r="59581" ht="15.75" hidden="1" x14ac:dyDescent="0.25"/>
    <row r="59582" ht="15.75" hidden="1" x14ac:dyDescent="0.25"/>
    <row r="59583" ht="15.75" hidden="1" x14ac:dyDescent="0.25"/>
    <row r="59584" ht="15.75" hidden="1" x14ac:dyDescent="0.25"/>
    <row r="59585" ht="15.75" hidden="1" x14ac:dyDescent="0.25"/>
    <row r="59586" ht="15.75" hidden="1" x14ac:dyDescent="0.25"/>
    <row r="59587" ht="15.75" hidden="1" x14ac:dyDescent="0.25"/>
    <row r="59588" ht="15.75" hidden="1" x14ac:dyDescent="0.25"/>
    <row r="59589" ht="15.75" hidden="1" x14ac:dyDescent="0.25"/>
    <row r="59590" ht="15.75" hidden="1" x14ac:dyDescent="0.25"/>
    <row r="59591" ht="15.75" hidden="1" x14ac:dyDescent="0.25"/>
    <row r="59592" ht="15.75" hidden="1" x14ac:dyDescent="0.25"/>
    <row r="59593" ht="15.75" hidden="1" x14ac:dyDescent="0.25"/>
    <row r="59594" ht="15.75" hidden="1" x14ac:dyDescent="0.25"/>
    <row r="59595" ht="15.75" hidden="1" x14ac:dyDescent="0.25"/>
    <row r="59596" ht="15.75" hidden="1" x14ac:dyDescent="0.25"/>
    <row r="59597" ht="15.75" hidden="1" x14ac:dyDescent="0.25"/>
    <row r="59598" ht="15.75" hidden="1" x14ac:dyDescent="0.25"/>
    <row r="59599" ht="15.75" hidden="1" x14ac:dyDescent="0.25"/>
    <row r="59600" ht="15.75" hidden="1" x14ac:dyDescent="0.25"/>
    <row r="59601" ht="15.75" hidden="1" x14ac:dyDescent="0.25"/>
    <row r="59602" ht="15.75" hidden="1" x14ac:dyDescent="0.25"/>
    <row r="59603" ht="15.75" hidden="1" x14ac:dyDescent="0.25"/>
    <row r="59604" ht="15.75" hidden="1" x14ac:dyDescent="0.25"/>
    <row r="59605" ht="15.75" hidden="1" x14ac:dyDescent="0.25"/>
    <row r="59606" ht="15.75" hidden="1" x14ac:dyDescent="0.25"/>
    <row r="59607" ht="15.75" hidden="1" x14ac:dyDescent="0.25"/>
    <row r="59608" ht="15.75" hidden="1" x14ac:dyDescent="0.25"/>
    <row r="59609" ht="15.75" hidden="1" x14ac:dyDescent="0.25"/>
    <row r="59610" ht="15.75" hidden="1" x14ac:dyDescent="0.25"/>
    <row r="59611" ht="15.75" hidden="1" x14ac:dyDescent="0.25"/>
    <row r="59612" ht="15.75" hidden="1" x14ac:dyDescent="0.25"/>
    <row r="59613" ht="15.75" hidden="1" x14ac:dyDescent="0.25"/>
    <row r="59614" ht="15.75" hidden="1" x14ac:dyDescent="0.25"/>
    <row r="59615" ht="15.75" hidden="1" x14ac:dyDescent="0.25"/>
    <row r="59616" ht="15.75" hidden="1" x14ac:dyDescent="0.25"/>
    <row r="59617" ht="15.75" hidden="1" x14ac:dyDescent="0.25"/>
    <row r="59618" ht="15.75" hidden="1" x14ac:dyDescent="0.25"/>
    <row r="59619" ht="15.75" hidden="1" x14ac:dyDescent="0.25"/>
    <row r="59620" ht="15.75" hidden="1" x14ac:dyDescent="0.25"/>
    <row r="59621" ht="15.75" hidden="1" x14ac:dyDescent="0.25"/>
    <row r="59622" ht="15.75" hidden="1" x14ac:dyDescent="0.25"/>
    <row r="59623" ht="15.75" hidden="1" x14ac:dyDescent="0.25"/>
    <row r="59624" ht="15.75" hidden="1" x14ac:dyDescent="0.25"/>
    <row r="59625" ht="15.75" hidden="1" x14ac:dyDescent="0.25"/>
    <row r="59626" ht="15.75" hidden="1" x14ac:dyDescent="0.25"/>
    <row r="59627" ht="15.75" hidden="1" x14ac:dyDescent="0.25"/>
    <row r="59628" ht="15.75" hidden="1" x14ac:dyDescent="0.25"/>
    <row r="59629" ht="15.75" hidden="1" x14ac:dyDescent="0.25"/>
    <row r="59630" ht="15.75" hidden="1" x14ac:dyDescent="0.25"/>
    <row r="59631" ht="15.75" hidden="1" x14ac:dyDescent="0.25"/>
    <row r="59632" ht="15.75" hidden="1" x14ac:dyDescent="0.25"/>
    <row r="59633" ht="15.75" hidden="1" x14ac:dyDescent="0.25"/>
    <row r="59634" ht="15.75" hidden="1" x14ac:dyDescent="0.25"/>
    <row r="59635" ht="15.75" hidden="1" x14ac:dyDescent="0.25"/>
    <row r="59636" ht="15.75" hidden="1" x14ac:dyDescent="0.25"/>
    <row r="59637" ht="15.75" hidden="1" x14ac:dyDescent="0.25"/>
    <row r="59638" ht="15.75" hidden="1" x14ac:dyDescent="0.25"/>
    <row r="59639" ht="15.75" hidden="1" x14ac:dyDescent="0.25"/>
    <row r="59640" ht="15.75" hidden="1" x14ac:dyDescent="0.25"/>
    <row r="59641" ht="15.75" hidden="1" x14ac:dyDescent="0.25"/>
    <row r="59642" ht="15.75" hidden="1" x14ac:dyDescent="0.25"/>
    <row r="59643" ht="15.75" hidden="1" x14ac:dyDescent="0.25"/>
    <row r="59644" ht="15.75" hidden="1" x14ac:dyDescent="0.25"/>
    <row r="59645" ht="15.75" hidden="1" x14ac:dyDescent="0.25"/>
    <row r="59646" ht="15.75" hidden="1" x14ac:dyDescent="0.25"/>
    <row r="59647" ht="15.75" hidden="1" x14ac:dyDescent="0.25"/>
    <row r="59648" ht="15.75" hidden="1" x14ac:dyDescent="0.25"/>
    <row r="59649" ht="15.75" hidden="1" x14ac:dyDescent="0.25"/>
    <row r="59650" ht="15.75" hidden="1" x14ac:dyDescent="0.25"/>
    <row r="59651" ht="15.75" hidden="1" x14ac:dyDescent="0.25"/>
    <row r="59652" ht="15.75" hidden="1" x14ac:dyDescent="0.25"/>
    <row r="59653" ht="15.75" hidden="1" x14ac:dyDescent="0.25"/>
    <row r="59654" ht="15.75" hidden="1" x14ac:dyDescent="0.25"/>
    <row r="59655" ht="15.75" hidden="1" x14ac:dyDescent="0.25"/>
    <row r="59656" ht="15.75" hidden="1" x14ac:dyDescent="0.25"/>
    <row r="59657" ht="15.75" hidden="1" x14ac:dyDescent="0.25"/>
    <row r="59658" ht="15.75" hidden="1" x14ac:dyDescent="0.25"/>
    <row r="59659" ht="15.75" hidden="1" x14ac:dyDescent="0.25"/>
    <row r="59660" ht="15.75" hidden="1" x14ac:dyDescent="0.25"/>
    <row r="59661" ht="15.75" hidden="1" x14ac:dyDescent="0.25"/>
    <row r="59662" ht="15.75" hidden="1" x14ac:dyDescent="0.25"/>
    <row r="59663" ht="15.75" hidden="1" x14ac:dyDescent="0.25"/>
    <row r="59664" ht="15.75" hidden="1" x14ac:dyDescent="0.25"/>
    <row r="59665" ht="15.75" hidden="1" x14ac:dyDescent="0.25"/>
    <row r="59666" ht="15.75" hidden="1" x14ac:dyDescent="0.25"/>
    <row r="59667" ht="15.75" hidden="1" x14ac:dyDescent="0.25"/>
    <row r="59668" ht="15.75" hidden="1" x14ac:dyDescent="0.25"/>
    <row r="59669" ht="15.75" hidden="1" x14ac:dyDescent="0.25"/>
    <row r="59670" ht="15.75" hidden="1" x14ac:dyDescent="0.25"/>
    <row r="59671" ht="15.75" hidden="1" x14ac:dyDescent="0.25"/>
    <row r="59672" ht="15.75" hidden="1" x14ac:dyDescent="0.25"/>
    <row r="59673" ht="15.75" hidden="1" x14ac:dyDescent="0.25"/>
    <row r="59674" ht="15.75" hidden="1" x14ac:dyDescent="0.25"/>
    <row r="59675" ht="15.75" hidden="1" x14ac:dyDescent="0.25"/>
    <row r="59676" ht="15.75" hidden="1" x14ac:dyDescent="0.25"/>
    <row r="59677" ht="15.75" hidden="1" x14ac:dyDescent="0.25"/>
    <row r="59678" ht="15.75" hidden="1" x14ac:dyDescent="0.25"/>
    <row r="59679" ht="15.75" hidden="1" x14ac:dyDescent="0.25"/>
    <row r="59680" ht="15.75" hidden="1" x14ac:dyDescent="0.25"/>
    <row r="59681" ht="15.75" hidden="1" x14ac:dyDescent="0.25"/>
    <row r="59682" ht="15.75" hidden="1" x14ac:dyDescent="0.25"/>
    <row r="59683" ht="15.75" hidden="1" x14ac:dyDescent="0.25"/>
    <row r="59684" ht="15.75" hidden="1" x14ac:dyDescent="0.25"/>
    <row r="59685" ht="15.75" hidden="1" x14ac:dyDescent="0.25"/>
    <row r="59686" ht="15.75" hidden="1" x14ac:dyDescent="0.25"/>
    <row r="59687" ht="15.75" hidden="1" x14ac:dyDescent="0.25"/>
    <row r="59688" ht="15.75" hidden="1" x14ac:dyDescent="0.25"/>
    <row r="59689" ht="15.75" hidden="1" x14ac:dyDescent="0.25"/>
    <row r="59690" ht="15.75" hidden="1" x14ac:dyDescent="0.25"/>
    <row r="59691" ht="15.75" hidden="1" x14ac:dyDescent="0.25"/>
    <row r="59692" ht="15.75" hidden="1" x14ac:dyDescent="0.25"/>
    <row r="59693" ht="15.75" hidden="1" x14ac:dyDescent="0.25"/>
    <row r="59694" ht="15.75" hidden="1" x14ac:dyDescent="0.25"/>
    <row r="59695" ht="15.75" hidden="1" x14ac:dyDescent="0.25"/>
    <row r="59696" ht="15.75" hidden="1" x14ac:dyDescent="0.25"/>
    <row r="59697" ht="15.75" hidden="1" x14ac:dyDescent="0.25"/>
    <row r="59698" ht="15.75" hidden="1" x14ac:dyDescent="0.25"/>
    <row r="59699" ht="15.75" hidden="1" x14ac:dyDescent="0.25"/>
    <row r="59700" ht="15.75" hidden="1" x14ac:dyDescent="0.25"/>
    <row r="59701" ht="15.75" hidden="1" x14ac:dyDescent="0.25"/>
    <row r="59702" ht="15.75" hidden="1" x14ac:dyDescent="0.25"/>
    <row r="59703" ht="15.75" hidden="1" x14ac:dyDescent="0.25"/>
    <row r="59704" ht="15.75" hidden="1" x14ac:dyDescent="0.25"/>
    <row r="59705" ht="15.75" hidden="1" x14ac:dyDescent="0.25"/>
    <row r="59706" ht="15.75" hidden="1" x14ac:dyDescent="0.25"/>
    <row r="59707" ht="15.75" hidden="1" x14ac:dyDescent="0.25"/>
    <row r="59708" ht="15.75" hidden="1" x14ac:dyDescent="0.25"/>
    <row r="59709" ht="15.75" hidden="1" x14ac:dyDescent="0.25"/>
    <row r="59710" ht="15.75" hidden="1" x14ac:dyDescent="0.25"/>
    <row r="59711" ht="15.75" hidden="1" x14ac:dyDescent="0.25"/>
    <row r="59712" ht="15.75" hidden="1" x14ac:dyDescent="0.25"/>
    <row r="59713" ht="15.75" hidden="1" x14ac:dyDescent="0.25"/>
    <row r="59714" ht="15.75" hidden="1" x14ac:dyDescent="0.25"/>
    <row r="59715" ht="15.75" hidden="1" x14ac:dyDescent="0.25"/>
    <row r="59716" ht="15.75" hidden="1" x14ac:dyDescent="0.25"/>
    <row r="59717" ht="15.75" hidden="1" x14ac:dyDescent="0.25"/>
    <row r="59718" ht="15.75" hidden="1" x14ac:dyDescent="0.25"/>
    <row r="59719" ht="15.75" hidden="1" x14ac:dyDescent="0.25"/>
    <row r="59720" ht="15.75" hidden="1" x14ac:dyDescent="0.25"/>
    <row r="59721" ht="15.75" hidden="1" x14ac:dyDescent="0.25"/>
    <row r="59722" ht="15.75" hidden="1" x14ac:dyDescent="0.25"/>
    <row r="59723" ht="15.75" hidden="1" x14ac:dyDescent="0.25"/>
    <row r="59724" ht="15.75" hidden="1" x14ac:dyDescent="0.25"/>
    <row r="59725" ht="15.75" hidden="1" x14ac:dyDescent="0.25"/>
    <row r="59726" ht="15.75" hidden="1" x14ac:dyDescent="0.25"/>
    <row r="59727" ht="15.75" hidden="1" x14ac:dyDescent="0.25"/>
    <row r="59728" ht="15.75" hidden="1" x14ac:dyDescent="0.25"/>
    <row r="59729" ht="15.75" hidden="1" x14ac:dyDescent="0.25"/>
    <row r="59730" ht="15.75" hidden="1" x14ac:dyDescent="0.25"/>
    <row r="59731" ht="15.75" hidden="1" x14ac:dyDescent="0.25"/>
    <row r="59732" ht="15.75" hidden="1" x14ac:dyDescent="0.25"/>
    <row r="59733" ht="15.75" hidden="1" x14ac:dyDescent="0.25"/>
    <row r="59734" ht="15.75" hidden="1" x14ac:dyDescent="0.25"/>
    <row r="59735" ht="15.75" hidden="1" x14ac:dyDescent="0.25"/>
    <row r="59736" ht="15.75" hidden="1" x14ac:dyDescent="0.25"/>
    <row r="59737" ht="15.75" hidden="1" x14ac:dyDescent="0.25"/>
    <row r="59738" ht="15.75" hidden="1" x14ac:dyDescent="0.25"/>
    <row r="59739" ht="15.75" hidden="1" x14ac:dyDescent="0.25"/>
    <row r="59740" ht="15.75" hidden="1" x14ac:dyDescent="0.25"/>
    <row r="59741" ht="15.75" hidden="1" x14ac:dyDescent="0.25"/>
    <row r="59742" ht="15.75" hidden="1" x14ac:dyDescent="0.25"/>
    <row r="59743" ht="15.75" hidden="1" x14ac:dyDescent="0.25"/>
    <row r="59744" ht="15.75" hidden="1" x14ac:dyDescent="0.25"/>
    <row r="59745" ht="15.75" hidden="1" x14ac:dyDescent="0.25"/>
    <row r="59746" ht="15.75" hidden="1" x14ac:dyDescent="0.25"/>
    <row r="59747" ht="15.75" hidden="1" x14ac:dyDescent="0.25"/>
    <row r="59748" ht="15.75" hidden="1" x14ac:dyDescent="0.25"/>
    <row r="59749" ht="15.75" hidden="1" x14ac:dyDescent="0.25"/>
    <row r="59750" ht="15.75" hidden="1" x14ac:dyDescent="0.25"/>
    <row r="59751" ht="15.75" hidden="1" x14ac:dyDescent="0.25"/>
    <row r="59752" ht="15.75" hidden="1" x14ac:dyDescent="0.25"/>
    <row r="59753" ht="15.75" hidden="1" x14ac:dyDescent="0.25"/>
    <row r="59754" ht="15.75" hidden="1" x14ac:dyDescent="0.25"/>
    <row r="59755" ht="15.75" hidden="1" x14ac:dyDescent="0.25"/>
    <row r="59756" ht="15.75" hidden="1" x14ac:dyDescent="0.25"/>
    <row r="59757" ht="15.75" hidden="1" x14ac:dyDescent="0.25"/>
    <row r="59758" ht="15.75" hidden="1" x14ac:dyDescent="0.25"/>
    <row r="59759" ht="15.75" hidden="1" x14ac:dyDescent="0.25"/>
    <row r="59760" ht="15.75" hidden="1" x14ac:dyDescent="0.25"/>
    <row r="59761" ht="15.75" hidden="1" x14ac:dyDescent="0.25"/>
    <row r="59762" ht="15.75" hidden="1" x14ac:dyDescent="0.25"/>
    <row r="59763" ht="15.75" hidden="1" x14ac:dyDescent="0.25"/>
    <row r="59764" ht="15.75" hidden="1" x14ac:dyDescent="0.25"/>
    <row r="59765" ht="15.75" hidden="1" x14ac:dyDescent="0.25"/>
    <row r="59766" ht="15.75" hidden="1" x14ac:dyDescent="0.25"/>
    <row r="59767" ht="15.75" hidden="1" x14ac:dyDescent="0.25"/>
    <row r="59768" ht="15.75" hidden="1" x14ac:dyDescent="0.25"/>
    <row r="59769" ht="15.75" hidden="1" x14ac:dyDescent="0.25"/>
    <row r="59770" ht="15.75" hidden="1" x14ac:dyDescent="0.25"/>
    <row r="59771" ht="15.75" hidden="1" x14ac:dyDescent="0.25"/>
    <row r="59772" ht="15.75" hidden="1" x14ac:dyDescent="0.25"/>
    <row r="59773" ht="15.75" hidden="1" x14ac:dyDescent="0.25"/>
    <row r="59774" ht="15.75" hidden="1" x14ac:dyDescent="0.25"/>
    <row r="59775" ht="15.75" hidden="1" x14ac:dyDescent="0.25"/>
    <row r="59776" ht="15.75" hidden="1" x14ac:dyDescent="0.25"/>
    <row r="59777" ht="15.75" hidden="1" x14ac:dyDescent="0.25"/>
    <row r="59778" ht="15.75" hidden="1" x14ac:dyDescent="0.25"/>
    <row r="59779" ht="15.75" hidden="1" x14ac:dyDescent="0.25"/>
    <row r="59780" ht="15.75" hidden="1" x14ac:dyDescent="0.25"/>
    <row r="59781" ht="15.75" hidden="1" x14ac:dyDescent="0.25"/>
    <row r="59782" ht="15.75" hidden="1" x14ac:dyDescent="0.25"/>
    <row r="59783" ht="15.75" hidden="1" x14ac:dyDescent="0.25"/>
    <row r="59784" ht="15.75" hidden="1" x14ac:dyDescent="0.25"/>
    <row r="59785" ht="15.75" hidden="1" x14ac:dyDescent="0.25"/>
    <row r="59786" ht="15.75" hidden="1" x14ac:dyDescent="0.25"/>
    <row r="59787" ht="15.75" hidden="1" x14ac:dyDescent="0.25"/>
    <row r="59788" ht="15.75" hidden="1" x14ac:dyDescent="0.25"/>
    <row r="59789" ht="15.75" hidden="1" x14ac:dyDescent="0.25"/>
    <row r="59790" ht="15.75" hidden="1" x14ac:dyDescent="0.25"/>
    <row r="59791" ht="15.75" hidden="1" x14ac:dyDescent="0.25"/>
    <row r="59792" ht="15.75" hidden="1" x14ac:dyDescent="0.25"/>
    <row r="59793" ht="15.75" hidden="1" x14ac:dyDescent="0.25"/>
    <row r="59794" ht="15.75" hidden="1" x14ac:dyDescent="0.25"/>
    <row r="59795" ht="15.75" hidden="1" x14ac:dyDescent="0.25"/>
    <row r="59796" ht="15.75" hidden="1" x14ac:dyDescent="0.25"/>
    <row r="59797" ht="15.75" hidden="1" x14ac:dyDescent="0.25"/>
    <row r="59798" ht="15.75" hidden="1" x14ac:dyDescent="0.25"/>
    <row r="59799" ht="15.75" hidden="1" x14ac:dyDescent="0.25"/>
    <row r="59800" ht="15.75" hidden="1" x14ac:dyDescent="0.25"/>
    <row r="59801" ht="15.75" hidden="1" x14ac:dyDescent="0.25"/>
    <row r="59802" ht="15.75" hidden="1" x14ac:dyDescent="0.25"/>
    <row r="59803" ht="15.75" hidden="1" x14ac:dyDescent="0.25"/>
    <row r="59804" ht="15.75" hidden="1" x14ac:dyDescent="0.25"/>
    <row r="59805" ht="15.75" hidden="1" x14ac:dyDescent="0.25"/>
    <row r="59806" ht="15.75" hidden="1" x14ac:dyDescent="0.25"/>
    <row r="59807" ht="15.75" hidden="1" x14ac:dyDescent="0.25"/>
    <row r="59808" ht="15.75" hidden="1" x14ac:dyDescent="0.25"/>
    <row r="59809" ht="15.75" hidden="1" x14ac:dyDescent="0.25"/>
    <row r="59810" ht="15.75" hidden="1" x14ac:dyDescent="0.25"/>
    <row r="59811" ht="15.75" hidden="1" x14ac:dyDescent="0.25"/>
    <row r="59812" ht="15.75" hidden="1" x14ac:dyDescent="0.25"/>
    <row r="59813" ht="15.75" hidden="1" x14ac:dyDescent="0.25"/>
    <row r="59814" ht="15.75" hidden="1" x14ac:dyDescent="0.25"/>
    <row r="59815" ht="15.75" hidden="1" x14ac:dyDescent="0.25"/>
    <row r="59816" ht="15.75" hidden="1" x14ac:dyDescent="0.25"/>
    <row r="59817" ht="15.75" hidden="1" x14ac:dyDescent="0.25"/>
    <row r="59818" ht="15.75" hidden="1" x14ac:dyDescent="0.25"/>
    <row r="59819" ht="15.75" hidden="1" x14ac:dyDescent="0.25"/>
    <row r="59820" ht="15.75" hidden="1" x14ac:dyDescent="0.25"/>
    <row r="59821" ht="15.75" hidden="1" x14ac:dyDescent="0.25"/>
    <row r="59822" ht="15.75" hidden="1" x14ac:dyDescent="0.25"/>
    <row r="59823" ht="15.75" hidden="1" x14ac:dyDescent="0.25"/>
    <row r="59824" ht="15.75" hidden="1" x14ac:dyDescent="0.25"/>
    <row r="59825" ht="15.75" hidden="1" x14ac:dyDescent="0.25"/>
    <row r="59826" ht="15.75" hidden="1" x14ac:dyDescent="0.25"/>
    <row r="59827" ht="15.75" hidden="1" x14ac:dyDescent="0.25"/>
    <row r="59828" ht="15.75" hidden="1" x14ac:dyDescent="0.25"/>
    <row r="59829" ht="15.75" hidden="1" x14ac:dyDescent="0.25"/>
    <row r="59830" ht="15.75" hidden="1" x14ac:dyDescent="0.25"/>
    <row r="59831" ht="15.75" hidden="1" x14ac:dyDescent="0.25"/>
    <row r="59832" ht="15.75" hidden="1" x14ac:dyDescent="0.25"/>
    <row r="59833" ht="15.75" hidden="1" x14ac:dyDescent="0.25"/>
    <row r="59834" ht="15.75" hidden="1" x14ac:dyDescent="0.25"/>
    <row r="59835" ht="15.75" hidden="1" x14ac:dyDescent="0.25"/>
    <row r="59836" ht="15.75" hidden="1" x14ac:dyDescent="0.25"/>
    <row r="59837" ht="15.75" hidden="1" x14ac:dyDescent="0.25"/>
    <row r="59838" ht="15.75" hidden="1" x14ac:dyDescent="0.25"/>
    <row r="59839" ht="15.75" hidden="1" x14ac:dyDescent="0.25"/>
    <row r="59840" ht="15.75" hidden="1" x14ac:dyDescent="0.25"/>
    <row r="59841" ht="15.75" hidden="1" x14ac:dyDescent="0.25"/>
    <row r="59842" ht="15.75" hidden="1" x14ac:dyDescent="0.25"/>
    <row r="59843" ht="15.75" hidden="1" x14ac:dyDescent="0.25"/>
    <row r="59844" ht="15.75" hidden="1" x14ac:dyDescent="0.25"/>
    <row r="59845" ht="15.75" hidden="1" x14ac:dyDescent="0.25"/>
    <row r="59846" ht="15.75" hidden="1" x14ac:dyDescent="0.25"/>
    <row r="59847" ht="15.75" hidden="1" x14ac:dyDescent="0.25"/>
    <row r="59848" ht="15.75" hidden="1" x14ac:dyDescent="0.25"/>
    <row r="59849" ht="15.75" hidden="1" x14ac:dyDescent="0.25"/>
    <row r="59850" ht="15.75" hidden="1" x14ac:dyDescent="0.25"/>
    <row r="59851" ht="15.75" hidden="1" x14ac:dyDescent="0.25"/>
    <row r="59852" ht="15.75" hidden="1" x14ac:dyDescent="0.25"/>
    <row r="59853" ht="15.75" hidden="1" x14ac:dyDescent="0.25"/>
    <row r="59854" ht="15.75" hidden="1" x14ac:dyDescent="0.25"/>
    <row r="59855" ht="15.75" hidden="1" x14ac:dyDescent="0.25"/>
    <row r="59856" ht="15.75" hidden="1" x14ac:dyDescent="0.25"/>
    <row r="59857" ht="15.75" hidden="1" x14ac:dyDescent="0.25"/>
    <row r="59858" ht="15.75" hidden="1" x14ac:dyDescent="0.25"/>
    <row r="59859" ht="15.75" hidden="1" x14ac:dyDescent="0.25"/>
    <row r="59860" ht="15.75" hidden="1" x14ac:dyDescent="0.25"/>
    <row r="59861" ht="15.75" hidden="1" x14ac:dyDescent="0.25"/>
    <row r="59862" ht="15.75" hidden="1" x14ac:dyDescent="0.25"/>
    <row r="59863" ht="15.75" hidden="1" x14ac:dyDescent="0.25"/>
    <row r="59864" ht="15.75" hidden="1" x14ac:dyDescent="0.25"/>
    <row r="59865" ht="15.75" hidden="1" x14ac:dyDescent="0.25"/>
    <row r="59866" ht="15.75" hidden="1" x14ac:dyDescent="0.25"/>
    <row r="59867" ht="15.75" hidden="1" x14ac:dyDescent="0.25"/>
    <row r="59868" ht="15.75" hidden="1" x14ac:dyDescent="0.25"/>
    <row r="59869" ht="15.75" hidden="1" x14ac:dyDescent="0.25"/>
    <row r="59870" ht="15.75" hidden="1" x14ac:dyDescent="0.25"/>
    <row r="59871" ht="15.75" hidden="1" x14ac:dyDescent="0.25"/>
    <row r="59872" ht="15.75" hidden="1" x14ac:dyDescent="0.25"/>
    <row r="59873" ht="15.75" hidden="1" x14ac:dyDescent="0.25"/>
    <row r="59874" ht="15.75" hidden="1" x14ac:dyDescent="0.25"/>
    <row r="59875" ht="15.75" hidden="1" x14ac:dyDescent="0.25"/>
    <row r="59876" ht="15.75" hidden="1" x14ac:dyDescent="0.25"/>
    <row r="59877" ht="15.75" hidden="1" x14ac:dyDescent="0.25"/>
    <row r="59878" ht="15.75" hidden="1" x14ac:dyDescent="0.25"/>
    <row r="59879" ht="15.75" hidden="1" x14ac:dyDescent="0.25"/>
    <row r="59880" ht="15.75" hidden="1" x14ac:dyDescent="0.25"/>
    <row r="59881" ht="15.75" hidden="1" x14ac:dyDescent="0.25"/>
    <row r="59882" ht="15.75" hidden="1" x14ac:dyDescent="0.25"/>
    <row r="59883" ht="15.75" hidden="1" x14ac:dyDescent="0.25"/>
    <row r="59884" ht="15.75" hidden="1" x14ac:dyDescent="0.25"/>
    <row r="59885" ht="15.75" hidden="1" x14ac:dyDescent="0.25"/>
    <row r="59886" ht="15.75" hidden="1" x14ac:dyDescent="0.25"/>
    <row r="59887" ht="15.75" hidden="1" x14ac:dyDescent="0.25"/>
    <row r="59888" ht="15.75" hidden="1" x14ac:dyDescent="0.25"/>
    <row r="59889" ht="15.75" hidden="1" x14ac:dyDescent="0.25"/>
    <row r="59890" ht="15.75" hidden="1" x14ac:dyDescent="0.25"/>
    <row r="59891" ht="15.75" hidden="1" x14ac:dyDescent="0.25"/>
    <row r="59892" ht="15.75" hidden="1" x14ac:dyDescent="0.25"/>
    <row r="59893" ht="15.75" hidden="1" x14ac:dyDescent="0.25"/>
    <row r="59894" ht="15.75" hidden="1" x14ac:dyDescent="0.25"/>
    <row r="59895" ht="15.75" hidden="1" x14ac:dyDescent="0.25"/>
    <row r="59896" ht="15.75" hidden="1" x14ac:dyDescent="0.25"/>
    <row r="59897" ht="15.75" hidden="1" x14ac:dyDescent="0.25"/>
    <row r="59898" ht="15.75" hidden="1" x14ac:dyDescent="0.25"/>
    <row r="59899" ht="15.75" hidden="1" x14ac:dyDescent="0.25"/>
    <row r="59900" ht="15.75" hidden="1" x14ac:dyDescent="0.25"/>
    <row r="59901" ht="15.75" hidden="1" x14ac:dyDescent="0.25"/>
    <row r="59902" ht="15.75" hidden="1" x14ac:dyDescent="0.25"/>
    <row r="59903" ht="15.75" hidden="1" x14ac:dyDescent="0.25"/>
    <row r="59904" ht="15.75" hidden="1" x14ac:dyDescent="0.25"/>
    <row r="59905" ht="15.75" hidden="1" x14ac:dyDescent="0.25"/>
    <row r="59906" ht="15.75" hidden="1" x14ac:dyDescent="0.25"/>
    <row r="59907" ht="15.75" hidden="1" x14ac:dyDescent="0.25"/>
    <row r="59908" ht="15.75" hidden="1" x14ac:dyDescent="0.25"/>
    <row r="59909" ht="15.75" hidden="1" x14ac:dyDescent="0.25"/>
    <row r="59910" ht="15.75" hidden="1" x14ac:dyDescent="0.25"/>
    <row r="59911" ht="15.75" hidden="1" x14ac:dyDescent="0.25"/>
    <row r="59912" ht="15.75" hidden="1" x14ac:dyDescent="0.25"/>
    <row r="59913" ht="15.75" hidden="1" x14ac:dyDescent="0.25"/>
    <row r="59914" ht="15.75" hidden="1" x14ac:dyDescent="0.25"/>
    <row r="59915" ht="15.75" hidden="1" x14ac:dyDescent="0.25"/>
    <row r="59916" ht="15.75" hidden="1" x14ac:dyDescent="0.25"/>
    <row r="59917" ht="15.75" hidden="1" x14ac:dyDescent="0.25"/>
    <row r="59918" ht="15.75" hidden="1" x14ac:dyDescent="0.25"/>
    <row r="59919" ht="15.75" hidden="1" x14ac:dyDescent="0.25"/>
    <row r="59920" ht="15.75" hidden="1" x14ac:dyDescent="0.25"/>
    <row r="59921" ht="15.75" hidden="1" x14ac:dyDescent="0.25"/>
    <row r="59922" ht="15.75" hidden="1" x14ac:dyDescent="0.25"/>
    <row r="59923" ht="15.75" hidden="1" x14ac:dyDescent="0.25"/>
    <row r="59924" ht="15.75" hidden="1" x14ac:dyDescent="0.25"/>
    <row r="59925" ht="15.75" hidden="1" x14ac:dyDescent="0.25"/>
    <row r="59926" ht="15.75" hidden="1" x14ac:dyDescent="0.25"/>
    <row r="59927" ht="15.75" hidden="1" x14ac:dyDescent="0.25"/>
    <row r="59928" ht="15.75" hidden="1" x14ac:dyDescent="0.25"/>
    <row r="59929" ht="15.75" hidden="1" x14ac:dyDescent="0.25"/>
    <row r="59930" ht="15.75" hidden="1" x14ac:dyDescent="0.25"/>
    <row r="59931" ht="15.75" hidden="1" x14ac:dyDescent="0.25"/>
    <row r="59932" ht="15.75" hidden="1" x14ac:dyDescent="0.25"/>
    <row r="59933" ht="15.75" hidden="1" x14ac:dyDescent="0.25"/>
    <row r="59934" ht="15.75" hidden="1" x14ac:dyDescent="0.25"/>
    <row r="59935" ht="15.75" hidden="1" x14ac:dyDescent="0.25"/>
    <row r="59936" ht="15.75" hidden="1" x14ac:dyDescent="0.25"/>
    <row r="59937" ht="15.75" hidden="1" x14ac:dyDescent="0.25"/>
    <row r="59938" ht="15.75" hidden="1" x14ac:dyDescent="0.25"/>
    <row r="59939" ht="15.75" hidden="1" x14ac:dyDescent="0.25"/>
    <row r="59940" ht="15.75" hidden="1" x14ac:dyDescent="0.25"/>
    <row r="59941" ht="15.75" hidden="1" x14ac:dyDescent="0.25"/>
    <row r="59942" ht="15.75" hidden="1" x14ac:dyDescent="0.25"/>
    <row r="59943" ht="15.75" hidden="1" x14ac:dyDescent="0.25"/>
    <row r="59944" ht="15.75" hidden="1" x14ac:dyDescent="0.25"/>
    <row r="59945" ht="15.75" hidden="1" x14ac:dyDescent="0.25"/>
    <row r="59946" ht="15.75" hidden="1" x14ac:dyDescent="0.25"/>
    <row r="59947" ht="15.75" hidden="1" x14ac:dyDescent="0.25"/>
    <row r="59948" ht="15.75" hidden="1" x14ac:dyDescent="0.25"/>
    <row r="59949" ht="15.75" hidden="1" x14ac:dyDescent="0.25"/>
    <row r="59950" ht="15.75" hidden="1" x14ac:dyDescent="0.25"/>
    <row r="59951" ht="15.75" hidden="1" x14ac:dyDescent="0.25"/>
    <row r="59952" ht="15.75" hidden="1" x14ac:dyDescent="0.25"/>
    <row r="59953" ht="15.75" hidden="1" x14ac:dyDescent="0.25"/>
    <row r="59954" ht="15.75" hidden="1" x14ac:dyDescent="0.25"/>
    <row r="59955" ht="15.75" hidden="1" x14ac:dyDescent="0.25"/>
    <row r="59956" ht="15.75" hidden="1" x14ac:dyDescent="0.25"/>
    <row r="59957" ht="15.75" hidden="1" x14ac:dyDescent="0.25"/>
    <row r="59958" ht="15.75" hidden="1" x14ac:dyDescent="0.25"/>
    <row r="59959" ht="15.75" hidden="1" x14ac:dyDescent="0.25"/>
    <row r="59960" ht="15.75" hidden="1" x14ac:dyDescent="0.25"/>
    <row r="59961" ht="15.75" hidden="1" x14ac:dyDescent="0.25"/>
    <row r="59962" ht="15.75" hidden="1" x14ac:dyDescent="0.25"/>
    <row r="59963" ht="15.75" hidden="1" x14ac:dyDescent="0.25"/>
    <row r="59964" ht="15.75" hidden="1" x14ac:dyDescent="0.25"/>
    <row r="59965" ht="15.75" hidden="1" x14ac:dyDescent="0.25"/>
    <row r="59966" ht="15.75" hidden="1" x14ac:dyDescent="0.25"/>
    <row r="59967" ht="15.75" hidden="1" x14ac:dyDescent="0.25"/>
    <row r="59968" ht="15.75" hidden="1" x14ac:dyDescent="0.25"/>
    <row r="59969" ht="15.75" hidden="1" x14ac:dyDescent="0.25"/>
    <row r="59970" ht="15.75" hidden="1" x14ac:dyDescent="0.25"/>
    <row r="59971" ht="15.75" hidden="1" x14ac:dyDescent="0.25"/>
    <row r="59972" ht="15.75" hidden="1" x14ac:dyDescent="0.25"/>
    <row r="59973" ht="15.75" hidden="1" x14ac:dyDescent="0.25"/>
    <row r="59974" ht="15.75" hidden="1" x14ac:dyDescent="0.25"/>
    <row r="59975" ht="15.75" hidden="1" x14ac:dyDescent="0.25"/>
    <row r="59976" ht="15.75" hidden="1" x14ac:dyDescent="0.25"/>
    <row r="59977" ht="15.75" hidden="1" x14ac:dyDescent="0.25"/>
    <row r="59978" ht="15.75" hidden="1" x14ac:dyDescent="0.25"/>
    <row r="59979" ht="15.75" hidden="1" x14ac:dyDescent="0.25"/>
    <row r="59980" ht="15.75" hidden="1" x14ac:dyDescent="0.25"/>
    <row r="59981" ht="15.75" hidden="1" x14ac:dyDescent="0.25"/>
    <row r="59982" ht="15.75" hidden="1" x14ac:dyDescent="0.25"/>
    <row r="59983" ht="15.75" hidden="1" x14ac:dyDescent="0.25"/>
    <row r="59984" ht="15.75" hidden="1" x14ac:dyDescent="0.25"/>
    <row r="59985" ht="15.75" hidden="1" x14ac:dyDescent="0.25"/>
    <row r="59986" ht="15.75" hidden="1" x14ac:dyDescent="0.25"/>
    <row r="59987" ht="15.75" hidden="1" x14ac:dyDescent="0.25"/>
    <row r="59988" ht="15.75" hidden="1" x14ac:dyDescent="0.25"/>
    <row r="59989" ht="15.75" hidden="1" x14ac:dyDescent="0.25"/>
    <row r="59990" ht="15.75" hidden="1" x14ac:dyDescent="0.25"/>
    <row r="59991" ht="15.75" hidden="1" x14ac:dyDescent="0.25"/>
    <row r="59992" ht="15.75" hidden="1" x14ac:dyDescent="0.25"/>
    <row r="59993" ht="15.75" hidden="1" x14ac:dyDescent="0.25"/>
    <row r="59994" ht="15.75" hidden="1" x14ac:dyDescent="0.25"/>
    <row r="59995" ht="15.75" hidden="1" x14ac:dyDescent="0.25"/>
    <row r="59996" ht="15.75" hidden="1" x14ac:dyDescent="0.25"/>
    <row r="59997" ht="15.75" hidden="1" x14ac:dyDescent="0.25"/>
    <row r="59998" ht="15.75" hidden="1" x14ac:dyDescent="0.25"/>
    <row r="59999" ht="15.75" hidden="1" x14ac:dyDescent="0.25"/>
    <row r="60000" ht="15.75" hidden="1" x14ac:dyDescent="0.25"/>
    <row r="60001" ht="15.75" hidden="1" x14ac:dyDescent="0.25"/>
    <row r="60002" ht="15.75" hidden="1" x14ac:dyDescent="0.25"/>
    <row r="60003" ht="15.75" hidden="1" x14ac:dyDescent="0.25"/>
    <row r="60004" ht="15.75" hidden="1" x14ac:dyDescent="0.25"/>
    <row r="60005" ht="15.75" hidden="1" x14ac:dyDescent="0.25"/>
    <row r="60006" ht="15.75" hidden="1" x14ac:dyDescent="0.25"/>
    <row r="60007" ht="15.75" hidden="1" x14ac:dyDescent="0.25"/>
    <row r="60008" ht="15.75" hidden="1" x14ac:dyDescent="0.25"/>
    <row r="60009" ht="15.75" hidden="1" x14ac:dyDescent="0.25"/>
    <row r="60010" ht="15.75" hidden="1" x14ac:dyDescent="0.25"/>
    <row r="60011" ht="15.75" hidden="1" x14ac:dyDescent="0.25"/>
    <row r="60012" ht="15.75" hidden="1" x14ac:dyDescent="0.25"/>
    <row r="60013" ht="15.75" hidden="1" x14ac:dyDescent="0.25"/>
    <row r="60014" ht="15.75" hidden="1" x14ac:dyDescent="0.25"/>
    <row r="60015" ht="15.75" hidden="1" x14ac:dyDescent="0.25"/>
    <row r="60016" ht="15.75" hidden="1" x14ac:dyDescent="0.25"/>
    <row r="60017" ht="15.75" hidden="1" x14ac:dyDescent="0.25"/>
    <row r="60018" ht="15.75" hidden="1" x14ac:dyDescent="0.25"/>
    <row r="60019" ht="15.75" hidden="1" x14ac:dyDescent="0.25"/>
    <row r="60020" ht="15.75" hidden="1" x14ac:dyDescent="0.25"/>
    <row r="60021" ht="15.75" hidden="1" x14ac:dyDescent="0.25"/>
    <row r="60022" ht="15.75" hidden="1" x14ac:dyDescent="0.25"/>
    <row r="60023" ht="15.75" hidden="1" x14ac:dyDescent="0.25"/>
    <row r="60024" ht="15.75" hidden="1" x14ac:dyDescent="0.25"/>
    <row r="60025" ht="15.75" hidden="1" x14ac:dyDescent="0.25"/>
    <row r="60026" ht="15.75" hidden="1" x14ac:dyDescent="0.25"/>
    <row r="60027" ht="15.75" hidden="1" x14ac:dyDescent="0.25"/>
    <row r="60028" ht="15.75" hidden="1" x14ac:dyDescent="0.25"/>
    <row r="60029" ht="15.75" hidden="1" x14ac:dyDescent="0.25"/>
    <row r="60030" ht="15.75" hidden="1" x14ac:dyDescent="0.25"/>
    <row r="60031" ht="15.75" hidden="1" x14ac:dyDescent="0.25"/>
    <row r="60032" ht="15.75" hidden="1" x14ac:dyDescent="0.25"/>
    <row r="60033" ht="15.75" hidden="1" x14ac:dyDescent="0.25"/>
    <row r="60034" ht="15.75" hidden="1" x14ac:dyDescent="0.25"/>
    <row r="60035" ht="15.75" hidden="1" x14ac:dyDescent="0.25"/>
    <row r="60036" ht="15.75" hidden="1" x14ac:dyDescent="0.25"/>
    <row r="60037" ht="15.75" hidden="1" x14ac:dyDescent="0.25"/>
    <row r="60038" ht="15.75" hidden="1" x14ac:dyDescent="0.25"/>
    <row r="60039" ht="15.75" hidden="1" x14ac:dyDescent="0.25"/>
    <row r="60040" ht="15.75" hidden="1" x14ac:dyDescent="0.25"/>
    <row r="60041" ht="15.75" hidden="1" x14ac:dyDescent="0.25"/>
    <row r="60042" ht="15.75" hidden="1" x14ac:dyDescent="0.25"/>
    <row r="60043" ht="15.75" hidden="1" x14ac:dyDescent="0.25"/>
    <row r="60044" ht="15.75" hidden="1" x14ac:dyDescent="0.25"/>
    <row r="60045" ht="15.75" hidden="1" x14ac:dyDescent="0.25"/>
    <row r="60046" ht="15.75" hidden="1" x14ac:dyDescent="0.25"/>
    <row r="60047" ht="15.75" hidden="1" x14ac:dyDescent="0.25"/>
    <row r="60048" ht="15.75" hidden="1" x14ac:dyDescent="0.25"/>
    <row r="60049" ht="15.75" hidden="1" x14ac:dyDescent="0.25"/>
    <row r="60050" ht="15.75" hidden="1" x14ac:dyDescent="0.25"/>
    <row r="60051" ht="15.75" hidden="1" x14ac:dyDescent="0.25"/>
    <row r="60052" ht="15.75" hidden="1" x14ac:dyDescent="0.25"/>
    <row r="60053" ht="15.75" hidden="1" x14ac:dyDescent="0.25"/>
    <row r="60054" ht="15.75" hidden="1" x14ac:dyDescent="0.25"/>
    <row r="60055" ht="15.75" hidden="1" x14ac:dyDescent="0.25"/>
    <row r="60056" ht="15.75" hidden="1" x14ac:dyDescent="0.25"/>
    <row r="60057" ht="15.75" hidden="1" x14ac:dyDescent="0.25"/>
    <row r="60058" ht="15.75" hidden="1" x14ac:dyDescent="0.25"/>
    <row r="60059" ht="15.75" hidden="1" x14ac:dyDescent="0.25"/>
    <row r="60060" ht="15.75" hidden="1" x14ac:dyDescent="0.25"/>
    <row r="60061" ht="15.75" hidden="1" x14ac:dyDescent="0.25"/>
    <row r="60062" ht="15.75" hidden="1" x14ac:dyDescent="0.25"/>
    <row r="60063" ht="15.75" hidden="1" x14ac:dyDescent="0.25"/>
    <row r="60064" ht="15.75" hidden="1" x14ac:dyDescent="0.25"/>
    <row r="60065" ht="15.75" hidden="1" x14ac:dyDescent="0.25"/>
    <row r="60066" ht="15.75" hidden="1" x14ac:dyDescent="0.25"/>
    <row r="60067" ht="15.75" hidden="1" x14ac:dyDescent="0.25"/>
    <row r="60068" ht="15.75" hidden="1" x14ac:dyDescent="0.25"/>
    <row r="60069" ht="15.75" hidden="1" x14ac:dyDescent="0.25"/>
    <row r="60070" ht="15.75" hidden="1" x14ac:dyDescent="0.25"/>
    <row r="60071" ht="15.75" hidden="1" x14ac:dyDescent="0.25"/>
    <row r="60072" ht="15.75" hidden="1" x14ac:dyDescent="0.25"/>
    <row r="60073" ht="15.75" hidden="1" x14ac:dyDescent="0.25"/>
    <row r="60074" ht="15.75" hidden="1" x14ac:dyDescent="0.25"/>
    <row r="60075" ht="15.75" hidden="1" x14ac:dyDescent="0.25"/>
    <row r="60076" ht="15.75" hidden="1" x14ac:dyDescent="0.25"/>
    <row r="60077" ht="15.75" hidden="1" x14ac:dyDescent="0.25"/>
    <row r="60078" ht="15.75" hidden="1" x14ac:dyDescent="0.25"/>
    <row r="60079" ht="15.75" hidden="1" x14ac:dyDescent="0.25"/>
    <row r="60080" ht="15.75" hidden="1" x14ac:dyDescent="0.25"/>
    <row r="60081" ht="15.75" hidden="1" x14ac:dyDescent="0.25"/>
    <row r="60082" ht="15.75" hidden="1" x14ac:dyDescent="0.25"/>
    <row r="60083" ht="15.75" hidden="1" x14ac:dyDescent="0.25"/>
    <row r="60084" ht="15.75" hidden="1" x14ac:dyDescent="0.25"/>
    <row r="60085" ht="15.75" hidden="1" x14ac:dyDescent="0.25"/>
    <row r="60086" ht="15.75" hidden="1" x14ac:dyDescent="0.25"/>
    <row r="60087" ht="15.75" hidden="1" x14ac:dyDescent="0.25"/>
    <row r="60088" ht="15.75" hidden="1" x14ac:dyDescent="0.25"/>
    <row r="60089" ht="15.75" hidden="1" x14ac:dyDescent="0.25"/>
    <row r="60090" ht="15.75" hidden="1" x14ac:dyDescent="0.25"/>
    <row r="60091" ht="15.75" hidden="1" x14ac:dyDescent="0.25"/>
    <row r="60092" ht="15.75" hidden="1" x14ac:dyDescent="0.25"/>
    <row r="60093" ht="15.75" hidden="1" x14ac:dyDescent="0.25"/>
    <row r="60094" ht="15.75" hidden="1" x14ac:dyDescent="0.25"/>
    <row r="60095" ht="15.75" hidden="1" x14ac:dyDescent="0.25"/>
    <row r="60096" ht="15.75" hidden="1" x14ac:dyDescent="0.25"/>
    <row r="60097" ht="15.75" hidden="1" x14ac:dyDescent="0.25"/>
    <row r="60098" ht="15.75" hidden="1" x14ac:dyDescent="0.25"/>
    <row r="60099" ht="15.75" hidden="1" x14ac:dyDescent="0.25"/>
    <row r="60100" ht="15.75" hidden="1" x14ac:dyDescent="0.25"/>
    <row r="60101" ht="15.75" hidden="1" x14ac:dyDescent="0.25"/>
    <row r="60102" ht="15.75" hidden="1" x14ac:dyDescent="0.25"/>
    <row r="60103" ht="15.75" hidden="1" x14ac:dyDescent="0.25"/>
    <row r="60104" ht="15.75" hidden="1" x14ac:dyDescent="0.25"/>
    <row r="60105" ht="15.75" hidden="1" x14ac:dyDescent="0.25"/>
    <row r="60106" ht="15.75" hidden="1" x14ac:dyDescent="0.25"/>
    <row r="60107" ht="15.75" hidden="1" x14ac:dyDescent="0.25"/>
    <row r="60108" ht="15.75" hidden="1" x14ac:dyDescent="0.25"/>
    <row r="60109" ht="15.75" hidden="1" x14ac:dyDescent="0.25"/>
    <row r="60110" ht="15.75" hidden="1" x14ac:dyDescent="0.25"/>
    <row r="60111" ht="15.75" hidden="1" x14ac:dyDescent="0.25"/>
    <row r="60112" ht="15.75" hidden="1" x14ac:dyDescent="0.25"/>
    <row r="60113" ht="15.75" hidden="1" x14ac:dyDescent="0.25"/>
    <row r="60114" ht="15.75" hidden="1" x14ac:dyDescent="0.25"/>
    <row r="60115" ht="15.75" hidden="1" x14ac:dyDescent="0.25"/>
    <row r="60116" ht="15.75" hidden="1" x14ac:dyDescent="0.25"/>
    <row r="60117" ht="15.75" hidden="1" x14ac:dyDescent="0.25"/>
    <row r="60118" ht="15.75" hidden="1" x14ac:dyDescent="0.25"/>
    <row r="60119" ht="15.75" hidden="1" x14ac:dyDescent="0.25"/>
    <row r="60120" ht="15.75" hidden="1" x14ac:dyDescent="0.25"/>
    <row r="60121" ht="15.75" hidden="1" x14ac:dyDescent="0.25"/>
    <row r="60122" ht="15.75" hidden="1" x14ac:dyDescent="0.25"/>
    <row r="60123" ht="15.75" hidden="1" x14ac:dyDescent="0.25"/>
    <row r="60124" ht="15.75" hidden="1" x14ac:dyDescent="0.25"/>
    <row r="60125" ht="15.75" hidden="1" x14ac:dyDescent="0.25"/>
    <row r="60126" ht="15.75" hidden="1" x14ac:dyDescent="0.25"/>
    <row r="60127" ht="15.75" hidden="1" x14ac:dyDescent="0.25"/>
    <row r="60128" ht="15.75" hidden="1" x14ac:dyDescent="0.25"/>
    <row r="60129" ht="15.75" hidden="1" x14ac:dyDescent="0.25"/>
    <row r="60130" ht="15.75" hidden="1" x14ac:dyDescent="0.25"/>
    <row r="60131" ht="15.75" hidden="1" x14ac:dyDescent="0.25"/>
    <row r="60132" ht="15.75" hidden="1" x14ac:dyDescent="0.25"/>
    <row r="60133" ht="15.75" hidden="1" x14ac:dyDescent="0.25"/>
    <row r="60134" ht="15.75" hidden="1" x14ac:dyDescent="0.25"/>
    <row r="60135" ht="15.75" hidden="1" x14ac:dyDescent="0.25"/>
    <row r="60136" ht="15.75" hidden="1" x14ac:dyDescent="0.25"/>
    <row r="60137" ht="15.75" hidden="1" x14ac:dyDescent="0.25"/>
    <row r="60138" ht="15.75" hidden="1" x14ac:dyDescent="0.25"/>
    <row r="60139" ht="15.75" hidden="1" x14ac:dyDescent="0.25"/>
    <row r="60140" ht="15.75" hidden="1" x14ac:dyDescent="0.25"/>
    <row r="60141" ht="15.75" hidden="1" x14ac:dyDescent="0.25"/>
    <row r="60142" ht="15.75" hidden="1" x14ac:dyDescent="0.25"/>
    <row r="60143" ht="15.75" hidden="1" x14ac:dyDescent="0.25"/>
    <row r="60144" ht="15.75" hidden="1" x14ac:dyDescent="0.25"/>
    <row r="60145" ht="15.75" hidden="1" x14ac:dyDescent="0.25"/>
    <row r="60146" ht="15.75" hidden="1" x14ac:dyDescent="0.25"/>
    <row r="60147" ht="15.75" hidden="1" x14ac:dyDescent="0.25"/>
    <row r="60148" ht="15.75" hidden="1" x14ac:dyDescent="0.25"/>
    <row r="60149" ht="15.75" hidden="1" x14ac:dyDescent="0.25"/>
    <row r="60150" ht="15.75" hidden="1" x14ac:dyDescent="0.25"/>
    <row r="60151" ht="15.75" hidden="1" x14ac:dyDescent="0.25"/>
    <row r="60152" ht="15.75" hidden="1" x14ac:dyDescent="0.25"/>
    <row r="60153" ht="15.75" hidden="1" x14ac:dyDescent="0.25"/>
    <row r="60154" ht="15.75" hidden="1" x14ac:dyDescent="0.25"/>
    <row r="60155" ht="15.75" hidden="1" x14ac:dyDescent="0.25"/>
    <row r="60156" ht="15.75" hidden="1" x14ac:dyDescent="0.25"/>
    <row r="60157" ht="15.75" hidden="1" x14ac:dyDescent="0.25"/>
    <row r="60158" ht="15.75" hidden="1" x14ac:dyDescent="0.25"/>
    <row r="60159" ht="15.75" hidden="1" x14ac:dyDescent="0.25"/>
    <row r="60160" ht="15.75" hidden="1" x14ac:dyDescent="0.25"/>
    <row r="60161" ht="15.75" hidden="1" x14ac:dyDescent="0.25"/>
    <row r="60162" ht="15.75" hidden="1" x14ac:dyDescent="0.25"/>
    <row r="60163" ht="15.75" hidden="1" x14ac:dyDescent="0.25"/>
    <row r="60164" ht="15.75" hidden="1" x14ac:dyDescent="0.25"/>
    <row r="60165" ht="15.75" hidden="1" x14ac:dyDescent="0.25"/>
    <row r="60166" ht="15.75" hidden="1" x14ac:dyDescent="0.25"/>
    <row r="60167" ht="15.75" hidden="1" x14ac:dyDescent="0.25"/>
    <row r="60168" ht="15.75" hidden="1" x14ac:dyDescent="0.25"/>
    <row r="60169" ht="15.75" hidden="1" x14ac:dyDescent="0.25"/>
    <row r="60170" ht="15.75" hidden="1" x14ac:dyDescent="0.25"/>
    <row r="60171" ht="15.75" hidden="1" x14ac:dyDescent="0.25"/>
    <row r="60172" ht="15.75" hidden="1" x14ac:dyDescent="0.25"/>
    <row r="60173" ht="15.75" hidden="1" x14ac:dyDescent="0.25"/>
    <row r="60174" ht="15.75" hidden="1" x14ac:dyDescent="0.25"/>
    <row r="60175" ht="15.75" hidden="1" x14ac:dyDescent="0.25"/>
    <row r="60176" ht="15.75" hidden="1" x14ac:dyDescent="0.25"/>
    <row r="60177" ht="15.75" hidden="1" x14ac:dyDescent="0.25"/>
    <row r="60178" ht="15.75" hidden="1" x14ac:dyDescent="0.25"/>
    <row r="60179" ht="15.75" hidden="1" x14ac:dyDescent="0.25"/>
    <row r="60180" ht="15.75" hidden="1" x14ac:dyDescent="0.25"/>
    <row r="60181" ht="15.75" hidden="1" x14ac:dyDescent="0.25"/>
    <row r="60182" ht="15.75" hidden="1" x14ac:dyDescent="0.25"/>
    <row r="60183" ht="15.75" hidden="1" x14ac:dyDescent="0.25"/>
    <row r="60184" ht="15.75" hidden="1" x14ac:dyDescent="0.25"/>
    <row r="60185" ht="15.75" hidden="1" x14ac:dyDescent="0.25"/>
    <row r="60186" ht="15.75" hidden="1" x14ac:dyDescent="0.25"/>
    <row r="60187" ht="15.75" hidden="1" x14ac:dyDescent="0.25"/>
    <row r="60188" ht="15.75" hidden="1" x14ac:dyDescent="0.25"/>
    <row r="60189" ht="15.75" hidden="1" x14ac:dyDescent="0.25"/>
    <row r="60190" ht="15.75" hidden="1" x14ac:dyDescent="0.25"/>
    <row r="60191" ht="15.75" hidden="1" x14ac:dyDescent="0.25"/>
    <row r="60192" ht="15.75" hidden="1" x14ac:dyDescent="0.25"/>
    <row r="60193" ht="15.75" hidden="1" x14ac:dyDescent="0.25"/>
    <row r="60194" ht="15.75" hidden="1" x14ac:dyDescent="0.25"/>
    <row r="60195" ht="15.75" hidden="1" x14ac:dyDescent="0.25"/>
    <row r="60196" ht="15.75" hidden="1" x14ac:dyDescent="0.25"/>
    <row r="60197" ht="15.75" hidden="1" x14ac:dyDescent="0.25"/>
    <row r="60198" ht="15.75" hidden="1" x14ac:dyDescent="0.25"/>
    <row r="60199" ht="15.75" hidden="1" x14ac:dyDescent="0.25"/>
    <row r="60200" ht="15.75" hidden="1" x14ac:dyDescent="0.25"/>
    <row r="60201" ht="15.75" hidden="1" x14ac:dyDescent="0.25"/>
    <row r="60202" ht="15.75" hidden="1" x14ac:dyDescent="0.25"/>
    <row r="60203" ht="15.75" hidden="1" x14ac:dyDescent="0.25"/>
    <row r="60204" ht="15.75" hidden="1" x14ac:dyDescent="0.25"/>
    <row r="60205" ht="15.75" hidden="1" x14ac:dyDescent="0.25"/>
    <row r="60206" ht="15.75" hidden="1" x14ac:dyDescent="0.25"/>
    <row r="60207" ht="15.75" hidden="1" x14ac:dyDescent="0.25"/>
    <row r="60208" ht="15.75" hidden="1" x14ac:dyDescent="0.25"/>
    <row r="60209" ht="15.75" hidden="1" x14ac:dyDescent="0.25"/>
    <row r="60210" ht="15.75" hidden="1" x14ac:dyDescent="0.25"/>
    <row r="60211" ht="15.75" hidden="1" x14ac:dyDescent="0.25"/>
    <row r="60212" ht="15.75" hidden="1" x14ac:dyDescent="0.25"/>
    <row r="60213" ht="15.75" hidden="1" x14ac:dyDescent="0.25"/>
    <row r="60214" ht="15.75" hidden="1" x14ac:dyDescent="0.25"/>
    <row r="60215" ht="15.75" hidden="1" x14ac:dyDescent="0.25"/>
    <row r="60216" ht="15.75" hidden="1" x14ac:dyDescent="0.25"/>
    <row r="60217" ht="15.75" hidden="1" x14ac:dyDescent="0.25"/>
    <row r="60218" ht="15.75" hidden="1" x14ac:dyDescent="0.25"/>
    <row r="60219" ht="15.75" hidden="1" x14ac:dyDescent="0.25"/>
    <row r="60220" ht="15.75" hidden="1" x14ac:dyDescent="0.25"/>
    <row r="60221" ht="15.75" hidden="1" x14ac:dyDescent="0.25"/>
    <row r="60222" ht="15.75" hidden="1" x14ac:dyDescent="0.25"/>
    <row r="60223" ht="15.75" hidden="1" x14ac:dyDescent="0.25"/>
    <row r="60224" ht="15.75" hidden="1" x14ac:dyDescent="0.25"/>
    <row r="60225" ht="15.75" hidden="1" x14ac:dyDescent="0.25"/>
    <row r="60226" ht="15.75" hidden="1" x14ac:dyDescent="0.25"/>
    <row r="60227" ht="15.75" hidden="1" x14ac:dyDescent="0.25"/>
    <row r="60228" ht="15.75" hidden="1" x14ac:dyDescent="0.25"/>
    <row r="60229" ht="15.75" hidden="1" x14ac:dyDescent="0.25"/>
    <row r="60230" ht="15.75" hidden="1" x14ac:dyDescent="0.25"/>
    <row r="60231" ht="15.75" hidden="1" x14ac:dyDescent="0.25"/>
    <row r="60232" ht="15.75" hidden="1" x14ac:dyDescent="0.25"/>
    <row r="60233" ht="15.75" hidden="1" x14ac:dyDescent="0.25"/>
    <row r="60234" ht="15.75" hidden="1" x14ac:dyDescent="0.25"/>
    <row r="60235" ht="15.75" hidden="1" x14ac:dyDescent="0.25"/>
    <row r="60236" ht="15.75" hidden="1" x14ac:dyDescent="0.25"/>
    <row r="60237" ht="15.75" hidden="1" x14ac:dyDescent="0.25"/>
    <row r="60238" ht="15.75" hidden="1" x14ac:dyDescent="0.25"/>
    <row r="60239" ht="15.75" hidden="1" x14ac:dyDescent="0.25"/>
    <row r="60240" ht="15.75" hidden="1" x14ac:dyDescent="0.25"/>
    <row r="60241" ht="15.75" hidden="1" x14ac:dyDescent="0.25"/>
    <row r="60242" ht="15.75" hidden="1" x14ac:dyDescent="0.25"/>
    <row r="60243" ht="15.75" hidden="1" x14ac:dyDescent="0.25"/>
    <row r="60244" ht="15.75" hidden="1" x14ac:dyDescent="0.25"/>
    <row r="60245" ht="15.75" hidden="1" x14ac:dyDescent="0.25"/>
    <row r="60246" ht="15.75" hidden="1" x14ac:dyDescent="0.25"/>
    <row r="60247" ht="15.75" hidden="1" x14ac:dyDescent="0.25"/>
    <row r="60248" ht="15.75" hidden="1" x14ac:dyDescent="0.25"/>
    <row r="60249" ht="15.75" hidden="1" x14ac:dyDescent="0.25"/>
    <row r="60250" ht="15.75" hidden="1" x14ac:dyDescent="0.25"/>
    <row r="60251" ht="15.75" hidden="1" x14ac:dyDescent="0.25"/>
    <row r="60252" ht="15.75" hidden="1" x14ac:dyDescent="0.25"/>
    <row r="60253" ht="15.75" hidden="1" x14ac:dyDescent="0.25"/>
    <row r="60254" ht="15.75" hidden="1" x14ac:dyDescent="0.25"/>
    <row r="60255" ht="15.75" hidden="1" x14ac:dyDescent="0.25"/>
    <row r="60256" ht="15.75" hidden="1" x14ac:dyDescent="0.25"/>
    <row r="60257" ht="15.75" hidden="1" x14ac:dyDescent="0.25"/>
    <row r="60258" ht="15.75" hidden="1" x14ac:dyDescent="0.25"/>
    <row r="60259" ht="15.75" hidden="1" x14ac:dyDescent="0.25"/>
    <row r="60260" ht="15.75" hidden="1" x14ac:dyDescent="0.25"/>
    <row r="60261" ht="15.75" hidden="1" x14ac:dyDescent="0.25"/>
    <row r="60262" ht="15.75" hidden="1" x14ac:dyDescent="0.25"/>
    <row r="60263" ht="15.75" hidden="1" x14ac:dyDescent="0.25"/>
    <row r="60264" ht="15.75" hidden="1" x14ac:dyDescent="0.25"/>
    <row r="60265" ht="15.75" hidden="1" x14ac:dyDescent="0.25"/>
    <row r="60266" ht="15.75" hidden="1" x14ac:dyDescent="0.25"/>
    <row r="60267" ht="15.75" hidden="1" x14ac:dyDescent="0.25"/>
    <row r="60268" ht="15.75" hidden="1" x14ac:dyDescent="0.25"/>
    <row r="60269" ht="15.75" hidden="1" x14ac:dyDescent="0.25"/>
    <row r="60270" ht="15.75" hidden="1" x14ac:dyDescent="0.25"/>
    <row r="60271" ht="15.75" hidden="1" x14ac:dyDescent="0.25"/>
    <row r="60272" ht="15.75" hidden="1" x14ac:dyDescent="0.25"/>
    <row r="60273" ht="15.75" hidden="1" x14ac:dyDescent="0.25"/>
    <row r="60274" ht="15.75" hidden="1" x14ac:dyDescent="0.25"/>
    <row r="60275" ht="15.75" hidden="1" x14ac:dyDescent="0.25"/>
    <row r="60276" ht="15.75" hidden="1" x14ac:dyDescent="0.25"/>
    <row r="60277" ht="15.75" hidden="1" x14ac:dyDescent="0.25"/>
    <row r="60278" ht="15.75" hidden="1" x14ac:dyDescent="0.25"/>
    <row r="60279" ht="15.75" hidden="1" x14ac:dyDescent="0.25"/>
    <row r="60280" ht="15.75" hidden="1" x14ac:dyDescent="0.25"/>
    <row r="60281" ht="15.75" hidden="1" x14ac:dyDescent="0.25"/>
    <row r="60282" ht="15.75" hidden="1" x14ac:dyDescent="0.25"/>
    <row r="60283" ht="15.75" hidden="1" x14ac:dyDescent="0.25"/>
    <row r="60284" ht="15.75" hidden="1" x14ac:dyDescent="0.25"/>
    <row r="60285" ht="15.75" hidden="1" x14ac:dyDescent="0.25"/>
    <row r="60286" ht="15.75" hidden="1" x14ac:dyDescent="0.25"/>
    <row r="60287" ht="15.75" hidden="1" x14ac:dyDescent="0.25"/>
    <row r="60288" ht="15.75" hidden="1" x14ac:dyDescent="0.25"/>
    <row r="60289" ht="15.75" hidden="1" x14ac:dyDescent="0.25"/>
    <row r="60290" ht="15.75" hidden="1" x14ac:dyDescent="0.25"/>
    <row r="60291" ht="15.75" hidden="1" x14ac:dyDescent="0.25"/>
    <row r="60292" ht="15.75" hidden="1" x14ac:dyDescent="0.25"/>
    <row r="60293" ht="15.75" hidden="1" x14ac:dyDescent="0.25"/>
    <row r="60294" ht="15.75" hidden="1" x14ac:dyDescent="0.25"/>
    <row r="60295" ht="15.75" hidden="1" x14ac:dyDescent="0.25"/>
    <row r="60296" ht="15.75" hidden="1" x14ac:dyDescent="0.25"/>
    <row r="60297" ht="15.75" hidden="1" x14ac:dyDescent="0.25"/>
    <row r="60298" ht="15.75" hidden="1" x14ac:dyDescent="0.25"/>
    <row r="60299" ht="15.75" hidden="1" x14ac:dyDescent="0.25"/>
    <row r="60300" ht="15.75" hidden="1" x14ac:dyDescent="0.25"/>
    <row r="60301" ht="15.75" hidden="1" x14ac:dyDescent="0.25"/>
    <row r="60302" ht="15.75" hidden="1" x14ac:dyDescent="0.25"/>
    <row r="60303" ht="15.75" hidden="1" x14ac:dyDescent="0.25"/>
    <row r="60304" ht="15.75" hidden="1" x14ac:dyDescent="0.25"/>
    <row r="60305" ht="15.75" hidden="1" x14ac:dyDescent="0.25"/>
    <row r="60306" ht="15.75" hidden="1" x14ac:dyDescent="0.25"/>
    <row r="60307" ht="15.75" hidden="1" x14ac:dyDescent="0.25"/>
    <row r="60308" ht="15.75" hidden="1" x14ac:dyDescent="0.25"/>
    <row r="60309" ht="15.75" hidden="1" x14ac:dyDescent="0.25"/>
    <row r="60310" ht="15.75" hidden="1" x14ac:dyDescent="0.25"/>
    <row r="60311" ht="15.75" hidden="1" x14ac:dyDescent="0.25"/>
    <row r="60312" ht="15.75" hidden="1" x14ac:dyDescent="0.25"/>
    <row r="60313" ht="15.75" hidden="1" x14ac:dyDescent="0.25"/>
    <row r="60314" ht="15.75" hidden="1" x14ac:dyDescent="0.25"/>
    <row r="60315" ht="15.75" hidden="1" x14ac:dyDescent="0.25"/>
    <row r="60316" ht="15.75" hidden="1" x14ac:dyDescent="0.25"/>
    <row r="60317" ht="15.75" hidden="1" x14ac:dyDescent="0.25"/>
    <row r="60318" ht="15.75" hidden="1" x14ac:dyDescent="0.25"/>
    <row r="60319" ht="15.75" hidden="1" x14ac:dyDescent="0.25"/>
    <row r="60320" ht="15.75" hidden="1" x14ac:dyDescent="0.25"/>
    <row r="60321" ht="15.75" hidden="1" x14ac:dyDescent="0.25"/>
    <row r="60322" ht="15.75" hidden="1" x14ac:dyDescent="0.25"/>
    <row r="60323" ht="15.75" hidden="1" x14ac:dyDescent="0.25"/>
    <row r="60324" ht="15.75" hidden="1" x14ac:dyDescent="0.25"/>
    <row r="60325" ht="15.75" hidden="1" x14ac:dyDescent="0.25"/>
    <row r="60326" ht="15.75" hidden="1" x14ac:dyDescent="0.25"/>
    <row r="60327" ht="15.75" hidden="1" x14ac:dyDescent="0.25"/>
    <row r="60328" ht="15.75" hidden="1" x14ac:dyDescent="0.25"/>
    <row r="60329" ht="15.75" hidden="1" x14ac:dyDescent="0.25"/>
    <row r="60330" ht="15.75" hidden="1" x14ac:dyDescent="0.25"/>
    <row r="60331" ht="15.75" hidden="1" x14ac:dyDescent="0.25"/>
    <row r="60332" ht="15.75" hidden="1" x14ac:dyDescent="0.25"/>
    <row r="60333" ht="15.75" hidden="1" x14ac:dyDescent="0.25"/>
    <row r="60334" ht="15.75" hidden="1" x14ac:dyDescent="0.25"/>
    <row r="60335" ht="15.75" hidden="1" x14ac:dyDescent="0.25"/>
    <row r="60336" ht="15.75" hidden="1" x14ac:dyDescent="0.25"/>
    <row r="60337" ht="15.75" hidden="1" x14ac:dyDescent="0.25"/>
    <row r="60338" ht="15.75" hidden="1" x14ac:dyDescent="0.25"/>
    <row r="60339" ht="15.75" hidden="1" x14ac:dyDescent="0.25"/>
    <row r="60340" ht="15.75" hidden="1" x14ac:dyDescent="0.25"/>
    <row r="60341" ht="15.75" hidden="1" x14ac:dyDescent="0.25"/>
    <row r="60342" ht="15.75" hidden="1" x14ac:dyDescent="0.25"/>
    <row r="60343" ht="15.75" hidden="1" x14ac:dyDescent="0.25"/>
    <row r="60344" ht="15.75" hidden="1" x14ac:dyDescent="0.25"/>
    <row r="60345" ht="15.75" hidden="1" x14ac:dyDescent="0.25"/>
    <row r="60346" ht="15.75" hidden="1" x14ac:dyDescent="0.25"/>
    <row r="60347" ht="15.75" hidden="1" x14ac:dyDescent="0.25"/>
    <row r="60348" ht="15.75" hidden="1" x14ac:dyDescent="0.25"/>
    <row r="60349" ht="15.75" hidden="1" x14ac:dyDescent="0.25"/>
    <row r="60350" ht="15.75" hidden="1" x14ac:dyDescent="0.25"/>
    <row r="60351" ht="15.75" hidden="1" x14ac:dyDescent="0.25"/>
    <row r="60352" ht="15.75" hidden="1" x14ac:dyDescent="0.25"/>
    <row r="60353" ht="15.75" hidden="1" x14ac:dyDescent="0.25"/>
    <row r="60354" ht="15.75" hidden="1" x14ac:dyDescent="0.25"/>
    <row r="60355" ht="15.75" hidden="1" x14ac:dyDescent="0.25"/>
    <row r="60356" ht="15.75" hidden="1" x14ac:dyDescent="0.25"/>
    <row r="60357" ht="15.75" hidden="1" x14ac:dyDescent="0.25"/>
    <row r="60358" ht="15.75" hidden="1" x14ac:dyDescent="0.25"/>
    <row r="60359" ht="15.75" hidden="1" x14ac:dyDescent="0.25"/>
    <row r="60360" ht="15.75" hidden="1" x14ac:dyDescent="0.25"/>
    <row r="60361" ht="15.75" hidden="1" x14ac:dyDescent="0.25"/>
    <row r="60362" ht="15.75" hidden="1" x14ac:dyDescent="0.25"/>
    <row r="60363" ht="15.75" hidden="1" x14ac:dyDescent="0.25"/>
    <row r="60364" ht="15.75" hidden="1" x14ac:dyDescent="0.25"/>
    <row r="60365" ht="15.75" hidden="1" x14ac:dyDescent="0.25"/>
    <row r="60366" ht="15.75" hidden="1" x14ac:dyDescent="0.25"/>
    <row r="60367" ht="15.75" hidden="1" x14ac:dyDescent="0.25"/>
    <row r="60368" ht="15.75" hidden="1" x14ac:dyDescent="0.25"/>
    <row r="60369" ht="15.75" hidden="1" x14ac:dyDescent="0.25"/>
    <row r="60370" ht="15.75" hidden="1" x14ac:dyDescent="0.25"/>
    <row r="60371" ht="15.75" hidden="1" x14ac:dyDescent="0.25"/>
    <row r="60372" ht="15.75" hidden="1" x14ac:dyDescent="0.25"/>
    <row r="60373" ht="15.75" hidden="1" x14ac:dyDescent="0.25"/>
    <row r="60374" ht="15.75" hidden="1" x14ac:dyDescent="0.25"/>
    <row r="60375" ht="15.75" hidden="1" x14ac:dyDescent="0.25"/>
    <row r="60376" ht="15.75" hidden="1" x14ac:dyDescent="0.25"/>
    <row r="60377" ht="15.75" hidden="1" x14ac:dyDescent="0.25"/>
    <row r="60378" ht="15.75" hidden="1" x14ac:dyDescent="0.25"/>
    <row r="60379" ht="15.75" hidden="1" x14ac:dyDescent="0.25"/>
    <row r="60380" ht="15.75" hidden="1" x14ac:dyDescent="0.25"/>
    <row r="60381" ht="15.75" hidden="1" x14ac:dyDescent="0.25"/>
    <row r="60382" ht="15.75" hidden="1" x14ac:dyDescent="0.25"/>
    <row r="60383" ht="15.75" hidden="1" x14ac:dyDescent="0.25"/>
    <row r="60384" ht="15.75" hidden="1" x14ac:dyDescent="0.25"/>
    <row r="60385" ht="15.75" hidden="1" x14ac:dyDescent="0.25"/>
    <row r="60386" ht="15.75" hidden="1" x14ac:dyDescent="0.25"/>
    <row r="60387" ht="15.75" hidden="1" x14ac:dyDescent="0.25"/>
    <row r="60388" ht="15.75" hidden="1" x14ac:dyDescent="0.25"/>
    <row r="60389" ht="15.75" hidden="1" x14ac:dyDescent="0.25"/>
    <row r="60390" ht="15.75" hidden="1" x14ac:dyDescent="0.25"/>
    <row r="60391" ht="15.75" hidden="1" x14ac:dyDescent="0.25"/>
    <row r="60392" ht="15.75" hidden="1" x14ac:dyDescent="0.25"/>
    <row r="60393" ht="15.75" hidden="1" x14ac:dyDescent="0.25"/>
    <row r="60394" ht="15.75" hidden="1" x14ac:dyDescent="0.25"/>
    <row r="60395" ht="15.75" hidden="1" x14ac:dyDescent="0.25"/>
    <row r="60396" ht="15.75" hidden="1" x14ac:dyDescent="0.25"/>
    <row r="60397" ht="15.75" hidden="1" x14ac:dyDescent="0.25"/>
    <row r="60398" ht="15.75" hidden="1" x14ac:dyDescent="0.25"/>
    <row r="60399" ht="15.75" hidden="1" x14ac:dyDescent="0.25"/>
    <row r="60400" ht="15.75" hidden="1" x14ac:dyDescent="0.25"/>
    <row r="60401" ht="15.75" hidden="1" x14ac:dyDescent="0.25"/>
    <row r="60402" ht="15.75" hidden="1" x14ac:dyDescent="0.25"/>
    <row r="60403" ht="15.75" hidden="1" x14ac:dyDescent="0.25"/>
    <row r="60404" ht="15.75" hidden="1" x14ac:dyDescent="0.25"/>
    <row r="60405" ht="15.75" hidden="1" x14ac:dyDescent="0.25"/>
    <row r="60406" ht="15.75" hidden="1" x14ac:dyDescent="0.25"/>
    <row r="60407" ht="15.75" hidden="1" x14ac:dyDescent="0.25"/>
    <row r="60408" ht="15.75" hidden="1" x14ac:dyDescent="0.25"/>
    <row r="60409" ht="15.75" hidden="1" x14ac:dyDescent="0.25"/>
    <row r="60410" ht="15.75" hidden="1" x14ac:dyDescent="0.25"/>
    <row r="60411" ht="15.75" hidden="1" x14ac:dyDescent="0.25"/>
    <row r="60412" ht="15.75" hidden="1" x14ac:dyDescent="0.25"/>
    <row r="60413" ht="15.75" hidden="1" x14ac:dyDescent="0.25"/>
    <row r="60414" ht="15.75" hidden="1" x14ac:dyDescent="0.25"/>
    <row r="60415" ht="15.75" hidden="1" x14ac:dyDescent="0.25"/>
    <row r="60416" ht="15.75" hidden="1" x14ac:dyDescent="0.25"/>
    <row r="60417" ht="15.75" hidden="1" x14ac:dyDescent="0.25"/>
    <row r="60418" ht="15.75" hidden="1" x14ac:dyDescent="0.25"/>
    <row r="60419" ht="15.75" hidden="1" x14ac:dyDescent="0.25"/>
    <row r="60420" ht="15.75" hidden="1" x14ac:dyDescent="0.25"/>
    <row r="60421" ht="15.75" hidden="1" x14ac:dyDescent="0.25"/>
    <row r="60422" ht="15.75" hidden="1" x14ac:dyDescent="0.25"/>
    <row r="60423" ht="15.75" hidden="1" x14ac:dyDescent="0.25"/>
    <row r="60424" ht="15.75" hidden="1" x14ac:dyDescent="0.25"/>
    <row r="60425" ht="15.75" hidden="1" x14ac:dyDescent="0.25"/>
    <row r="60426" ht="15.75" hidden="1" x14ac:dyDescent="0.25"/>
    <row r="60427" ht="15.75" hidden="1" x14ac:dyDescent="0.25"/>
    <row r="60428" ht="15.75" hidden="1" x14ac:dyDescent="0.25"/>
    <row r="60429" ht="15.75" hidden="1" x14ac:dyDescent="0.25"/>
    <row r="60430" ht="15.75" hidden="1" x14ac:dyDescent="0.25"/>
    <row r="60431" ht="15.75" hidden="1" x14ac:dyDescent="0.25"/>
    <row r="60432" ht="15.75" hidden="1" x14ac:dyDescent="0.25"/>
    <row r="60433" ht="15.75" hidden="1" x14ac:dyDescent="0.25"/>
    <row r="60434" ht="15.75" hidden="1" x14ac:dyDescent="0.25"/>
    <row r="60435" ht="15.75" hidden="1" x14ac:dyDescent="0.25"/>
    <row r="60436" ht="15.75" hidden="1" x14ac:dyDescent="0.25"/>
    <row r="60437" ht="15.75" hidden="1" x14ac:dyDescent="0.25"/>
    <row r="60438" ht="15.75" hidden="1" x14ac:dyDescent="0.25"/>
    <row r="60439" ht="15.75" hidden="1" x14ac:dyDescent="0.25"/>
    <row r="60440" ht="15.75" hidden="1" x14ac:dyDescent="0.25"/>
    <row r="60441" ht="15.75" hidden="1" x14ac:dyDescent="0.25"/>
    <row r="60442" ht="15.75" hidden="1" x14ac:dyDescent="0.25"/>
    <row r="60443" ht="15.75" hidden="1" x14ac:dyDescent="0.25"/>
    <row r="60444" ht="15.75" hidden="1" x14ac:dyDescent="0.25"/>
    <row r="60445" ht="15.75" hidden="1" x14ac:dyDescent="0.25"/>
    <row r="60446" ht="15.75" hidden="1" x14ac:dyDescent="0.25"/>
    <row r="60447" ht="15.75" hidden="1" x14ac:dyDescent="0.25"/>
    <row r="60448" ht="15.75" hidden="1" x14ac:dyDescent="0.25"/>
    <row r="60449" ht="15.75" hidden="1" x14ac:dyDescent="0.25"/>
    <row r="60450" ht="15.75" hidden="1" x14ac:dyDescent="0.25"/>
    <row r="60451" ht="15.75" hidden="1" x14ac:dyDescent="0.25"/>
    <row r="60452" ht="15.75" hidden="1" x14ac:dyDescent="0.25"/>
    <row r="60453" ht="15.75" hidden="1" x14ac:dyDescent="0.25"/>
    <row r="60454" ht="15.75" hidden="1" x14ac:dyDescent="0.25"/>
    <row r="60455" ht="15.75" hidden="1" x14ac:dyDescent="0.25"/>
    <row r="60456" ht="15.75" hidden="1" x14ac:dyDescent="0.25"/>
    <row r="60457" ht="15.75" hidden="1" x14ac:dyDescent="0.25"/>
    <row r="60458" ht="15.75" hidden="1" x14ac:dyDescent="0.25"/>
    <row r="60459" ht="15.75" hidden="1" x14ac:dyDescent="0.25"/>
    <row r="60460" ht="15.75" hidden="1" x14ac:dyDescent="0.25"/>
    <row r="60461" ht="15.75" hidden="1" x14ac:dyDescent="0.25"/>
    <row r="60462" ht="15.75" hidden="1" x14ac:dyDescent="0.25"/>
    <row r="60463" ht="15.75" hidden="1" x14ac:dyDescent="0.25"/>
    <row r="60464" ht="15.75" hidden="1" x14ac:dyDescent="0.25"/>
    <row r="60465" ht="15.75" hidden="1" x14ac:dyDescent="0.25"/>
    <row r="60466" ht="15.75" hidden="1" x14ac:dyDescent="0.25"/>
    <row r="60467" ht="15.75" hidden="1" x14ac:dyDescent="0.25"/>
    <row r="60468" ht="15.75" hidden="1" x14ac:dyDescent="0.25"/>
    <row r="60469" ht="15.75" hidden="1" x14ac:dyDescent="0.25"/>
    <row r="60470" ht="15.75" hidden="1" x14ac:dyDescent="0.25"/>
    <row r="60471" ht="15.75" hidden="1" x14ac:dyDescent="0.25"/>
    <row r="60472" ht="15.75" hidden="1" x14ac:dyDescent="0.25"/>
    <row r="60473" ht="15.75" hidden="1" x14ac:dyDescent="0.25"/>
    <row r="60474" ht="15.75" hidden="1" x14ac:dyDescent="0.25"/>
    <row r="60475" ht="15.75" hidden="1" x14ac:dyDescent="0.25"/>
    <row r="60476" ht="15.75" hidden="1" x14ac:dyDescent="0.25"/>
    <row r="60477" ht="15.75" hidden="1" x14ac:dyDescent="0.25"/>
    <row r="60478" ht="15.75" hidden="1" x14ac:dyDescent="0.25"/>
    <row r="60479" ht="15.75" hidden="1" x14ac:dyDescent="0.25"/>
    <row r="60480" ht="15.75" hidden="1" x14ac:dyDescent="0.25"/>
    <row r="60481" ht="15.75" hidden="1" x14ac:dyDescent="0.25"/>
    <row r="60482" ht="15.75" hidden="1" x14ac:dyDescent="0.25"/>
    <row r="60483" ht="15.75" hidden="1" x14ac:dyDescent="0.25"/>
    <row r="60484" ht="15.75" hidden="1" x14ac:dyDescent="0.25"/>
    <row r="60485" ht="15.75" hidden="1" x14ac:dyDescent="0.25"/>
    <row r="60486" ht="15.75" hidden="1" x14ac:dyDescent="0.25"/>
    <row r="60487" ht="15.75" hidden="1" x14ac:dyDescent="0.25"/>
    <row r="60488" ht="15.75" hidden="1" x14ac:dyDescent="0.25"/>
    <row r="60489" ht="15.75" hidden="1" x14ac:dyDescent="0.25"/>
    <row r="60490" ht="15.75" hidden="1" x14ac:dyDescent="0.25"/>
    <row r="60491" ht="15.75" hidden="1" x14ac:dyDescent="0.25"/>
    <row r="60492" ht="15.75" hidden="1" x14ac:dyDescent="0.25"/>
    <row r="60493" ht="15.75" hidden="1" x14ac:dyDescent="0.25"/>
    <row r="60494" ht="15.75" hidden="1" x14ac:dyDescent="0.25"/>
    <row r="60495" ht="15.75" hidden="1" x14ac:dyDescent="0.25"/>
    <row r="60496" ht="15.75" hidden="1" x14ac:dyDescent="0.25"/>
    <row r="60497" ht="15.75" hidden="1" x14ac:dyDescent="0.25"/>
    <row r="60498" ht="15.75" hidden="1" x14ac:dyDescent="0.25"/>
    <row r="60499" ht="15.75" hidden="1" x14ac:dyDescent="0.25"/>
    <row r="60500" ht="15.75" hidden="1" x14ac:dyDescent="0.25"/>
    <row r="60501" ht="15.75" hidden="1" x14ac:dyDescent="0.25"/>
    <row r="60502" ht="15.75" hidden="1" x14ac:dyDescent="0.25"/>
    <row r="60503" ht="15.75" hidden="1" x14ac:dyDescent="0.25"/>
    <row r="60504" ht="15.75" hidden="1" x14ac:dyDescent="0.25"/>
    <row r="60505" ht="15.75" hidden="1" x14ac:dyDescent="0.25"/>
    <row r="60506" ht="15.75" hidden="1" x14ac:dyDescent="0.25"/>
    <row r="60507" ht="15.75" hidden="1" x14ac:dyDescent="0.25"/>
    <row r="60508" ht="15.75" hidden="1" x14ac:dyDescent="0.25"/>
    <row r="60509" ht="15.75" hidden="1" x14ac:dyDescent="0.25"/>
    <row r="60510" ht="15.75" hidden="1" x14ac:dyDescent="0.25"/>
    <row r="60511" ht="15.75" hidden="1" x14ac:dyDescent="0.25"/>
    <row r="60512" ht="15.75" hidden="1" x14ac:dyDescent="0.25"/>
    <row r="60513" ht="15.75" hidden="1" x14ac:dyDescent="0.25"/>
    <row r="60514" ht="15.75" hidden="1" x14ac:dyDescent="0.25"/>
    <row r="60515" ht="15.75" hidden="1" x14ac:dyDescent="0.25"/>
    <row r="60516" ht="15.75" hidden="1" x14ac:dyDescent="0.25"/>
    <row r="60517" ht="15.75" hidden="1" x14ac:dyDescent="0.25"/>
    <row r="60518" ht="15.75" hidden="1" x14ac:dyDescent="0.25"/>
    <row r="60519" ht="15.75" hidden="1" x14ac:dyDescent="0.25"/>
    <row r="60520" ht="15.75" hidden="1" x14ac:dyDescent="0.25"/>
    <row r="60521" ht="15.75" hidden="1" x14ac:dyDescent="0.25"/>
    <row r="60522" ht="15.75" hidden="1" x14ac:dyDescent="0.25"/>
    <row r="60523" ht="15.75" hidden="1" x14ac:dyDescent="0.25"/>
    <row r="60524" ht="15.75" hidden="1" x14ac:dyDescent="0.25"/>
    <row r="60525" ht="15.75" hidden="1" x14ac:dyDescent="0.25"/>
    <row r="60526" ht="15.75" hidden="1" x14ac:dyDescent="0.25"/>
    <row r="60527" ht="15.75" hidden="1" x14ac:dyDescent="0.25"/>
    <row r="60528" ht="15.75" hidden="1" x14ac:dyDescent="0.25"/>
    <row r="60529" ht="15.75" hidden="1" x14ac:dyDescent="0.25"/>
    <row r="60530" ht="15.75" hidden="1" x14ac:dyDescent="0.25"/>
    <row r="60531" ht="15.75" hidden="1" x14ac:dyDescent="0.25"/>
    <row r="60532" ht="15.75" hidden="1" x14ac:dyDescent="0.25"/>
    <row r="60533" ht="15.75" hidden="1" x14ac:dyDescent="0.25"/>
    <row r="60534" ht="15.75" hidden="1" x14ac:dyDescent="0.25"/>
    <row r="60535" ht="15.75" hidden="1" x14ac:dyDescent="0.25"/>
    <row r="60536" ht="15.75" hidden="1" x14ac:dyDescent="0.25"/>
    <row r="60537" ht="15.75" hidden="1" x14ac:dyDescent="0.25"/>
    <row r="60538" ht="15.75" hidden="1" x14ac:dyDescent="0.25"/>
    <row r="60539" ht="15.75" hidden="1" x14ac:dyDescent="0.25"/>
    <row r="60540" ht="15.75" hidden="1" x14ac:dyDescent="0.25"/>
    <row r="60541" ht="15.75" hidden="1" x14ac:dyDescent="0.25"/>
    <row r="60542" ht="15.75" hidden="1" x14ac:dyDescent="0.25"/>
    <row r="60543" ht="15.75" hidden="1" x14ac:dyDescent="0.25"/>
    <row r="60544" ht="15.75" hidden="1" x14ac:dyDescent="0.25"/>
    <row r="60545" ht="15.75" hidden="1" x14ac:dyDescent="0.25"/>
    <row r="60546" ht="15.75" hidden="1" x14ac:dyDescent="0.25"/>
    <row r="60547" ht="15.75" hidden="1" x14ac:dyDescent="0.25"/>
    <row r="60548" ht="15.75" hidden="1" x14ac:dyDescent="0.25"/>
    <row r="60549" ht="15.75" hidden="1" x14ac:dyDescent="0.25"/>
    <row r="60550" ht="15.75" hidden="1" x14ac:dyDescent="0.25"/>
    <row r="60551" ht="15.75" hidden="1" x14ac:dyDescent="0.25"/>
    <row r="60552" ht="15.75" hidden="1" x14ac:dyDescent="0.25"/>
    <row r="60553" ht="15.75" hidden="1" x14ac:dyDescent="0.25"/>
    <row r="60554" ht="15.75" hidden="1" x14ac:dyDescent="0.25"/>
    <row r="60555" ht="15.75" hidden="1" x14ac:dyDescent="0.25"/>
    <row r="60556" ht="15.75" hidden="1" x14ac:dyDescent="0.25"/>
    <row r="60557" ht="15.75" hidden="1" x14ac:dyDescent="0.25"/>
    <row r="60558" ht="15.75" hidden="1" x14ac:dyDescent="0.25"/>
    <row r="60559" ht="15.75" hidden="1" x14ac:dyDescent="0.25"/>
    <row r="60560" ht="15.75" hidden="1" x14ac:dyDescent="0.25"/>
    <row r="60561" ht="15.75" hidden="1" x14ac:dyDescent="0.25"/>
    <row r="60562" ht="15.75" hidden="1" x14ac:dyDescent="0.25"/>
    <row r="60563" ht="15.75" hidden="1" x14ac:dyDescent="0.25"/>
    <row r="60564" ht="15.75" hidden="1" x14ac:dyDescent="0.25"/>
    <row r="60565" ht="15.75" hidden="1" x14ac:dyDescent="0.25"/>
    <row r="60566" ht="15.75" hidden="1" x14ac:dyDescent="0.25"/>
    <row r="60567" ht="15.75" hidden="1" x14ac:dyDescent="0.25"/>
    <row r="60568" ht="15.75" hidden="1" x14ac:dyDescent="0.25"/>
    <row r="60569" ht="15.75" hidden="1" x14ac:dyDescent="0.25"/>
    <row r="60570" ht="15.75" hidden="1" x14ac:dyDescent="0.25"/>
    <row r="60571" ht="15.75" hidden="1" x14ac:dyDescent="0.25"/>
    <row r="60572" ht="15.75" hidden="1" x14ac:dyDescent="0.25"/>
    <row r="60573" ht="15.75" hidden="1" x14ac:dyDescent="0.25"/>
    <row r="60574" ht="15.75" hidden="1" x14ac:dyDescent="0.25"/>
    <row r="60575" ht="15.75" hidden="1" x14ac:dyDescent="0.25"/>
    <row r="60576" ht="15.75" hidden="1" x14ac:dyDescent="0.25"/>
    <row r="60577" ht="15.75" hidden="1" x14ac:dyDescent="0.25"/>
    <row r="60578" ht="15.75" hidden="1" x14ac:dyDescent="0.25"/>
    <row r="60579" ht="15.75" hidden="1" x14ac:dyDescent="0.25"/>
    <row r="60580" ht="15.75" hidden="1" x14ac:dyDescent="0.25"/>
    <row r="60581" ht="15.75" hidden="1" x14ac:dyDescent="0.25"/>
    <row r="60582" ht="15.75" hidden="1" x14ac:dyDescent="0.25"/>
    <row r="60583" ht="15.75" hidden="1" x14ac:dyDescent="0.25"/>
    <row r="60584" ht="15.75" hidden="1" x14ac:dyDescent="0.25"/>
    <row r="60585" ht="15.75" hidden="1" x14ac:dyDescent="0.25"/>
    <row r="60586" ht="15.75" hidden="1" x14ac:dyDescent="0.25"/>
    <row r="60587" ht="15.75" hidden="1" x14ac:dyDescent="0.25"/>
    <row r="60588" ht="15.75" hidden="1" x14ac:dyDescent="0.25"/>
    <row r="60589" ht="15.75" hidden="1" x14ac:dyDescent="0.25"/>
    <row r="60590" ht="15.75" hidden="1" x14ac:dyDescent="0.25"/>
    <row r="60591" ht="15.75" hidden="1" x14ac:dyDescent="0.25"/>
    <row r="60592" ht="15.75" hidden="1" x14ac:dyDescent="0.25"/>
    <row r="60593" ht="15.75" hidden="1" x14ac:dyDescent="0.25"/>
    <row r="60594" ht="15.75" hidden="1" x14ac:dyDescent="0.25"/>
    <row r="60595" ht="15.75" hidden="1" x14ac:dyDescent="0.25"/>
    <row r="60596" ht="15.75" hidden="1" x14ac:dyDescent="0.25"/>
    <row r="60597" ht="15.75" hidden="1" x14ac:dyDescent="0.25"/>
    <row r="60598" ht="15.75" hidden="1" x14ac:dyDescent="0.25"/>
    <row r="60599" ht="15.75" hidden="1" x14ac:dyDescent="0.25"/>
    <row r="60600" ht="15.75" hidden="1" x14ac:dyDescent="0.25"/>
    <row r="60601" ht="15.75" hidden="1" x14ac:dyDescent="0.25"/>
    <row r="60602" ht="15.75" hidden="1" x14ac:dyDescent="0.25"/>
    <row r="60603" ht="15.75" hidden="1" x14ac:dyDescent="0.25"/>
    <row r="60604" ht="15.75" hidden="1" x14ac:dyDescent="0.25"/>
    <row r="60605" ht="15.75" hidden="1" x14ac:dyDescent="0.25"/>
    <row r="60606" ht="15.75" hidden="1" x14ac:dyDescent="0.25"/>
    <row r="60607" ht="15.75" hidden="1" x14ac:dyDescent="0.25"/>
    <row r="60608" ht="15.75" hidden="1" x14ac:dyDescent="0.25"/>
    <row r="60609" ht="15.75" hidden="1" x14ac:dyDescent="0.25"/>
    <row r="60610" ht="15.75" hidden="1" x14ac:dyDescent="0.25"/>
    <row r="60611" ht="15.75" hidden="1" x14ac:dyDescent="0.25"/>
    <row r="60612" ht="15.75" hidden="1" x14ac:dyDescent="0.25"/>
    <row r="60613" ht="15.75" hidden="1" x14ac:dyDescent="0.25"/>
    <row r="60614" ht="15.75" hidden="1" x14ac:dyDescent="0.25"/>
    <row r="60615" ht="15.75" hidden="1" x14ac:dyDescent="0.25"/>
    <row r="60616" ht="15.75" hidden="1" x14ac:dyDescent="0.25"/>
    <row r="60617" ht="15.75" hidden="1" x14ac:dyDescent="0.25"/>
    <row r="60618" ht="15.75" hidden="1" x14ac:dyDescent="0.25"/>
    <row r="60619" ht="15.75" hidden="1" x14ac:dyDescent="0.25"/>
    <row r="60620" ht="15.75" hidden="1" x14ac:dyDescent="0.25"/>
    <row r="60621" ht="15.75" hidden="1" x14ac:dyDescent="0.25"/>
    <row r="60622" ht="15.75" hidden="1" x14ac:dyDescent="0.25"/>
    <row r="60623" ht="15.75" hidden="1" x14ac:dyDescent="0.25"/>
    <row r="60624" ht="15.75" hidden="1" x14ac:dyDescent="0.25"/>
    <row r="60625" ht="15.75" hidden="1" x14ac:dyDescent="0.25"/>
    <row r="60626" ht="15.75" hidden="1" x14ac:dyDescent="0.25"/>
    <row r="60627" ht="15.75" hidden="1" x14ac:dyDescent="0.25"/>
    <row r="60628" ht="15.75" hidden="1" x14ac:dyDescent="0.25"/>
    <row r="60629" ht="15.75" hidden="1" x14ac:dyDescent="0.25"/>
    <row r="60630" ht="15.75" hidden="1" x14ac:dyDescent="0.25"/>
    <row r="60631" ht="15.75" hidden="1" x14ac:dyDescent="0.25"/>
    <row r="60632" ht="15.75" hidden="1" x14ac:dyDescent="0.25"/>
    <row r="60633" ht="15.75" hidden="1" x14ac:dyDescent="0.25"/>
    <row r="60634" ht="15.75" hidden="1" x14ac:dyDescent="0.25"/>
    <row r="60635" ht="15.75" hidden="1" x14ac:dyDescent="0.25"/>
    <row r="60636" ht="15.75" hidden="1" x14ac:dyDescent="0.25"/>
    <row r="60637" ht="15.75" hidden="1" x14ac:dyDescent="0.25"/>
    <row r="60638" ht="15.75" hidden="1" x14ac:dyDescent="0.25"/>
    <row r="60639" ht="15.75" hidden="1" x14ac:dyDescent="0.25"/>
    <row r="60640" ht="15.75" hidden="1" x14ac:dyDescent="0.25"/>
    <row r="60641" ht="15.75" hidden="1" x14ac:dyDescent="0.25"/>
    <row r="60642" ht="15.75" hidden="1" x14ac:dyDescent="0.25"/>
    <row r="60643" ht="15.75" hidden="1" x14ac:dyDescent="0.25"/>
    <row r="60644" ht="15.75" hidden="1" x14ac:dyDescent="0.25"/>
    <row r="60645" ht="15.75" hidden="1" x14ac:dyDescent="0.25"/>
    <row r="60646" ht="15.75" hidden="1" x14ac:dyDescent="0.25"/>
    <row r="60647" ht="15.75" hidden="1" x14ac:dyDescent="0.25"/>
    <row r="60648" ht="15.75" hidden="1" x14ac:dyDescent="0.25"/>
    <row r="60649" ht="15.75" hidden="1" x14ac:dyDescent="0.25"/>
    <row r="60650" ht="15.75" hidden="1" x14ac:dyDescent="0.25"/>
    <row r="60651" ht="15.75" hidden="1" x14ac:dyDescent="0.25"/>
    <row r="60652" ht="15.75" hidden="1" x14ac:dyDescent="0.25"/>
    <row r="60653" ht="15.75" hidden="1" x14ac:dyDescent="0.25"/>
    <row r="60654" ht="15.75" hidden="1" x14ac:dyDescent="0.25"/>
    <row r="60655" ht="15.75" hidden="1" x14ac:dyDescent="0.25"/>
    <row r="60656" ht="15.75" hidden="1" x14ac:dyDescent="0.25"/>
    <row r="60657" ht="15.75" hidden="1" x14ac:dyDescent="0.25"/>
    <row r="60658" ht="15.75" hidden="1" x14ac:dyDescent="0.25"/>
    <row r="60659" ht="15.75" hidden="1" x14ac:dyDescent="0.25"/>
    <row r="60660" ht="15.75" hidden="1" x14ac:dyDescent="0.25"/>
    <row r="60661" ht="15.75" hidden="1" x14ac:dyDescent="0.25"/>
    <row r="60662" ht="15.75" hidden="1" x14ac:dyDescent="0.25"/>
    <row r="60663" ht="15.75" hidden="1" x14ac:dyDescent="0.25"/>
    <row r="60664" ht="15.75" hidden="1" x14ac:dyDescent="0.25"/>
    <row r="60665" ht="15.75" hidden="1" x14ac:dyDescent="0.25"/>
    <row r="60666" ht="15.75" hidden="1" x14ac:dyDescent="0.25"/>
    <row r="60667" ht="15.75" hidden="1" x14ac:dyDescent="0.25"/>
    <row r="60668" ht="15.75" hidden="1" x14ac:dyDescent="0.25"/>
    <row r="60669" ht="15.75" hidden="1" x14ac:dyDescent="0.25"/>
    <row r="60670" ht="15.75" hidden="1" x14ac:dyDescent="0.25"/>
    <row r="60671" ht="15.75" hidden="1" x14ac:dyDescent="0.25"/>
    <row r="60672" ht="15.75" hidden="1" x14ac:dyDescent="0.25"/>
    <row r="60673" ht="15.75" hidden="1" x14ac:dyDescent="0.25"/>
    <row r="60674" ht="15.75" hidden="1" x14ac:dyDescent="0.25"/>
    <row r="60675" ht="15.75" hidden="1" x14ac:dyDescent="0.25"/>
    <row r="60676" ht="15.75" hidden="1" x14ac:dyDescent="0.25"/>
    <row r="60677" ht="15.75" hidden="1" x14ac:dyDescent="0.25"/>
    <row r="60678" ht="15.75" hidden="1" x14ac:dyDescent="0.25"/>
    <row r="60679" ht="15.75" hidden="1" x14ac:dyDescent="0.25"/>
    <row r="60680" ht="15.75" hidden="1" x14ac:dyDescent="0.25"/>
    <row r="60681" ht="15.75" hidden="1" x14ac:dyDescent="0.25"/>
    <row r="60682" ht="15.75" hidden="1" x14ac:dyDescent="0.25"/>
    <row r="60683" ht="15.75" hidden="1" x14ac:dyDescent="0.25"/>
    <row r="60684" ht="15.75" hidden="1" x14ac:dyDescent="0.25"/>
    <row r="60685" ht="15.75" hidden="1" x14ac:dyDescent="0.25"/>
    <row r="60686" ht="15.75" hidden="1" x14ac:dyDescent="0.25"/>
    <row r="60687" ht="15.75" hidden="1" x14ac:dyDescent="0.25"/>
    <row r="60688" ht="15.75" hidden="1" x14ac:dyDescent="0.25"/>
    <row r="60689" ht="15.75" hidden="1" x14ac:dyDescent="0.25"/>
    <row r="60690" ht="15.75" hidden="1" x14ac:dyDescent="0.25"/>
    <row r="60691" ht="15.75" hidden="1" x14ac:dyDescent="0.25"/>
    <row r="60692" ht="15.75" hidden="1" x14ac:dyDescent="0.25"/>
    <row r="60693" ht="15.75" hidden="1" x14ac:dyDescent="0.25"/>
    <row r="60694" ht="15.75" hidden="1" x14ac:dyDescent="0.25"/>
    <row r="60695" ht="15.75" hidden="1" x14ac:dyDescent="0.25"/>
    <row r="60696" ht="15.75" hidden="1" x14ac:dyDescent="0.25"/>
    <row r="60697" ht="15.75" hidden="1" x14ac:dyDescent="0.25"/>
    <row r="60698" ht="15.75" hidden="1" x14ac:dyDescent="0.25"/>
    <row r="60699" ht="15.75" hidden="1" x14ac:dyDescent="0.25"/>
    <row r="60700" ht="15.75" hidden="1" x14ac:dyDescent="0.25"/>
    <row r="60701" ht="15.75" hidden="1" x14ac:dyDescent="0.25"/>
    <row r="60702" ht="15.75" hidden="1" x14ac:dyDescent="0.25"/>
    <row r="60703" ht="15.75" hidden="1" x14ac:dyDescent="0.25"/>
    <row r="60704" ht="15.75" hidden="1" x14ac:dyDescent="0.25"/>
    <row r="60705" ht="15.75" hidden="1" x14ac:dyDescent="0.25"/>
    <row r="60706" ht="15.75" hidden="1" x14ac:dyDescent="0.25"/>
    <row r="60707" ht="15.75" hidden="1" x14ac:dyDescent="0.25"/>
    <row r="60708" ht="15.75" hidden="1" x14ac:dyDescent="0.25"/>
    <row r="60709" ht="15.75" hidden="1" x14ac:dyDescent="0.25"/>
    <row r="60710" ht="15.75" hidden="1" x14ac:dyDescent="0.25"/>
    <row r="60711" ht="15.75" hidden="1" x14ac:dyDescent="0.25"/>
    <row r="60712" ht="15.75" hidden="1" x14ac:dyDescent="0.25"/>
    <row r="60713" ht="15.75" hidden="1" x14ac:dyDescent="0.25"/>
    <row r="60714" ht="15.75" hidden="1" x14ac:dyDescent="0.25"/>
    <row r="60715" ht="15.75" hidden="1" x14ac:dyDescent="0.25"/>
    <row r="60716" ht="15.75" hidden="1" x14ac:dyDescent="0.25"/>
    <row r="60717" ht="15.75" hidden="1" x14ac:dyDescent="0.25"/>
    <row r="60718" ht="15.75" hidden="1" x14ac:dyDescent="0.25"/>
    <row r="60719" ht="15.75" hidden="1" x14ac:dyDescent="0.25"/>
    <row r="60720" ht="15.75" hidden="1" x14ac:dyDescent="0.25"/>
    <row r="60721" ht="15.75" hidden="1" x14ac:dyDescent="0.25"/>
    <row r="60722" ht="15.75" hidden="1" x14ac:dyDescent="0.25"/>
    <row r="60723" ht="15.75" hidden="1" x14ac:dyDescent="0.25"/>
    <row r="60724" ht="15.75" hidden="1" x14ac:dyDescent="0.25"/>
    <row r="60725" ht="15.75" hidden="1" x14ac:dyDescent="0.25"/>
    <row r="60726" ht="15.75" hidden="1" x14ac:dyDescent="0.25"/>
    <row r="60727" ht="15.75" hidden="1" x14ac:dyDescent="0.25"/>
    <row r="60728" ht="15.75" hidden="1" x14ac:dyDescent="0.25"/>
    <row r="60729" ht="15.75" hidden="1" x14ac:dyDescent="0.25"/>
    <row r="60730" ht="15.75" hidden="1" x14ac:dyDescent="0.25"/>
    <row r="60731" ht="15.75" hidden="1" x14ac:dyDescent="0.25"/>
    <row r="60732" ht="15.75" hidden="1" x14ac:dyDescent="0.25"/>
    <row r="60733" ht="15.75" hidden="1" x14ac:dyDescent="0.25"/>
    <row r="60734" ht="15.75" hidden="1" x14ac:dyDescent="0.25"/>
    <row r="60735" ht="15.75" hidden="1" x14ac:dyDescent="0.25"/>
    <row r="60736" ht="15.75" hidden="1" x14ac:dyDescent="0.25"/>
    <row r="60737" ht="15.75" hidden="1" x14ac:dyDescent="0.25"/>
    <row r="60738" ht="15.75" hidden="1" x14ac:dyDescent="0.25"/>
    <row r="60739" ht="15.75" hidden="1" x14ac:dyDescent="0.25"/>
    <row r="60740" ht="15.75" hidden="1" x14ac:dyDescent="0.25"/>
    <row r="60741" ht="15.75" hidden="1" x14ac:dyDescent="0.25"/>
    <row r="60742" ht="15.75" hidden="1" x14ac:dyDescent="0.25"/>
    <row r="60743" ht="15.75" hidden="1" x14ac:dyDescent="0.25"/>
    <row r="60744" ht="15.75" hidden="1" x14ac:dyDescent="0.25"/>
    <row r="60745" ht="15.75" hidden="1" x14ac:dyDescent="0.25"/>
    <row r="60746" ht="15.75" hidden="1" x14ac:dyDescent="0.25"/>
    <row r="60747" ht="15.75" hidden="1" x14ac:dyDescent="0.25"/>
    <row r="60748" ht="15.75" hidden="1" x14ac:dyDescent="0.25"/>
    <row r="60749" ht="15.75" hidden="1" x14ac:dyDescent="0.25"/>
    <row r="60750" ht="15.75" hidden="1" x14ac:dyDescent="0.25"/>
    <row r="60751" ht="15.75" hidden="1" x14ac:dyDescent="0.25"/>
    <row r="60752" ht="15.75" hidden="1" x14ac:dyDescent="0.25"/>
    <row r="60753" ht="15.75" hidden="1" x14ac:dyDescent="0.25"/>
    <row r="60754" ht="15.75" hidden="1" x14ac:dyDescent="0.25"/>
    <row r="60755" ht="15.75" hidden="1" x14ac:dyDescent="0.25"/>
    <row r="60756" ht="15.75" hidden="1" x14ac:dyDescent="0.25"/>
    <row r="60757" ht="15.75" hidden="1" x14ac:dyDescent="0.25"/>
    <row r="60758" ht="15.75" hidden="1" x14ac:dyDescent="0.25"/>
    <row r="60759" ht="15.75" hidden="1" x14ac:dyDescent="0.25"/>
    <row r="60760" ht="15.75" hidden="1" x14ac:dyDescent="0.25"/>
    <row r="60761" ht="15.75" hidden="1" x14ac:dyDescent="0.25"/>
    <row r="60762" ht="15.75" hidden="1" x14ac:dyDescent="0.25"/>
    <row r="60763" ht="15.75" hidden="1" x14ac:dyDescent="0.25"/>
    <row r="60764" ht="15.75" hidden="1" x14ac:dyDescent="0.25"/>
    <row r="60765" ht="15.75" hidden="1" x14ac:dyDescent="0.25"/>
    <row r="60766" ht="15.75" hidden="1" x14ac:dyDescent="0.25"/>
    <row r="60767" ht="15.75" hidden="1" x14ac:dyDescent="0.25"/>
    <row r="60768" ht="15.75" hidden="1" x14ac:dyDescent="0.25"/>
    <row r="60769" ht="15.75" hidden="1" x14ac:dyDescent="0.25"/>
    <row r="60770" ht="15.75" hidden="1" x14ac:dyDescent="0.25"/>
    <row r="60771" ht="15.75" hidden="1" x14ac:dyDescent="0.25"/>
    <row r="60772" ht="15.75" hidden="1" x14ac:dyDescent="0.25"/>
    <row r="60773" ht="15.75" hidden="1" x14ac:dyDescent="0.25"/>
    <row r="60774" ht="15.75" hidden="1" x14ac:dyDescent="0.25"/>
    <row r="60775" ht="15.75" hidden="1" x14ac:dyDescent="0.25"/>
    <row r="60776" ht="15.75" hidden="1" x14ac:dyDescent="0.25"/>
    <row r="60777" ht="15.75" hidden="1" x14ac:dyDescent="0.25"/>
    <row r="60778" ht="15.75" hidden="1" x14ac:dyDescent="0.25"/>
    <row r="60779" ht="15.75" hidden="1" x14ac:dyDescent="0.25"/>
    <row r="60780" ht="15.75" hidden="1" x14ac:dyDescent="0.25"/>
    <row r="60781" ht="15.75" hidden="1" x14ac:dyDescent="0.25"/>
    <row r="60782" ht="15.75" hidden="1" x14ac:dyDescent="0.25"/>
    <row r="60783" ht="15.75" hidden="1" x14ac:dyDescent="0.25"/>
    <row r="60784" ht="15.75" hidden="1" x14ac:dyDescent="0.25"/>
    <row r="60785" ht="15.75" hidden="1" x14ac:dyDescent="0.25"/>
    <row r="60786" ht="15.75" hidden="1" x14ac:dyDescent="0.25"/>
    <row r="60787" ht="15.75" hidden="1" x14ac:dyDescent="0.25"/>
    <row r="60788" ht="15.75" hidden="1" x14ac:dyDescent="0.25"/>
    <row r="60789" ht="15.75" hidden="1" x14ac:dyDescent="0.25"/>
    <row r="60790" ht="15.75" hidden="1" x14ac:dyDescent="0.25"/>
    <row r="60791" ht="15.75" hidden="1" x14ac:dyDescent="0.25"/>
    <row r="60792" ht="15.75" hidden="1" x14ac:dyDescent="0.25"/>
    <row r="60793" ht="15.75" hidden="1" x14ac:dyDescent="0.25"/>
    <row r="60794" ht="15.75" hidden="1" x14ac:dyDescent="0.25"/>
    <row r="60795" ht="15.75" hidden="1" x14ac:dyDescent="0.25"/>
    <row r="60796" ht="15.75" hidden="1" x14ac:dyDescent="0.25"/>
    <row r="60797" ht="15.75" hidden="1" x14ac:dyDescent="0.25"/>
    <row r="60798" ht="15.75" hidden="1" x14ac:dyDescent="0.25"/>
    <row r="60799" ht="15.75" hidden="1" x14ac:dyDescent="0.25"/>
    <row r="60800" ht="15.75" hidden="1" x14ac:dyDescent="0.25"/>
    <row r="60801" ht="15.75" hidden="1" x14ac:dyDescent="0.25"/>
    <row r="60802" ht="15.75" hidden="1" x14ac:dyDescent="0.25"/>
    <row r="60803" ht="15.75" hidden="1" x14ac:dyDescent="0.25"/>
    <row r="60804" ht="15.75" hidden="1" x14ac:dyDescent="0.25"/>
    <row r="60805" ht="15.75" hidden="1" x14ac:dyDescent="0.25"/>
    <row r="60806" ht="15.75" hidden="1" x14ac:dyDescent="0.25"/>
    <row r="60807" ht="15.75" hidden="1" x14ac:dyDescent="0.25"/>
    <row r="60808" ht="15.75" hidden="1" x14ac:dyDescent="0.25"/>
    <row r="60809" ht="15.75" hidden="1" x14ac:dyDescent="0.25"/>
    <row r="60810" ht="15.75" hidden="1" x14ac:dyDescent="0.25"/>
    <row r="60811" ht="15.75" hidden="1" x14ac:dyDescent="0.25"/>
    <row r="60812" ht="15.75" hidden="1" x14ac:dyDescent="0.25"/>
    <row r="60813" ht="15.75" hidden="1" x14ac:dyDescent="0.25"/>
    <row r="60814" ht="15.75" hidden="1" x14ac:dyDescent="0.25"/>
    <row r="60815" ht="15.75" hidden="1" x14ac:dyDescent="0.25"/>
    <row r="60816" ht="15.75" hidden="1" x14ac:dyDescent="0.25"/>
    <row r="60817" ht="15.75" hidden="1" x14ac:dyDescent="0.25"/>
    <row r="60818" ht="15.75" hidden="1" x14ac:dyDescent="0.25"/>
    <row r="60819" ht="15.75" hidden="1" x14ac:dyDescent="0.25"/>
    <row r="60820" ht="15.75" hidden="1" x14ac:dyDescent="0.25"/>
    <row r="60821" ht="15.75" hidden="1" x14ac:dyDescent="0.25"/>
    <row r="60822" ht="15.75" hidden="1" x14ac:dyDescent="0.25"/>
    <row r="60823" ht="15.75" hidden="1" x14ac:dyDescent="0.25"/>
    <row r="60824" ht="15.75" hidden="1" x14ac:dyDescent="0.25"/>
    <row r="60825" ht="15.75" hidden="1" x14ac:dyDescent="0.25"/>
    <row r="60826" ht="15.75" hidden="1" x14ac:dyDescent="0.25"/>
    <row r="60827" ht="15.75" hidden="1" x14ac:dyDescent="0.25"/>
    <row r="60828" ht="15.75" hidden="1" x14ac:dyDescent="0.25"/>
    <row r="60829" ht="15.75" hidden="1" x14ac:dyDescent="0.25"/>
    <row r="60830" ht="15.75" hidden="1" x14ac:dyDescent="0.25"/>
    <row r="60831" ht="15.75" hidden="1" x14ac:dyDescent="0.25"/>
    <row r="60832" ht="15.75" hidden="1" x14ac:dyDescent="0.25"/>
    <row r="60833" ht="15.75" hidden="1" x14ac:dyDescent="0.25"/>
    <row r="60834" ht="15.75" hidden="1" x14ac:dyDescent="0.25"/>
    <row r="60835" ht="15.75" hidden="1" x14ac:dyDescent="0.25"/>
    <row r="60836" ht="15.75" hidden="1" x14ac:dyDescent="0.25"/>
    <row r="60837" ht="15.75" hidden="1" x14ac:dyDescent="0.25"/>
    <row r="60838" ht="15.75" hidden="1" x14ac:dyDescent="0.25"/>
    <row r="60839" ht="15.75" hidden="1" x14ac:dyDescent="0.25"/>
    <row r="60840" ht="15.75" hidden="1" x14ac:dyDescent="0.25"/>
    <row r="60841" ht="15.75" hidden="1" x14ac:dyDescent="0.25"/>
    <row r="60842" ht="15.75" hidden="1" x14ac:dyDescent="0.25"/>
    <row r="60843" ht="15.75" hidden="1" x14ac:dyDescent="0.25"/>
    <row r="60844" ht="15.75" hidden="1" x14ac:dyDescent="0.25"/>
    <row r="60845" ht="15.75" hidden="1" x14ac:dyDescent="0.25"/>
    <row r="60846" ht="15.75" hidden="1" x14ac:dyDescent="0.25"/>
    <row r="60847" ht="15.75" hidden="1" x14ac:dyDescent="0.25"/>
    <row r="60848" ht="15.75" hidden="1" x14ac:dyDescent="0.25"/>
    <row r="60849" ht="15.75" hidden="1" x14ac:dyDescent="0.25"/>
    <row r="60850" ht="15.75" hidden="1" x14ac:dyDescent="0.25"/>
    <row r="60851" ht="15.75" hidden="1" x14ac:dyDescent="0.25"/>
    <row r="60852" ht="15.75" hidden="1" x14ac:dyDescent="0.25"/>
    <row r="60853" ht="15.75" hidden="1" x14ac:dyDescent="0.25"/>
    <row r="60854" ht="15.75" hidden="1" x14ac:dyDescent="0.25"/>
    <row r="60855" ht="15.75" hidden="1" x14ac:dyDescent="0.25"/>
    <row r="60856" ht="15.75" hidden="1" x14ac:dyDescent="0.25"/>
    <row r="60857" ht="15.75" hidden="1" x14ac:dyDescent="0.25"/>
    <row r="60858" ht="15.75" hidden="1" x14ac:dyDescent="0.25"/>
    <row r="60859" ht="15.75" hidden="1" x14ac:dyDescent="0.25"/>
    <row r="60860" ht="15.75" hidden="1" x14ac:dyDescent="0.25"/>
    <row r="60861" ht="15.75" hidden="1" x14ac:dyDescent="0.25"/>
    <row r="60862" ht="15.75" hidden="1" x14ac:dyDescent="0.25"/>
    <row r="60863" ht="15.75" hidden="1" x14ac:dyDescent="0.25"/>
    <row r="60864" ht="15.75" hidden="1" x14ac:dyDescent="0.25"/>
    <row r="60865" ht="15.75" hidden="1" x14ac:dyDescent="0.25"/>
    <row r="60866" ht="15.75" hidden="1" x14ac:dyDescent="0.25"/>
    <row r="60867" ht="15.75" hidden="1" x14ac:dyDescent="0.25"/>
    <row r="60868" ht="15.75" hidden="1" x14ac:dyDescent="0.25"/>
    <row r="60869" ht="15.75" hidden="1" x14ac:dyDescent="0.25"/>
    <row r="60870" ht="15.75" hidden="1" x14ac:dyDescent="0.25"/>
    <row r="60871" ht="15.75" hidden="1" x14ac:dyDescent="0.25"/>
    <row r="60872" ht="15.75" hidden="1" x14ac:dyDescent="0.25"/>
    <row r="60873" ht="15.75" hidden="1" x14ac:dyDescent="0.25"/>
    <row r="60874" ht="15.75" hidden="1" x14ac:dyDescent="0.25"/>
    <row r="60875" ht="15.75" hidden="1" x14ac:dyDescent="0.25"/>
    <row r="60876" ht="15.75" hidden="1" x14ac:dyDescent="0.25"/>
    <row r="60877" ht="15.75" hidden="1" x14ac:dyDescent="0.25"/>
    <row r="60878" ht="15.75" hidden="1" x14ac:dyDescent="0.25"/>
    <row r="60879" ht="15.75" hidden="1" x14ac:dyDescent="0.25"/>
    <row r="60880" ht="15.75" hidden="1" x14ac:dyDescent="0.25"/>
    <row r="60881" ht="15.75" hidden="1" x14ac:dyDescent="0.25"/>
    <row r="60882" ht="15.75" hidden="1" x14ac:dyDescent="0.25"/>
    <row r="60883" ht="15.75" hidden="1" x14ac:dyDescent="0.25"/>
    <row r="60884" ht="15.75" hidden="1" x14ac:dyDescent="0.25"/>
    <row r="60885" ht="15.75" hidden="1" x14ac:dyDescent="0.25"/>
    <row r="60886" ht="15.75" hidden="1" x14ac:dyDescent="0.25"/>
    <row r="60887" ht="15.75" hidden="1" x14ac:dyDescent="0.25"/>
    <row r="60888" ht="15.75" hidden="1" x14ac:dyDescent="0.25"/>
    <row r="60889" ht="15.75" hidden="1" x14ac:dyDescent="0.25"/>
    <row r="60890" ht="15.75" hidden="1" x14ac:dyDescent="0.25"/>
    <row r="60891" ht="15.75" hidden="1" x14ac:dyDescent="0.25"/>
    <row r="60892" ht="15.75" hidden="1" x14ac:dyDescent="0.25"/>
    <row r="60893" ht="15.75" hidden="1" x14ac:dyDescent="0.25"/>
    <row r="60894" ht="15.75" hidden="1" x14ac:dyDescent="0.25"/>
    <row r="60895" ht="15.75" hidden="1" x14ac:dyDescent="0.25"/>
    <row r="60896" ht="15.75" hidden="1" x14ac:dyDescent="0.25"/>
    <row r="60897" ht="15.75" hidden="1" x14ac:dyDescent="0.25"/>
    <row r="60898" ht="15.75" hidden="1" x14ac:dyDescent="0.25"/>
    <row r="60899" ht="15.75" hidden="1" x14ac:dyDescent="0.25"/>
    <row r="60900" ht="15.75" hidden="1" x14ac:dyDescent="0.25"/>
    <row r="60901" ht="15.75" hidden="1" x14ac:dyDescent="0.25"/>
    <row r="60902" ht="15.75" hidden="1" x14ac:dyDescent="0.25"/>
    <row r="60903" ht="15.75" hidden="1" x14ac:dyDescent="0.25"/>
    <row r="60904" ht="15.75" hidden="1" x14ac:dyDescent="0.25"/>
    <row r="60905" ht="15.75" hidden="1" x14ac:dyDescent="0.25"/>
    <row r="60906" ht="15.75" hidden="1" x14ac:dyDescent="0.25"/>
    <row r="60907" ht="15.75" hidden="1" x14ac:dyDescent="0.25"/>
    <row r="60908" ht="15.75" hidden="1" x14ac:dyDescent="0.25"/>
    <row r="60909" ht="15.75" hidden="1" x14ac:dyDescent="0.25"/>
    <row r="60910" ht="15.75" hidden="1" x14ac:dyDescent="0.25"/>
    <row r="60911" ht="15.75" hidden="1" x14ac:dyDescent="0.25"/>
    <row r="60912" ht="15.75" hidden="1" x14ac:dyDescent="0.25"/>
    <row r="60913" ht="15.75" hidden="1" x14ac:dyDescent="0.25"/>
    <row r="60914" ht="15.75" hidden="1" x14ac:dyDescent="0.25"/>
    <row r="60915" ht="15.75" hidden="1" x14ac:dyDescent="0.25"/>
    <row r="60916" ht="15.75" hidden="1" x14ac:dyDescent="0.25"/>
    <row r="60917" ht="15.75" hidden="1" x14ac:dyDescent="0.25"/>
    <row r="60918" ht="15.75" hidden="1" x14ac:dyDescent="0.25"/>
    <row r="60919" ht="15.75" hidden="1" x14ac:dyDescent="0.25"/>
    <row r="60920" ht="15.75" hidden="1" x14ac:dyDescent="0.25"/>
    <row r="60921" ht="15.75" hidden="1" x14ac:dyDescent="0.25"/>
    <row r="60922" ht="15.75" hidden="1" x14ac:dyDescent="0.25"/>
    <row r="60923" ht="15.75" hidden="1" x14ac:dyDescent="0.25"/>
    <row r="60924" ht="15.75" hidden="1" x14ac:dyDescent="0.25"/>
    <row r="60925" ht="15.75" hidden="1" x14ac:dyDescent="0.25"/>
    <row r="60926" ht="15.75" hidden="1" x14ac:dyDescent="0.25"/>
    <row r="60927" ht="15.75" hidden="1" x14ac:dyDescent="0.25"/>
    <row r="60928" ht="15.75" hidden="1" x14ac:dyDescent="0.25"/>
    <row r="60929" ht="15.75" hidden="1" x14ac:dyDescent="0.25"/>
    <row r="60930" ht="15.75" hidden="1" x14ac:dyDescent="0.25"/>
    <row r="60931" ht="15.75" hidden="1" x14ac:dyDescent="0.25"/>
    <row r="60932" ht="15.75" hidden="1" x14ac:dyDescent="0.25"/>
    <row r="60933" ht="15.75" hidden="1" x14ac:dyDescent="0.25"/>
    <row r="60934" ht="15.75" hidden="1" x14ac:dyDescent="0.25"/>
    <row r="60935" ht="15.75" hidden="1" x14ac:dyDescent="0.25"/>
    <row r="60936" ht="15.75" hidden="1" x14ac:dyDescent="0.25"/>
    <row r="60937" ht="15.75" hidden="1" x14ac:dyDescent="0.25"/>
    <row r="60938" ht="15.75" hidden="1" x14ac:dyDescent="0.25"/>
    <row r="60939" ht="15.75" hidden="1" x14ac:dyDescent="0.25"/>
    <row r="60940" ht="15.75" hidden="1" x14ac:dyDescent="0.25"/>
    <row r="60941" ht="15.75" hidden="1" x14ac:dyDescent="0.25"/>
    <row r="60942" ht="15.75" hidden="1" x14ac:dyDescent="0.25"/>
    <row r="60943" ht="15.75" hidden="1" x14ac:dyDescent="0.25"/>
    <row r="60944" ht="15.75" hidden="1" x14ac:dyDescent="0.25"/>
    <row r="60945" ht="15.75" hidden="1" x14ac:dyDescent="0.25"/>
    <row r="60946" ht="15.75" hidden="1" x14ac:dyDescent="0.25"/>
    <row r="60947" ht="15.75" hidden="1" x14ac:dyDescent="0.25"/>
    <row r="60948" ht="15.75" hidden="1" x14ac:dyDescent="0.25"/>
    <row r="60949" ht="15.75" hidden="1" x14ac:dyDescent="0.25"/>
    <row r="60950" ht="15.75" hidden="1" x14ac:dyDescent="0.25"/>
    <row r="60951" ht="15.75" hidden="1" x14ac:dyDescent="0.25"/>
    <row r="60952" ht="15.75" hidden="1" x14ac:dyDescent="0.25"/>
    <row r="60953" ht="15.75" hidden="1" x14ac:dyDescent="0.25"/>
    <row r="60954" ht="15.75" hidden="1" x14ac:dyDescent="0.25"/>
    <row r="60955" ht="15.75" hidden="1" x14ac:dyDescent="0.25"/>
    <row r="60956" ht="15.75" hidden="1" x14ac:dyDescent="0.25"/>
    <row r="60957" ht="15.75" hidden="1" x14ac:dyDescent="0.25"/>
    <row r="60958" ht="15.75" hidden="1" x14ac:dyDescent="0.25"/>
    <row r="60959" ht="15.75" hidden="1" x14ac:dyDescent="0.25"/>
    <row r="60960" ht="15.75" hidden="1" x14ac:dyDescent="0.25"/>
    <row r="60961" ht="15.75" hidden="1" x14ac:dyDescent="0.25"/>
    <row r="60962" ht="15.75" hidden="1" x14ac:dyDescent="0.25"/>
    <row r="60963" ht="15.75" hidden="1" x14ac:dyDescent="0.25"/>
    <row r="60964" ht="15.75" hidden="1" x14ac:dyDescent="0.25"/>
    <row r="60965" ht="15.75" hidden="1" x14ac:dyDescent="0.25"/>
    <row r="60966" ht="15.75" hidden="1" x14ac:dyDescent="0.25"/>
    <row r="60967" ht="15.75" hidden="1" x14ac:dyDescent="0.25"/>
    <row r="60968" ht="15.75" hidden="1" x14ac:dyDescent="0.25"/>
    <row r="60969" ht="15.75" hidden="1" x14ac:dyDescent="0.25"/>
    <row r="60970" ht="15.75" hidden="1" x14ac:dyDescent="0.25"/>
    <row r="60971" ht="15.75" hidden="1" x14ac:dyDescent="0.25"/>
    <row r="60972" ht="15.75" hidden="1" x14ac:dyDescent="0.25"/>
    <row r="60973" ht="15.75" hidden="1" x14ac:dyDescent="0.25"/>
    <row r="60974" ht="15.75" hidden="1" x14ac:dyDescent="0.25"/>
    <row r="60975" ht="15.75" hidden="1" x14ac:dyDescent="0.25"/>
    <row r="60976" ht="15.75" hidden="1" x14ac:dyDescent="0.25"/>
    <row r="60977" ht="15.75" hidden="1" x14ac:dyDescent="0.25"/>
    <row r="60978" ht="15.75" hidden="1" x14ac:dyDescent="0.25"/>
    <row r="60979" ht="15.75" hidden="1" x14ac:dyDescent="0.25"/>
    <row r="60980" ht="15.75" hidden="1" x14ac:dyDescent="0.25"/>
    <row r="60981" ht="15.75" hidden="1" x14ac:dyDescent="0.25"/>
    <row r="60982" ht="15.75" hidden="1" x14ac:dyDescent="0.25"/>
    <row r="60983" ht="15.75" hidden="1" x14ac:dyDescent="0.25"/>
    <row r="60984" ht="15.75" hidden="1" x14ac:dyDescent="0.25"/>
    <row r="60985" ht="15.75" hidden="1" x14ac:dyDescent="0.25"/>
    <row r="60986" ht="15.75" hidden="1" x14ac:dyDescent="0.25"/>
    <row r="60987" ht="15.75" hidden="1" x14ac:dyDescent="0.25"/>
    <row r="60988" ht="15.75" hidden="1" x14ac:dyDescent="0.25"/>
    <row r="60989" ht="15.75" hidden="1" x14ac:dyDescent="0.25"/>
    <row r="60990" ht="15.75" hidden="1" x14ac:dyDescent="0.25"/>
    <row r="60991" ht="15.75" hidden="1" x14ac:dyDescent="0.25"/>
    <row r="60992" ht="15.75" hidden="1" x14ac:dyDescent="0.25"/>
    <row r="60993" ht="15.75" hidden="1" x14ac:dyDescent="0.25"/>
    <row r="60994" ht="15.75" hidden="1" x14ac:dyDescent="0.25"/>
    <row r="60995" ht="15.75" hidden="1" x14ac:dyDescent="0.25"/>
    <row r="60996" ht="15.75" hidden="1" x14ac:dyDescent="0.25"/>
    <row r="60997" ht="15.75" hidden="1" x14ac:dyDescent="0.25"/>
    <row r="60998" ht="15.75" hidden="1" x14ac:dyDescent="0.25"/>
    <row r="60999" ht="15.75" hidden="1" x14ac:dyDescent="0.25"/>
    <row r="61000" ht="15.75" hidden="1" x14ac:dyDescent="0.25"/>
    <row r="61001" ht="15.75" hidden="1" x14ac:dyDescent="0.25"/>
    <row r="61002" ht="15.75" hidden="1" x14ac:dyDescent="0.25"/>
    <row r="61003" ht="15.75" hidden="1" x14ac:dyDescent="0.25"/>
    <row r="61004" ht="15.75" hidden="1" x14ac:dyDescent="0.25"/>
    <row r="61005" ht="15.75" hidden="1" x14ac:dyDescent="0.25"/>
    <row r="61006" ht="15.75" hidden="1" x14ac:dyDescent="0.25"/>
    <row r="61007" ht="15.75" hidden="1" x14ac:dyDescent="0.25"/>
    <row r="61008" ht="15.75" hidden="1" x14ac:dyDescent="0.25"/>
    <row r="61009" ht="15.75" hidden="1" x14ac:dyDescent="0.25"/>
    <row r="61010" ht="15.75" hidden="1" x14ac:dyDescent="0.25"/>
    <row r="61011" ht="15.75" hidden="1" x14ac:dyDescent="0.25"/>
    <row r="61012" ht="15.75" hidden="1" x14ac:dyDescent="0.25"/>
    <row r="61013" ht="15.75" hidden="1" x14ac:dyDescent="0.25"/>
    <row r="61014" ht="15.75" hidden="1" x14ac:dyDescent="0.25"/>
    <row r="61015" ht="15.75" hidden="1" x14ac:dyDescent="0.25"/>
    <row r="61016" ht="15.75" hidden="1" x14ac:dyDescent="0.25"/>
    <row r="61017" ht="15.75" hidden="1" x14ac:dyDescent="0.25"/>
    <row r="61018" ht="15.75" hidden="1" x14ac:dyDescent="0.25"/>
    <row r="61019" ht="15.75" hidden="1" x14ac:dyDescent="0.25"/>
    <row r="61020" ht="15.75" hidden="1" x14ac:dyDescent="0.25"/>
    <row r="61021" ht="15.75" hidden="1" x14ac:dyDescent="0.25"/>
    <row r="61022" ht="15.75" hidden="1" x14ac:dyDescent="0.25"/>
    <row r="61023" ht="15.75" hidden="1" x14ac:dyDescent="0.25"/>
    <row r="61024" ht="15.75" hidden="1" x14ac:dyDescent="0.25"/>
    <row r="61025" ht="15.75" hidden="1" x14ac:dyDescent="0.25"/>
    <row r="61026" ht="15.75" hidden="1" x14ac:dyDescent="0.25"/>
    <row r="61027" ht="15.75" hidden="1" x14ac:dyDescent="0.25"/>
    <row r="61028" ht="15.75" hidden="1" x14ac:dyDescent="0.25"/>
    <row r="61029" ht="15.75" hidden="1" x14ac:dyDescent="0.25"/>
    <row r="61030" ht="15.75" hidden="1" x14ac:dyDescent="0.25"/>
    <row r="61031" ht="15.75" hidden="1" x14ac:dyDescent="0.25"/>
    <row r="61032" ht="15.75" hidden="1" x14ac:dyDescent="0.25"/>
    <row r="61033" ht="15.75" hidden="1" x14ac:dyDescent="0.25"/>
    <row r="61034" ht="15.75" hidden="1" x14ac:dyDescent="0.25"/>
    <row r="61035" ht="15.75" hidden="1" x14ac:dyDescent="0.25"/>
    <row r="61036" ht="15.75" hidden="1" x14ac:dyDescent="0.25"/>
    <row r="61037" ht="15.75" hidden="1" x14ac:dyDescent="0.25"/>
    <row r="61038" ht="15.75" hidden="1" x14ac:dyDescent="0.25"/>
    <row r="61039" ht="15.75" hidden="1" x14ac:dyDescent="0.25"/>
    <row r="61040" ht="15.75" hidden="1" x14ac:dyDescent="0.25"/>
    <row r="61041" ht="15.75" hidden="1" x14ac:dyDescent="0.25"/>
    <row r="61042" ht="15.75" hidden="1" x14ac:dyDescent="0.25"/>
    <row r="61043" ht="15.75" hidden="1" x14ac:dyDescent="0.25"/>
    <row r="61044" ht="15.75" hidden="1" x14ac:dyDescent="0.25"/>
    <row r="61045" ht="15.75" hidden="1" x14ac:dyDescent="0.25"/>
    <row r="61046" ht="15.75" hidden="1" x14ac:dyDescent="0.25"/>
    <row r="61047" ht="15.75" hidden="1" x14ac:dyDescent="0.25"/>
    <row r="61048" ht="15.75" hidden="1" x14ac:dyDescent="0.25"/>
    <row r="61049" ht="15.75" hidden="1" x14ac:dyDescent="0.25"/>
    <row r="61050" ht="15.75" hidden="1" x14ac:dyDescent="0.25"/>
    <row r="61051" ht="15.75" hidden="1" x14ac:dyDescent="0.25"/>
    <row r="61052" ht="15.75" hidden="1" x14ac:dyDescent="0.25"/>
    <row r="61053" ht="15.75" hidden="1" x14ac:dyDescent="0.25"/>
    <row r="61054" ht="15.75" hidden="1" x14ac:dyDescent="0.25"/>
    <row r="61055" ht="15.75" hidden="1" x14ac:dyDescent="0.25"/>
    <row r="61056" ht="15.75" hidden="1" x14ac:dyDescent="0.25"/>
    <row r="61057" ht="15.75" hidden="1" x14ac:dyDescent="0.25"/>
    <row r="61058" ht="15.75" hidden="1" x14ac:dyDescent="0.25"/>
    <row r="61059" ht="15.75" hidden="1" x14ac:dyDescent="0.25"/>
    <row r="61060" ht="15.75" hidden="1" x14ac:dyDescent="0.25"/>
    <row r="61061" ht="15.75" hidden="1" x14ac:dyDescent="0.25"/>
    <row r="61062" ht="15.75" hidden="1" x14ac:dyDescent="0.25"/>
    <row r="61063" ht="15.75" hidden="1" x14ac:dyDescent="0.25"/>
    <row r="61064" ht="15.75" hidden="1" x14ac:dyDescent="0.25"/>
    <row r="61065" ht="15.75" hidden="1" x14ac:dyDescent="0.25"/>
    <row r="61066" ht="15.75" hidden="1" x14ac:dyDescent="0.25"/>
    <row r="61067" ht="15.75" hidden="1" x14ac:dyDescent="0.25"/>
    <row r="61068" ht="15.75" hidden="1" x14ac:dyDescent="0.25"/>
    <row r="61069" ht="15.75" hidden="1" x14ac:dyDescent="0.25"/>
    <row r="61070" ht="15.75" hidden="1" x14ac:dyDescent="0.25"/>
    <row r="61071" ht="15.75" hidden="1" x14ac:dyDescent="0.25"/>
    <row r="61072" ht="15.75" hidden="1" x14ac:dyDescent="0.25"/>
    <row r="61073" ht="15.75" hidden="1" x14ac:dyDescent="0.25"/>
    <row r="61074" ht="15.75" hidden="1" x14ac:dyDescent="0.25"/>
    <row r="61075" ht="15.75" hidden="1" x14ac:dyDescent="0.25"/>
    <row r="61076" ht="15.75" hidden="1" x14ac:dyDescent="0.25"/>
    <row r="61077" ht="15.75" hidden="1" x14ac:dyDescent="0.25"/>
    <row r="61078" ht="15.75" hidden="1" x14ac:dyDescent="0.25"/>
    <row r="61079" ht="15.75" hidden="1" x14ac:dyDescent="0.25"/>
    <row r="61080" ht="15.75" hidden="1" x14ac:dyDescent="0.25"/>
    <row r="61081" ht="15.75" hidden="1" x14ac:dyDescent="0.25"/>
    <row r="61082" ht="15.75" hidden="1" x14ac:dyDescent="0.25"/>
    <row r="61083" ht="15.75" hidden="1" x14ac:dyDescent="0.25"/>
    <row r="61084" ht="15.75" hidden="1" x14ac:dyDescent="0.25"/>
    <row r="61085" ht="15.75" hidden="1" x14ac:dyDescent="0.25"/>
    <row r="61086" ht="15.75" hidden="1" x14ac:dyDescent="0.25"/>
    <row r="61087" ht="15.75" hidden="1" x14ac:dyDescent="0.25"/>
    <row r="61088" ht="15.75" hidden="1" x14ac:dyDescent="0.25"/>
    <row r="61089" ht="15.75" hidden="1" x14ac:dyDescent="0.25"/>
    <row r="61090" ht="15.75" hidden="1" x14ac:dyDescent="0.25"/>
    <row r="61091" ht="15.75" hidden="1" x14ac:dyDescent="0.25"/>
    <row r="61092" ht="15.75" hidden="1" x14ac:dyDescent="0.25"/>
    <row r="61093" ht="15.75" hidden="1" x14ac:dyDescent="0.25"/>
    <row r="61094" ht="15.75" hidden="1" x14ac:dyDescent="0.25"/>
    <row r="61095" ht="15.75" hidden="1" x14ac:dyDescent="0.25"/>
    <row r="61096" ht="15.75" hidden="1" x14ac:dyDescent="0.25"/>
    <row r="61097" ht="15.75" hidden="1" x14ac:dyDescent="0.25"/>
    <row r="61098" ht="15.75" hidden="1" x14ac:dyDescent="0.25"/>
    <row r="61099" ht="15.75" hidden="1" x14ac:dyDescent="0.25"/>
    <row r="61100" ht="15.75" hidden="1" x14ac:dyDescent="0.25"/>
    <row r="61101" ht="15.75" hidden="1" x14ac:dyDescent="0.25"/>
    <row r="61102" ht="15.75" hidden="1" x14ac:dyDescent="0.25"/>
    <row r="61103" ht="15.75" hidden="1" x14ac:dyDescent="0.25"/>
    <row r="61104" ht="15.75" hidden="1" x14ac:dyDescent="0.25"/>
    <row r="61105" ht="15.75" hidden="1" x14ac:dyDescent="0.25"/>
    <row r="61106" ht="15.75" hidden="1" x14ac:dyDescent="0.25"/>
    <row r="61107" ht="15.75" hidden="1" x14ac:dyDescent="0.25"/>
    <row r="61108" ht="15.75" hidden="1" x14ac:dyDescent="0.25"/>
    <row r="61109" ht="15.75" hidden="1" x14ac:dyDescent="0.25"/>
    <row r="61110" ht="15.75" hidden="1" x14ac:dyDescent="0.25"/>
    <row r="61111" ht="15.75" hidden="1" x14ac:dyDescent="0.25"/>
    <row r="61112" ht="15.75" hidden="1" x14ac:dyDescent="0.25"/>
    <row r="61113" ht="15.75" hidden="1" x14ac:dyDescent="0.25"/>
    <row r="61114" ht="15.75" hidden="1" x14ac:dyDescent="0.25"/>
    <row r="61115" ht="15.75" hidden="1" x14ac:dyDescent="0.25"/>
    <row r="61116" ht="15.75" hidden="1" x14ac:dyDescent="0.25"/>
    <row r="61117" ht="15.75" hidden="1" x14ac:dyDescent="0.25"/>
    <row r="61118" ht="15.75" hidden="1" x14ac:dyDescent="0.25"/>
    <row r="61119" ht="15.75" hidden="1" x14ac:dyDescent="0.25"/>
    <row r="61120" ht="15.75" hidden="1" x14ac:dyDescent="0.25"/>
    <row r="61121" ht="15.75" hidden="1" x14ac:dyDescent="0.25"/>
    <row r="61122" ht="15.75" hidden="1" x14ac:dyDescent="0.25"/>
    <row r="61123" ht="15.75" hidden="1" x14ac:dyDescent="0.25"/>
    <row r="61124" ht="15.75" hidden="1" x14ac:dyDescent="0.25"/>
    <row r="61125" ht="15.75" hidden="1" x14ac:dyDescent="0.25"/>
    <row r="61126" ht="15.75" hidden="1" x14ac:dyDescent="0.25"/>
    <row r="61127" ht="15.75" hidden="1" x14ac:dyDescent="0.25"/>
    <row r="61128" ht="15.75" hidden="1" x14ac:dyDescent="0.25"/>
    <row r="61129" ht="15.75" hidden="1" x14ac:dyDescent="0.25"/>
    <row r="61130" ht="15.75" hidden="1" x14ac:dyDescent="0.25"/>
    <row r="61131" ht="15.75" hidden="1" x14ac:dyDescent="0.25"/>
    <row r="61132" ht="15.75" hidden="1" x14ac:dyDescent="0.25"/>
    <row r="61133" ht="15.75" hidden="1" x14ac:dyDescent="0.25"/>
    <row r="61134" ht="15.75" hidden="1" x14ac:dyDescent="0.25"/>
    <row r="61135" ht="15.75" hidden="1" x14ac:dyDescent="0.25"/>
    <row r="61136" ht="15.75" hidden="1" x14ac:dyDescent="0.25"/>
    <row r="61137" ht="15.75" hidden="1" x14ac:dyDescent="0.25"/>
    <row r="61138" ht="15.75" hidden="1" x14ac:dyDescent="0.25"/>
    <row r="61139" ht="15.75" hidden="1" x14ac:dyDescent="0.25"/>
    <row r="61140" ht="15.75" hidden="1" x14ac:dyDescent="0.25"/>
    <row r="61141" ht="15.75" hidden="1" x14ac:dyDescent="0.25"/>
    <row r="61142" ht="15.75" hidden="1" x14ac:dyDescent="0.25"/>
    <row r="61143" ht="15.75" hidden="1" x14ac:dyDescent="0.25"/>
    <row r="61144" ht="15.75" hidden="1" x14ac:dyDescent="0.25"/>
    <row r="61145" ht="15.75" hidden="1" x14ac:dyDescent="0.25"/>
    <row r="61146" ht="15.75" hidden="1" x14ac:dyDescent="0.25"/>
    <row r="61147" ht="15.75" hidden="1" x14ac:dyDescent="0.25"/>
    <row r="61148" ht="15.75" hidden="1" x14ac:dyDescent="0.25"/>
    <row r="61149" ht="15.75" hidden="1" x14ac:dyDescent="0.25"/>
    <row r="61150" ht="15.75" hidden="1" x14ac:dyDescent="0.25"/>
    <row r="61151" ht="15.75" hidden="1" x14ac:dyDescent="0.25"/>
    <row r="61152" ht="15.75" hidden="1" x14ac:dyDescent="0.25"/>
    <row r="61153" ht="15.75" hidden="1" x14ac:dyDescent="0.25"/>
    <row r="61154" ht="15.75" hidden="1" x14ac:dyDescent="0.25"/>
    <row r="61155" ht="15.75" hidden="1" x14ac:dyDescent="0.25"/>
    <row r="61156" ht="15.75" hidden="1" x14ac:dyDescent="0.25"/>
    <row r="61157" ht="15.75" hidden="1" x14ac:dyDescent="0.25"/>
    <row r="61158" ht="15.75" hidden="1" x14ac:dyDescent="0.25"/>
    <row r="61159" ht="15.75" hidden="1" x14ac:dyDescent="0.25"/>
    <row r="61160" ht="15.75" hidden="1" x14ac:dyDescent="0.25"/>
    <row r="61161" ht="15.75" hidden="1" x14ac:dyDescent="0.25"/>
    <row r="61162" ht="15.75" hidden="1" x14ac:dyDescent="0.25"/>
    <row r="61163" ht="15.75" hidden="1" x14ac:dyDescent="0.25"/>
    <row r="61164" ht="15.75" hidden="1" x14ac:dyDescent="0.25"/>
    <row r="61165" ht="15.75" hidden="1" x14ac:dyDescent="0.25"/>
    <row r="61166" ht="15.75" hidden="1" x14ac:dyDescent="0.25"/>
    <row r="61167" ht="15.75" hidden="1" x14ac:dyDescent="0.25"/>
    <row r="61168" ht="15.75" hidden="1" x14ac:dyDescent="0.25"/>
    <row r="61169" ht="15.75" hidden="1" x14ac:dyDescent="0.25"/>
    <row r="61170" ht="15.75" hidden="1" x14ac:dyDescent="0.25"/>
    <row r="61171" ht="15.75" hidden="1" x14ac:dyDescent="0.25"/>
    <row r="61172" ht="15.75" hidden="1" x14ac:dyDescent="0.25"/>
    <row r="61173" ht="15.75" hidden="1" x14ac:dyDescent="0.25"/>
    <row r="61174" ht="15.75" hidden="1" x14ac:dyDescent="0.25"/>
    <row r="61175" ht="15.75" hidden="1" x14ac:dyDescent="0.25"/>
    <row r="61176" ht="15.75" hidden="1" x14ac:dyDescent="0.25"/>
    <row r="61177" ht="15.75" hidden="1" x14ac:dyDescent="0.25"/>
    <row r="61178" ht="15.75" hidden="1" x14ac:dyDescent="0.25"/>
    <row r="61179" ht="15.75" hidden="1" x14ac:dyDescent="0.25"/>
    <row r="61180" ht="15.75" hidden="1" x14ac:dyDescent="0.25"/>
    <row r="61181" ht="15.75" hidden="1" x14ac:dyDescent="0.25"/>
    <row r="61182" ht="15.75" hidden="1" x14ac:dyDescent="0.25"/>
    <row r="61183" ht="15.75" hidden="1" x14ac:dyDescent="0.25"/>
    <row r="61184" ht="15.75" hidden="1" x14ac:dyDescent="0.25"/>
    <row r="61185" ht="15.75" hidden="1" x14ac:dyDescent="0.25"/>
    <row r="61186" ht="15.75" hidden="1" x14ac:dyDescent="0.25"/>
    <row r="61187" ht="15.75" hidden="1" x14ac:dyDescent="0.25"/>
    <row r="61188" ht="15.75" hidden="1" x14ac:dyDescent="0.25"/>
    <row r="61189" ht="15.75" hidden="1" x14ac:dyDescent="0.25"/>
    <row r="61190" ht="15.75" hidden="1" x14ac:dyDescent="0.25"/>
    <row r="61191" ht="15.75" hidden="1" x14ac:dyDescent="0.25"/>
    <row r="61192" ht="15.75" hidden="1" x14ac:dyDescent="0.25"/>
    <row r="61193" ht="15.75" hidden="1" x14ac:dyDescent="0.25"/>
    <row r="61194" ht="15.75" hidden="1" x14ac:dyDescent="0.25"/>
    <row r="61195" ht="15.75" hidden="1" x14ac:dyDescent="0.25"/>
    <row r="61196" ht="15.75" hidden="1" x14ac:dyDescent="0.25"/>
    <row r="61197" ht="15.75" hidden="1" x14ac:dyDescent="0.25"/>
    <row r="61198" ht="15.75" hidden="1" x14ac:dyDescent="0.25"/>
    <row r="61199" ht="15.75" hidden="1" x14ac:dyDescent="0.25"/>
    <row r="61200" ht="15.75" hidden="1" x14ac:dyDescent="0.25"/>
    <row r="61201" ht="15.75" hidden="1" x14ac:dyDescent="0.25"/>
    <row r="61202" ht="15.75" hidden="1" x14ac:dyDescent="0.25"/>
    <row r="61203" ht="15.75" hidden="1" x14ac:dyDescent="0.25"/>
    <row r="61204" ht="15.75" hidden="1" x14ac:dyDescent="0.25"/>
    <row r="61205" ht="15.75" hidden="1" x14ac:dyDescent="0.25"/>
    <row r="61206" ht="15.75" hidden="1" x14ac:dyDescent="0.25"/>
    <row r="61207" ht="15.75" hidden="1" x14ac:dyDescent="0.25"/>
    <row r="61208" ht="15.75" hidden="1" x14ac:dyDescent="0.25"/>
    <row r="61209" ht="15.75" hidden="1" x14ac:dyDescent="0.25"/>
    <row r="61210" ht="15.75" hidden="1" x14ac:dyDescent="0.25"/>
    <row r="61211" ht="15.75" hidden="1" x14ac:dyDescent="0.25"/>
    <row r="61212" ht="15.75" hidden="1" x14ac:dyDescent="0.25"/>
    <row r="61213" ht="15.75" hidden="1" x14ac:dyDescent="0.25"/>
    <row r="61214" ht="15.75" hidden="1" x14ac:dyDescent="0.25"/>
    <row r="61215" ht="15.75" hidden="1" x14ac:dyDescent="0.25"/>
    <row r="61216" ht="15.75" hidden="1" x14ac:dyDescent="0.25"/>
    <row r="61217" ht="15.75" hidden="1" x14ac:dyDescent="0.25"/>
    <row r="61218" ht="15.75" hidden="1" x14ac:dyDescent="0.25"/>
    <row r="61219" ht="15.75" hidden="1" x14ac:dyDescent="0.25"/>
    <row r="61220" ht="15.75" hidden="1" x14ac:dyDescent="0.25"/>
    <row r="61221" ht="15.75" hidden="1" x14ac:dyDescent="0.25"/>
    <row r="61222" ht="15.75" hidden="1" x14ac:dyDescent="0.25"/>
    <row r="61223" ht="15.75" hidden="1" x14ac:dyDescent="0.25"/>
    <row r="61224" ht="15.75" hidden="1" x14ac:dyDescent="0.25"/>
    <row r="61225" ht="15.75" hidden="1" x14ac:dyDescent="0.25"/>
    <row r="61226" ht="15.75" hidden="1" x14ac:dyDescent="0.25"/>
    <row r="61227" ht="15.75" hidden="1" x14ac:dyDescent="0.25"/>
    <row r="61228" ht="15.75" hidden="1" x14ac:dyDescent="0.25"/>
    <row r="61229" ht="15.75" hidden="1" x14ac:dyDescent="0.25"/>
    <row r="61230" ht="15.75" hidden="1" x14ac:dyDescent="0.25"/>
    <row r="61231" ht="15.75" hidden="1" x14ac:dyDescent="0.25"/>
    <row r="61232" ht="15.75" hidden="1" x14ac:dyDescent="0.25"/>
    <row r="61233" ht="15.75" hidden="1" x14ac:dyDescent="0.25"/>
    <row r="61234" ht="15.75" hidden="1" x14ac:dyDescent="0.25"/>
    <row r="61235" ht="15.75" hidden="1" x14ac:dyDescent="0.25"/>
    <row r="61236" ht="15.75" hidden="1" x14ac:dyDescent="0.25"/>
    <row r="61237" ht="15.75" hidden="1" x14ac:dyDescent="0.25"/>
    <row r="61238" ht="15.75" hidden="1" x14ac:dyDescent="0.25"/>
    <row r="61239" ht="15.75" hidden="1" x14ac:dyDescent="0.25"/>
    <row r="61240" ht="15.75" hidden="1" x14ac:dyDescent="0.25"/>
    <row r="61241" ht="15.75" hidden="1" x14ac:dyDescent="0.25"/>
    <row r="61242" ht="15.75" hidden="1" x14ac:dyDescent="0.25"/>
    <row r="61243" ht="15.75" hidden="1" x14ac:dyDescent="0.25"/>
    <row r="61244" ht="15.75" hidden="1" x14ac:dyDescent="0.25"/>
    <row r="61245" ht="15.75" hidden="1" x14ac:dyDescent="0.25"/>
    <row r="61246" ht="15.75" hidden="1" x14ac:dyDescent="0.25"/>
    <row r="61247" ht="15.75" hidden="1" x14ac:dyDescent="0.25"/>
    <row r="61248" ht="15.75" hidden="1" x14ac:dyDescent="0.25"/>
    <row r="61249" ht="15.75" hidden="1" x14ac:dyDescent="0.25"/>
    <row r="61250" ht="15.75" hidden="1" x14ac:dyDescent="0.25"/>
    <row r="61251" ht="15.75" hidden="1" x14ac:dyDescent="0.25"/>
    <row r="61252" ht="15.75" hidden="1" x14ac:dyDescent="0.25"/>
    <row r="61253" ht="15.75" hidden="1" x14ac:dyDescent="0.25"/>
    <row r="61254" ht="15.75" hidden="1" x14ac:dyDescent="0.25"/>
    <row r="61255" ht="15.75" hidden="1" x14ac:dyDescent="0.25"/>
    <row r="61256" ht="15.75" hidden="1" x14ac:dyDescent="0.25"/>
    <row r="61257" ht="15.75" hidden="1" x14ac:dyDescent="0.25"/>
    <row r="61258" ht="15.75" hidden="1" x14ac:dyDescent="0.25"/>
    <row r="61259" ht="15.75" hidden="1" x14ac:dyDescent="0.25"/>
    <row r="61260" ht="15.75" hidden="1" x14ac:dyDescent="0.25"/>
    <row r="61261" ht="15.75" hidden="1" x14ac:dyDescent="0.25"/>
    <row r="61262" ht="15.75" hidden="1" x14ac:dyDescent="0.25"/>
    <row r="61263" ht="15.75" hidden="1" x14ac:dyDescent="0.25"/>
    <row r="61264" ht="15.75" hidden="1" x14ac:dyDescent="0.25"/>
    <row r="61265" ht="15.75" hidden="1" x14ac:dyDescent="0.25"/>
    <row r="61266" ht="15.75" hidden="1" x14ac:dyDescent="0.25"/>
    <row r="61267" ht="15.75" hidden="1" x14ac:dyDescent="0.25"/>
    <row r="61268" ht="15.75" hidden="1" x14ac:dyDescent="0.25"/>
    <row r="61269" ht="15.75" hidden="1" x14ac:dyDescent="0.25"/>
    <row r="61270" ht="15.75" hidden="1" x14ac:dyDescent="0.25"/>
    <row r="61271" ht="15.75" hidden="1" x14ac:dyDescent="0.25"/>
    <row r="61272" ht="15.75" hidden="1" x14ac:dyDescent="0.25"/>
    <row r="61273" ht="15.75" hidden="1" x14ac:dyDescent="0.25"/>
    <row r="61274" ht="15.75" hidden="1" x14ac:dyDescent="0.25"/>
    <row r="61275" ht="15.75" hidden="1" x14ac:dyDescent="0.25"/>
    <row r="61276" ht="15.75" hidden="1" x14ac:dyDescent="0.25"/>
    <row r="61277" ht="15.75" hidden="1" x14ac:dyDescent="0.25"/>
    <row r="61278" ht="15.75" hidden="1" x14ac:dyDescent="0.25"/>
    <row r="61279" ht="15.75" hidden="1" x14ac:dyDescent="0.25"/>
    <row r="61280" ht="15.75" hidden="1" x14ac:dyDescent="0.25"/>
    <row r="61281" ht="15.75" hidden="1" x14ac:dyDescent="0.25"/>
    <row r="61282" ht="15.75" hidden="1" x14ac:dyDescent="0.25"/>
    <row r="61283" ht="15.75" hidden="1" x14ac:dyDescent="0.25"/>
    <row r="61284" ht="15.75" hidden="1" x14ac:dyDescent="0.25"/>
    <row r="61285" ht="15.75" hidden="1" x14ac:dyDescent="0.25"/>
    <row r="61286" ht="15.75" hidden="1" x14ac:dyDescent="0.25"/>
    <row r="61287" ht="15.75" hidden="1" x14ac:dyDescent="0.25"/>
    <row r="61288" ht="15.75" hidden="1" x14ac:dyDescent="0.25"/>
    <row r="61289" ht="15.75" hidden="1" x14ac:dyDescent="0.25"/>
    <row r="61290" ht="15.75" hidden="1" x14ac:dyDescent="0.25"/>
    <row r="61291" ht="15.75" hidden="1" x14ac:dyDescent="0.25"/>
    <row r="61292" ht="15.75" hidden="1" x14ac:dyDescent="0.25"/>
    <row r="61293" ht="15.75" hidden="1" x14ac:dyDescent="0.25"/>
    <row r="61294" ht="15.75" hidden="1" x14ac:dyDescent="0.25"/>
    <row r="61295" ht="15.75" hidden="1" x14ac:dyDescent="0.25"/>
    <row r="61296" ht="15.75" hidden="1" x14ac:dyDescent="0.25"/>
    <row r="61297" ht="15.75" hidden="1" x14ac:dyDescent="0.25"/>
    <row r="61298" ht="15.75" hidden="1" x14ac:dyDescent="0.25"/>
    <row r="61299" ht="15.75" hidden="1" x14ac:dyDescent="0.25"/>
    <row r="61300" ht="15.75" hidden="1" x14ac:dyDescent="0.25"/>
    <row r="61301" ht="15.75" hidden="1" x14ac:dyDescent="0.25"/>
    <row r="61302" ht="15.75" hidden="1" x14ac:dyDescent="0.25"/>
    <row r="61303" ht="15.75" hidden="1" x14ac:dyDescent="0.25"/>
    <row r="61304" ht="15.75" hidden="1" x14ac:dyDescent="0.25"/>
    <row r="61305" ht="15.75" hidden="1" x14ac:dyDescent="0.25"/>
    <row r="61306" ht="15.75" hidden="1" x14ac:dyDescent="0.25"/>
    <row r="61307" ht="15.75" hidden="1" x14ac:dyDescent="0.25"/>
    <row r="61308" ht="15.75" hidden="1" x14ac:dyDescent="0.25"/>
    <row r="61309" ht="15.75" hidden="1" x14ac:dyDescent="0.25"/>
    <row r="61310" ht="15.75" hidden="1" x14ac:dyDescent="0.25"/>
    <row r="61311" ht="15.75" hidden="1" x14ac:dyDescent="0.25"/>
    <row r="61312" ht="15.75" hidden="1" x14ac:dyDescent="0.25"/>
    <row r="61313" ht="15.75" hidden="1" x14ac:dyDescent="0.25"/>
    <row r="61314" ht="15.75" hidden="1" x14ac:dyDescent="0.25"/>
    <row r="61315" ht="15.75" hidden="1" x14ac:dyDescent="0.25"/>
    <row r="61316" ht="15.75" hidden="1" x14ac:dyDescent="0.25"/>
    <row r="61317" ht="15.75" hidden="1" x14ac:dyDescent="0.25"/>
    <row r="61318" ht="15.75" hidden="1" x14ac:dyDescent="0.25"/>
    <row r="61319" ht="15.75" hidden="1" x14ac:dyDescent="0.25"/>
    <row r="61320" ht="15.75" hidden="1" x14ac:dyDescent="0.25"/>
    <row r="61321" ht="15.75" hidden="1" x14ac:dyDescent="0.25"/>
    <row r="61322" ht="15.75" hidden="1" x14ac:dyDescent="0.25"/>
    <row r="61323" ht="15.75" hidden="1" x14ac:dyDescent="0.25"/>
    <row r="61324" ht="15.75" hidden="1" x14ac:dyDescent="0.25"/>
    <row r="61325" ht="15.75" hidden="1" x14ac:dyDescent="0.25"/>
    <row r="61326" ht="15.75" hidden="1" x14ac:dyDescent="0.25"/>
    <row r="61327" ht="15.75" hidden="1" x14ac:dyDescent="0.25"/>
    <row r="61328" ht="15.75" hidden="1" x14ac:dyDescent="0.25"/>
    <row r="61329" ht="15.75" hidden="1" x14ac:dyDescent="0.25"/>
    <row r="61330" ht="15.75" hidden="1" x14ac:dyDescent="0.25"/>
    <row r="61331" ht="15.75" hidden="1" x14ac:dyDescent="0.25"/>
    <row r="61332" ht="15.75" hidden="1" x14ac:dyDescent="0.25"/>
    <row r="61333" ht="15.75" hidden="1" x14ac:dyDescent="0.25"/>
    <row r="61334" ht="15.75" hidden="1" x14ac:dyDescent="0.25"/>
    <row r="61335" ht="15.75" hidden="1" x14ac:dyDescent="0.25"/>
    <row r="61336" ht="15.75" hidden="1" x14ac:dyDescent="0.25"/>
    <row r="61337" ht="15.75" hidden="1" x14ac:dyDescent="0.25"/>
    <row r="61338" ht="15.75" hidden="1" x14ac:dyDescent="0.25"/>
    <row r="61339" ht="15.75" hidden="1" x14ac:dyDescent="0.25"/>
    <row r="61340" ht="15.75" hidden="1" x14ac:dyDescent="0.25"/>
    <row r="61341" ht="15.75" hidden="1" x14ac:dyDescent="0.25"/>
    <row r="61342" ht="15.75" hidden="1" x14ac:dyDescent="0.25"/>
    <row r="61343" ht="15.75" hidden="1" x14ac:dyDescent="0.25"/>
    <row r="61344" ht="15.75" hidden="1" x14ac:dyDescent="0.25"/>
    <row r="61345" ht="15.75" hidden="1" x14ac:dyDescent="0.25"/>
    <row r="61346" ht="15.75" hidden="1" x14ac:dyDescent="0.25"/>
    <row r="61347" ht="15.75" hidden="1" x14ac:dyDescent="0.25"/>
    <row r="61348" ht="15.75" hidden="1" x14ac:dyDescent="0.25"/>
    <row r="61349" ht="15.75" hidden="1" x14ac:dyDescent="0.25"/>
    <row r="61350" ht="15.75" hidden="1" x14ac:dyDescent="0.25"/>
    <row r="61351" ht="15.75" hidden="1" x14ac:dyDescent="0.25"/>
    <row r="61352" ht="15.75" hidden="1" x14ac:dyDescent="0.25"/>
    <row r="61353" ht="15.75" hidden="1" x14ac:dyDescent="0.25"/>
    <row r="61354" ht="15.75" hidden="1" x14ac:dyDescent="0.25"/>
    <row r="61355" ht="15.75" hidden="1" x14ac:dyDescent="0.25"/>
    <row r="61356" ht="15.75" hidden="1" x14ac:dyDescent="0.25"/>
    <row r="61357" ht="15.75" hidden="1" x14ac:dyDescent="0.25"/>
    <row r="61358" ht="15.75" hidden="1" x14ac:dyDescent="0.25"/>
    <row r="61359" ht="15.75" hidden="1" x14ac:dyDescent="0.25"/>
    <row r="61360" ht="15.75" hidden="1" x14ac:dyDescent="0.25"/>
    <row r="61361" ht="15.75" hidden="1" x14ac:dyDescent="0.25"/>
    <row r="61362" ht="15.75" hidden="1" x14ac:dyDescent="0.25"/>
    <row r="61363" ht="15.75" hidden="1" x14ac:dyDescent="0.25"/>
    <row r="61364" ht="15.75" hidden="1" x14ac:dyDescent="0.25"/>
    <row r="61365" ht="15.75" hidden="1" x14ac:dyDescent="0.25"/>
    <row r="61366" ht="15.75" hidden="1" x14ac:dyDescent="0.25"/>
    <row r="61367" ht="15.75" hidden="1" x14ac:dyDescent="0.25"/>
    <row r="61368" ht="15.75" hidden="1" x14ac:dyDescent="0.25"/>
    <row r="61369" ht="15.75" hidden="1" x14ac:dyDescent="0.25"/>
    <row r="61370" ht="15.75" hidden="1" x14ac:dyDescent="0.25"/>
    <row r="61371" ht="15.75" hidden="1" x14ac:dyDescent="0.25"/>
    <row r="61372" ht="15.75" hidden="1" x14ac:dyDescent="0.25"/>
    <row r="61373" ht="15.75" hidden="1" x14ac:dyDescent="0.25"/>
    <row r="61374" ht="15.75" hidden="1" x14ac:dyDescent="0.25"/>
    <row r="61375" ht="15.75" hidden="1" x14ac:dyDescent="0.25"/>
    <row r="61376" ht="15.75" hidden="1" x14ac:dyDescent="0.25"/>
    <row r="61377" ht="15.75" hidden="1" x14ac:dyDescent="0.25"/>
    <row r="61378" ht="15.75" hidden="1" x14ac:dyDescent="0.25"/>
    <row r="61379" ht="15.75" hidden="1" x14ac:dyDescent="0.25"/>
    <row r="61380" ht="15.75" hidden="1" x14ac:dyDescent="0.25"/>
    <row r="61381" ht="15.75" hidden="1" x14ac:dyDescent="0.25"/>
    <row r="61382" ht="15.75" hidden="1" x14ac:dyDescent="0.25"/>
    <row r="61383" ht="15.75" hidden="1" x14ac:dyDescent="0.25"/>
    <row r="61384" ht="15.75" hidden="1" x14ac:dyDescent="0.25"/>
    <row r="61385" ht="15.75" hidden="1" x14ac:dyDescent="0.25"/>
    <row r="61386" ht="15.75" hidden="1" x14ac:dyDescent="0.25"/>
    <row r="61387" ht="15.75" hidden="1" x14ac:dyDescent="0.25"/>
    <row r="61388" ht="15.75" hidden="1" x14ac:dyDescent="0.25"/>
    <row r="61389" ht="15.75" hidden="1" x14ac:dyDescent="0.25"/>
    <row r="61390" ht="15.75" hidden="1" x14ac:dyDescent="0.25"/>
    <row r="61391" ht="15.75" hidden="1" x14ac:dyDescent="0.25"/>
    <row r="61392" ht="15.75" hidden="1" x14ac:dyDescent="0.25"/>
    <row r="61393" ht="15.75" hidden="1" x14ac:dyDescent="0.25"/>
    <row r="61394" ht="15.75" hidden="1" x14ac:dyDescent="0.25"/>
    <row r="61395" ht="15.75" hidden="1" x14ac:dyDescent="0.25"/>
    <row r="61396" ht="15.75" hidden="1" x14ac:dyDescent="0.25"/>
    <row r="61397" ht="15.75" hidden="1" x14ac:dyDescent="0.25"/>
    <row r="61398" ht="15.75" hidden="1" x14ac:dyDescent="0.25"/>
    <row r="61399" ht="15.75" hidden="1" x14ac:dyDescent="0.25"/>
    <row r="61400" ht="15.75" hidden="1" x14ac:dyDescent="0.25"/>
    <row r="61401" ht="15.75" hidden="1" x14ac:dyDescent="0.25"/>
    <row r="61402" ht="15.75" hidden="1" x14ac:dyDescent="0.25"/>
    <row r="61403" ht="15.75" hidden="1" x14ac:dyDescent="0.25"/>
    <row r="61404" ht="15.75" hidden="1" x14ac:dyDescent="0.25"/>
    <row r="61405" ht="15.75" hidden="1" x14ac:dyDescent="0.25"/>
    <row r="61406" ht="15.75" hidden="1" x14ac:dyDescent="0.25"/>
    <row r="61407" ht="15.75" hidden="1" x14ac:dyDescent="0.25"/>
    <row r="61408" ht="15.75" hidden="1" x14ac:dyDescent="0.25"/>
    <row r="61409" ht="15.75" hidden="1" x14ac:dyDescent="0.25"/>
    <row r="61410" ht="15.75" hidden="1" x14ac:dyDescent="0.25"/>
    <row r="61411" ht="15.75" hidden="1" x14ac:dyDescent="0.25"/>
    <row r="61412" ht="15.75" hidden="1" x14ac:dyDescent="0.25"/>
    <row r="61413" ht="15.75" hidden="1" x14ac:dyDescent="0.25"/>
    <row r="61414" ht="15.75" hidden="1" x14ac:dyDescent="0.25"/>
    <row r="61415" ht="15.75" hidden="1" x14ac:dyDescent="0.25"/>
    <row r="61416" ht="15.75" hidden="1" x14ac:dyDescent="0.25"/>
    <row r="61417" ht="15.75" hidden="1" x14ac:dyDescent="0.25"/>
    <row r="61418" ht="15.75" hidden="1" x14ac:dyDescent="0.25"/>
    <row r="61419" ht="15.75" hidden="1" x14ac:dyDescent="0.25"/>
    <row r="61420" ht="15.75" hidden="1" x14ac:dyDescent="0.25"/>
    <row r="61421" ht="15.75" hidden="1" x14ac:dyDescent="0.25"/>
    <row r="61422" ht="15.75" hidden="1" x14ac:dyDescent="0.25"/>
    <row r="61423" ht="15.75" hidden="1" x14ac:dyDescent="0.25"/>
    <row r="61424" ht="15.75" hidden="1" x14ac:dyDescent="0.25"/>
    <row r="61425" ht="15.75" hidden="1" x14ac:dyDescent="0.25"/>
    <row r="61426" ht="15.75" hidden="1" x14ac:dyDescent="0.25"/>
    <row r="61427" ht="15.75" hidden="1" x14ac:dyDescent="0.25"/>
    <row r="61428" ht="15.75" hidden="1" x14ac:dyDescent="0.25"/>
    <row r="61429" ht="15.75" hidden="1" x14ac:dyDescent="0.25"/>
    <row r="61430" ht="15.75" hidden="1" x14ac:dyDescent="0.25"/>
    <row r="61431" ht="15.75" hidden="1" x14ac:dyDescent="0.25"/>
    <row r="61432" ht="15.75" hidden="1" x14ac:dyDescent="0.25"/>
    <row r="61433" ht="15.75" hidden="1" x14ac:dyDescent="0.25"/>
    <row r="61434" ht="15.75" hidden="1" x14ac:dyDescent="0.25"/>
    <row r="61435" ht="15.75" hidden="1" x14ac:dyDescent="0.25"/>
    <row r="61436" ht="15.75" hidden="1" x14ac:dyDescent="0.25"/>
    <row r="61437" ht="15.75" hidden="1" x14ac:dyDescent="0.25"/>
    <row r="61438" ht="15.75" hidden="1" x14ac:dyDescent="0.25"/>
    <row r="61439" ht="15.75" hidden="1" x14ac:dyDescent="0.25"/>
    <row r="61440" ht="15.75" hidden="1" x14ac:dyDescent="0.25"/>
    <row r="61441" ht="15.75" hidden="1" x14ac:dyDescent="0.25"/>
    <row r="61442" ht="15.75" hidden="1" x14ac:dyDescent="0.25"/>
    <row r="61443" ht="15.75" hidden="1" x14ac:dyDescent="0.25"/>
    <row r="61444" ht="15.75" hidden="1" x14ac:dyDescent="0.25"/>
    <row r="61445" ht="15.75" hidden="1" x14ac:dyDescent="0.25"/>
    <row r="61446" ht="15.75" hidden="1" x14ac:dyDescent="0.25"/>
    <row r="61447" ht="15.75" hidden="1" x14ac:dyDescent="0.25"/>
    <row r="61448" ht="15.75" hidden="1" x14ac:dyDescent="0.25"/>
    <row r="61449" ht="15.75" hidden="1" x14ac:dyDescent="0.25"/>
    <row r="61450" ht="15.75" hidden="1" x14ac:dyDescent="0.25"/>
    <row r="61451" ht="15.75" hidden="1" x14ac:dyDescent="0.25"/>
    <row r="61452" ht="15.75" hidden="1" x14ac:dyDescent="0.25"/>
    <row r="61453" ht="15.75" hidden="1" x14ac:dyDescent="0.25"/>
    <row r="61454" ht="15.75" hidden="1" x14ac:dyDescent="0.25"/>
    <row r="61455" ht="15.75" hidden="1" x14ac:dyDescent="0.25"/>
    <row r="61456" ht="15.75" hidden="1" x14ac:dyDescent="0.25"/>
    <row r="61457" ht="15.75" hidden="1" x14ac:dyDescent="0.25"/>
    <row r="61458" ht="15.75" hidden="1" x14ac:dyDescent="0.25"/>
    <row r="61459" ht="15.75" hidden="1" x14ac:dyDescent="0.25"/>
    <row r="61460" ht="15.75" hidden="1" x14ac:dyDescent="0.25"/>
    <row r="61461" ht="15.75" hidden="1" x14ac:dyDescent="0.25"/>
    <row r="61462" ht="15.75" hidden="1" x14ac:dyDescent="0.25"/>
    <row r="61463" ht="15.75" hidden="1" x14ac:dyDescent="0.25"/>
    <row r="61464" ht="15.75" hidden="1" x14ac:dyDescent="0.25"/>
    <row r="61465" ht="15.75" hidden="1" x14ac:dyDescent="0.25"/>
    <row r="61466" ht="15.75" hidden="1" x14ac:dyDescent="0.25"/>
    <row r="61467" ht="15.75" hidden="1" x14ac:dyDescent="0.25"/>
    <row r="61468" ht="15.75" hidden="1" x14ac:dyDescent="0.25"/>
    <row r="61469" ht="15.75" hidden="1" x14ac:dyDescent="0.25"/>
    <row r="61470" ht="15.75" hidden="1" x14ac:dyDescent="0.25"/>
    <row r="61471" ht="15.75" hidden="1" x14ac:dyDescent="0.25"/>
    <row r="61472" ht="15.75" hidden="1" x14ac:dyDescent="0.25"/>
    <row r="61473" ht="15.75" hidden="1" x14ac:dyDescent="0.25"/>
    <row r="61474" ht="15.75" hidden="1" x14ac:dyDescent="0.25"/>
    <row r="61475" ht="15.75" hidden="1" x14ac:dyDescent="0.25"/>
    <row r="61476" ht="15.75" hidden="1" x14ac:dyDescent="0.25"/>
    <row r="61477" ht="15.75" hidden="1" x14ac:dyDescent="0.25"/>
    <row r="61478" ht="15.75" hidden="1" x14ac:dyDescent="0.25"/>
    <row r="61479" ht="15.75" hidden="1" x14ac:dyDescent="0.25"/>
    <row r="61480" ht="15.75" hidden="1" x14ac:dyDescent="0.25"/>
    <row r="61481" ht="15.75" hidden="1" x14ac:dyDescent="0.25"/>
    <row r="61482" ht="15.75" hidden="1" x14ac:dyDescent="0.25"/>
    <row r="61483" ht="15.75" hidden="1" x14ac:dyDescent="0.25"/>
    <row r="61484" ht="15.75" hidden="1" x14ac:dyDescent="0.25"/>
    <row r="61485" ht="15.75" hidden="1" x14ac:dyDescent="0.25"/>
    <row r="61486" ht="15.75" hidden="1" x14ac:dyDescent="0.25"/>
    <row r="61487" ht="15.75" hidden="1" x14ac:dyDescent="0.25"/>
    <row r="61488" ht="15.75" hidden="1" x14ac:dyDescent="0.25"/>
    <row r="61489" ht="15.75" hidden="1" x14ac:dyDescent="0.25"/>
    <row r="61490" ht="15.75" hidden="1" x14ac:dyDescent="0.25"/>
    <row r="61491" ht="15.75" hidden="1" x14ac:dyDescent="0.25"/>
    <row r="61492" ht="15.75" hidden="1" x14ac:dyDescent="0.25"/>
    <row r="61493" ht="15.75" hidden="1" x14ac:dyDescent="0.25"/>
    <row r="61494" ht="15.75" hidden="1" x14ac:dyDescent="0.25"/>
    <row r="61495" ht="15.75" hidden="1" x14ac:dyDescent="0.25"/>
    <row r="61496" ht="15.75" hidden="1" x14ac:dyDescent="0.25"/>
    <row r="61497" ht="15.75" hidden="1" x14ac:dyDescent="0.25"/>
    <row r="61498" ht="15.75" hidden="1" x14ac:dyDescent="0.25"/>
    <row r="61499" ht="15.75" hidden="1" x14ac:dyDescent="0.25"/>
    <row r="61500" ht="15.75" hidden="1" x14ac:dyDescent="0.25"/>
    <row r="61501" ht="15.75" hidden="1" x14ac:dyDescent="0.25"/>
    <row r="61502" ht="15.75" hidden="1" x14ac:dyDescent="0.25"/>
    <row r="61503" ht="15.75" hidden="1" x14ac:dyDescent="0.25"/>
    <row r="61504" ht="15.75" hidden="1" x14ac:dyDescent="0.25"/>
    <row r="61505" ht="15.75" hidden="1" x14ac:dyDescent="0.25"/>
    <row r="61506" ht="15.75" hidden="1" x14ac:dyDescent="0.25"/>
    <row r="61507" ht="15.75" hidden="1" x14ac:dyDescent="0.25"/>
    <row r="61508" ht="15.75" hidden="1" x14ac:dyDescent="0.25"/>
    <row r="61509" ht="15.75" hidden="1" x14ac:dyDescent="0.25"/>
    <row r="61510" ht="15.75" hidden="1" x14ac:dyDescent="0.25"/>
    <row r="61511" ht="15.75" hidden="1" x14ac:dyDescent="0.25"/>
    <row r="61512" ht="15.75" hidden="1" x14ac:dyDescent="0.25"/>
    <row r="61513" ht="15.75" hidden="1" x14ac:dyDescent="0.25"/>
    <row r="61514" ht="15.75" hidden="1" x14ac:dyDescent="0.25"/>
    <row r="61515" ht="15.75" hidden="1" x14ac:dyDescent="0.25"/>
    <row r="61516" ht="15.75" hidden="1" x14ac:dyDescent="0.25"/>
    <row r="61517" ht="15.75" hidden="1" x14ac:dyDescent="0.25"/>
    <row r="61518" ht="15.75" hidden="1" x14ac:dyDescent="0.25"/>
    <row r="61519" ht="15.75" hidden="1" x14ac:dyDescent="0.25"/>
    <row r="61520" ht="15.75" hidden="1" x14ac:dyDescent="0.25"/>
    <row r="61521" ht="15.75" hidden="1" x14ac:dyDescent="0.25"/>
    <row r="61522" ht="15.75" hidden="1" x14ac:dyDescent="0.25"/>
    <row r="61523" ht="15.75" hidden="1" x14ac:dyDescent="0.25"/>
    <row r="61524" ht="15.75" hidden="1" x14ac:dyDescent="0.25"/>
    <row r="61525" ht="15.75" hidden="1" x14ac:dyDescent="0.25"/>
    <row r="61526" ht="15.75" hidden="1" x14ac:dyDescent="0.25"/>
    <row r="61527" ht="15.75" hidden="1" x14ac:dyDescent="0.25"/>
    <row r="61528" ht="15.75" hidden="1" x14ac:dyDescent="0.25"/>
    <row r="61529" ht="15.75" hidden="1" x14ac:dyDescent="0.25"/>
    <row r="61530" ht="15.75" hidden="1" x14ac:dyDescent="0.25"/>
    <row r="61531" ht="15.75" hidden="1" x14ac:dyDescent="0.25"/>
    <row r="61532" ht="15.75" hidden="1" x14ac:dyDescent="0.25"/>
    <row r="61533" ht="15.75" hidden="1" x14ac:dyDescent="0.25"/>
    <row r="61534" ht="15.75" hidden="1" x14ac:dyDescent="0.25"/>
    <row r="61535" ht="15.75" hidden="1" x14ac:dyDescent="0.25"/>
    <row r="61536" ht="15.75" hidden="1" x14ac:dyDescent="0.25"/>
    <row r="61537" ht="15.75" hidden="1" x14ac:dyDescent="0.25"/>
    <row r="61538" ht="15.75" hidden="1" x14ac:dyDescent="0.25"/>
    <row r="61539" ht="15.75" hidden="1" x14ac:dyDescent="0.25"/>
    <row r="61540" ht="15.75" hidden="1" x14ac:dyDescent="0.25"/>
    <row r="61541" ht="15.75" hidden="1" x14ac:dyDescent="0.25"/>
    <row r="61542" ht="15.75" hidden="1" x14ac:dyDescent="0.25"/>
    <row r="61543" ht="15.75" hidden="1" x14ac:dyDescent="0.25"/>
    <row r="61544" ht="15.75" hidden="1" x14ac:dyDescent="0.25"/>
    <row r="61545" ht="15.75" hidden="1" x14ac:dyDescent="0.25"/>
    <row r="61546" ht="15.75" hidden="1" x14ac:dyDescent="0.25"/>
    <row r="61547" ht="15.75" hidden="1" x14ac:dyDescent="0.25"/>
    <row r="61548" ht="15.75" hidden="1" x14ac:dyDescent="0.25"/>
    <row r="61549" ht="15.75" hidden="1" x14ac:dyDescent="0.25"/>
    <row r="61550" ht="15.75" hidden="1" x14ac:dyDescent="0.25"/>
    <row r="61551" ht="15.75" hidden="1" x14ac:dyDescent="0.25"/>
    <row r="61552" ht="15.75" hidden="1" x14ac:dyDescent="0.25"/>
    <row r="61553" ht="15.75" hidden="1" x14ac:dyDescent="0.25"/>
    <row r="61554" ht="15.75" hidden="1" x14ac:dyDescent="0.25"/>
    <row r="61555" ht="15.75" hidden="1" x14ac:dyDescent="0.25"/>
    <row r="61556" ht="15.75" hidden="1" x14ac:dyDescent="0.25"/>
    <row r="61557" ht="15.75" hidden="1" x14ac:dyDescent="0.25"/>
    <row r="61558" ht="15.75" hidden="1" x14ac:dyDescent="0.25"/>
    <row r="61559" ht="15.75" hidden="1" x14ac:dyDescent="0.25"/>
    <row r="61560" ht="15.75" hidden="1" x14ac:dyDescent="0.25"/>
    <row r="61561" ht="15.75" hidden="1" x14ac:dyDescent="0.25"/>
    <row r="61562" ht="15.75" hidden="1" x14ac:dyDescent="0.25"/>
    <row r="61563" ht="15.75" hidden="1" x14ac:dyDescent="0.25"/>
    <row r="61564" ht="15.75" hidden="1" x14ac:dyDescent="0.25"/>
    <row r="61565" ht="15.75" hidden="1" x14ac:dyDescent="0.25"/>
    <row r="61566" ht="15.75" hidden="1" x14ac:dyDescent="0.25"/>
    <row r="61567" ht="15.75" hidden="1" x14ac:dyDescent="0.25"/>
    <row r="61568" ht="15.75" hidden="1" x14ac:dyDescent="0.25"/>
    <row r="61569" ht="15.75" hidden="1" x14ac:dyDescent="0.25"/>
    <row r="61570" ht="15.75" hidden="1" x14ac:dyDescent="0.25"/>
    <row r="61571" ht="15.75" hidden="1" x14ac:dyDescent="0.25"/>
    <row r="61572" ht="15.75" hidden="1" x14ac:dyDescent="0.25"/>
    <row r="61573" ht="15.75" hidden="1" x14ac:dyDescent="0.25"/>
    <row r="61574" ht="15.75" hidden="1" x14ac:dyDescent="0.25"/>
    <row r="61575" ht="15.75" hidden="1" x14ac:dyDescent="0.25"/>
    <row r="61576" ht="15.75" hidden="1" x14ac:dyDescent="0.25"/>
    <row r="61577" ht="15.75" hidden="1" x14ac:dyDescent="0.25"/>
    <row r="61578" ht="15.75" hidden="1" x14ac:dyDescent="0.25"/>
    <row r="61579" ht="15.75" hidden="1" x14ac:dyDescent="0.25"/>
    <row r="61580" ht="15.75" hidden="1" x14ac:dyDescent="0.25"/>
    <row r="61581" ht="15.75" hidden="1" x14ac:dyDescent="0.25"/>
    <row r="61582" ht="15.75" hidden="1" x14ac:dyDescent="0.25"/>
    <row r="61583" ht="15.75" hidden="1" x14ac:dyDescent="0.25"/>
    <row r="61584" ht="15.75" hidden="1" x14ac:dyDescent="0.25"/>
    <row r="61585" ht="15.75" hidden="1" x14ac:dyDescent="0.25"/>
    <row r="61586" ht="15.75" hidden="1" x14ac:dyDescent="0.25"/>
    <row r="61587" ht="15.75" hidden="1" x14ac:dyDescent="0.25"/>
    <row r="61588" ht="15.75" hidden="1" x14ac:dyDescent="0.25"/>
    <row r="61589" ht="15.75" hidden="1" x14ac:dyDescent="0.25"/>
    <row r="61590" ht="15.75" hidden="1" x14ac:dyDescent="0.25"/>
    <row r="61591" ht="15.75" hidden="1" x14ac:dyDescent="0.25"/>
    <row r="61592" ht="15.75" hidden="1" x14ac:dyDescent="0.25"/>
    <row r="61593" ht="15.75" hidden="1" x14ac:dyDescent="0.25"/>
    <row r="61594" ht="15.75" hidden="1" x14ac:dyDescent="0.25"/>
    <row r="61595" ht="15.75" hidden="1" x14ac:dyDescent="0.25"/>
    <row r="61596" ht="15.75" hidden="1" x14ac:dyDescent="0.25"/>
    <row r="61597" ht="15.75" hidden="1" x14ac:dyDescent="0.25"/>
    <row r="61598" ht="15.75" hidden="1" x14ac:dyDescent="0.25"/>
    <row r="61599" ht="15.75" hidden="1" x14ac:dyDescent="0.25"/>
    <row r="61600" ht="15.75" hidden="1" x14ac:dyDescent="0.25"/>
    <row r="61601" ht="15.75" hidden="1" x14ac:dyDescent="0.25"/>
    <row r="61602" ht="15.75" hidden="1" x14ac:dyDescent="0.25"/>
    <row r="61603" ht="15.75" hidden="1" x14ac:dyDescent="0.25"/>
    <row r="61604" ht="15.75" hidden="1" x14ac:dyDescent="0.25"/>
    <row r="61605" ht="15.75" hidden="1" x14ac:dyDescent="0.25"/>
    <row r="61606" ht="15.75" hidden="1" x14ac:dyDescent="0.25"/>
    <row r="61607" ht="15.75" hidden="1" x14ac:dyDescent="0.25"/>
    <row r="61608" ht="15.75" hidden="1" x14ac:dyDescent="0.25"/>
    <row r="61609" ht="15.75" hidden="1" x14ac:dyDescent="0.25"/>
    <row r="61610" ht="15.75" hidden="1" x14ac:dyDescent="0.25"/>
    <row r="61611" ht="15.75" hidden="1" x14ac:dyDescent="0.25"/>
    <row r="61612" ht="15.75" hidden="1" x14ac:dyDescent="0.25"/>
    <row r="61613" ht="15.75" hidden="1" x14ac:dyDescent="0.25"/>
    <row r="61614" ht="15.75" hidden="1" x14ac:dyDescent="0.25"/>
    <row r="61615" ht="15.75" hidden="1" x14ac:dyDescent="0.25"/>
    <row r="61616" ht="15.75" hidden="1" x14ac:dyDescent="0.25"/>
    <row r="61617" ht="15.75" hidden="1" x14ac:dyDescent="0.25"/>
    <row r="61618" ht="15.75" hidden="1" x14ac:dyDescent="0.25"/>
    <row r="61619" ht="15.75" hidden="1" x14ac:dyDescent="0.25"/>
    <row r="61620" ht="15.75" hidden="1" x14ac:dyDescent="0.25"/>
    <row r="61621" ht="15.75" hidden="1" x14ac:dyDescent="0.25"/>
    <row r="61622" ht="15.75" hidden="1" x14ac:dyDescent="0.25"/>
    <row r="61623" ht="15.75" hidden="1" x14ac:dyDescent="0.25"/>
    <row r="61624" ht="15.75" hidden="1" x14ac:dyDescent="0.25"/>
    <row r="61625" ht="15.75" hidden="1" x14ac:dyDescent="0.25"/>
    <row r="61626" ht="15.75" hidden="1" x14ac:dyDescent="0.25"/>
    <row r="61627" ht="15.75" hidden="1" x14ac:dyDescent="0.25"/>
    <row r="61628" ht="15.75" hidden="1" x14ac:dyDescent="0.25"/>
    <row r="61629" ht="15.75" hidden="1" x14ac:dyDescent="0.25"/>
    <row r="61630" ht="15.75" hidden="1" x14ac:dyDescent="0.25"/>
    <row r="61631" ht="15.75" hidden="1" x14ac:dyDescent="0.25"/>
    <row r="61632" ht="15.75" hidden="1" x14ac:dyDescent="0.25"/>
    <row r="61633" ht="15.75" hidden="1" x14ac:dyDescent="0.25"/>
    <row r="61634" ht="15.75" hidden="1" x14ac:dyDescent="0.25"/>
    <row r="61635" ht="15.75" hidden="1" x14ac:dyDescent="0.25"/>
    <row r="61636" ht="15.75" hidden="1" x14ac:dyDescent="0.25"/>
    <row r="61637" ht="15.75" hidden="1" x14ac:dyDescent="0.25"/>
    <row r="61638" ht="15.75" hidden="1" x14ac:dyDescent="0.25"/>
    <row r="61639" ht="15.75" hidden="1" x14ac:dyDescent="0.25"/>
    <row r="61640" ht="15.75" hidden="1" x14ac:dyDescent="0.25"/>
    <row r="61641" ht="15.75" hidden="1" x14ac:dyDescent="0.25"/>
    <row r="61642" ht="15.75" hidden="1" x14ac:dyDescent="0.25"/>
    <row r="61643" ht="15.75" hidden="1" x14ac:dyDescent="0.25"/>
    <row r="61644" ht="15.75" hidden="1" x14ac:dyDescent="0.25"/>
    <row r="61645" ht="15.75" hidden="1" x14ac:dyDescent="0.25"/>
    <row r="61646" ht="15.75" hidden="1" x14ac:dyDescent="0.25"/>
    <row r="61647" ht="15.75" hidden="1" x14ac:dyDescent="0.25"/>
    <row r="61648" ht="15.75" hidden="1" x14ac:dyDescent="0.25"/>
    <row r="61649" ht="15.75" hidden="1" x14ac:dyDescent="0.25"/>
    <row r="61650" ht="15.75" hidden="1" x14ac:dyDescent="0.25"/>
    <row r="61651" ht="15.75" hidden="1" x14ac:dyDescent="0.25"/>
    <row r="61652" ht="15.75" hidden="1" x14ac:dyDescent="0.25"/>
    <row r="61653" ht="15.75" hidden="1" x14ac:dyDescent="0.25"/>
    <row r="61654" ht="15.75" hidden="1" x14ac:dyDescent="0.25"/>
    <row r="61655" ht="15.75" hidden="1" x14ac:dyDescent="0.25"/>
    <row r="61656" ht="15.75" hidden="1" x14ac:dyDescent="0.25"/>
    <row r="61657" ht="15.75" hidden="1" x14ac:dyDescent="0.25"/>
    <row r="61658" ht="15.75" hidden="1" x14ac:dyDescent="0.25"/>
    <row r="61659" ht="15.75" hidden="1" x14ac:dyDescent="0.25"/>
    <row r="61660" ht="15.75" hidden="1" x14ac:dyDescent="0.25"/>
    <row r="61661" ht="15.75" hidden="1" x14ac:dyDescent="0.25"/>
    <row r="61662" ht="15.75" hidden="1" x14ac:dyDescent="0.25"/>
    <row r="61663" ht="15.75" hidden="1" x14ac:dyDescent="0.25"/>
    <row r="61664" ht="15.75" hidden="1" x14ac:dyDescent="0.25"/>
    <row r="61665" ht="15.75" hidden="1" x14ac:dyDescent="0.25"/>
    <row r="61666" ht="15.75" hidden="1" x14ac:dyDescent="0.25"/>
    <row r="61667" ht="15.75" hidden="1" x14ac:dyDescent="0.25"/>
    <row r="61668" ht="15.75" hidden="1" x14ac:dyDescent="0.25"/>
    <row r="61669" ht="15.75" hidden="1" x14ac:dyDescent="0.25"/>
    <row r="61670" ht="15.75" hidden="1" x14ac:dyDescent="0.25"/>
    <row r="61671" ht="15.75" hidden="1" x14ac:dyDescent="0.25"/>
    <row r="61672" ht="15.75" hidden="1" x14ac:dyDescent="0.25"/>
    <row r="61673" ht="15.75" hidden="1" x14ac:dyDescent="0.25"/>
    <row r="61674" ht="15.75" hidden="1" x14ac:dyDescent="0.25"/>
    <row r="61675" ht="15.75" hidden="1" x14ac:dyDescent="0.25"/>
    <row r="61676" ht="15.75" hidden="1" x14ac:dyDescent="0.25"/>
    <row r="61677" ht="15.75" hidden="1" x14ac:dyDescent="0.25"/>
    <row r="61678" ht="15.75" hidden="1" x14ac:dyDescent="0.25"/>
    <row r="61679" ht="15.75" hidden="1" x14ac:dyDescent="0.25"/>
    <row r="61680" ht="15.75" hidden="1" x14ac:dyDescent="0.25"/>
    <row r="61681" ht="15.75" hidden="1" x14ac:dyDescent="0.25"/>
    <row r="61682" ht="15.75" hidden="1" x14ac:dyDescent="0.25"/>
    <row r="61683" ht="15.75" hidden="1" x14ac:dyDescent="0.25"/>
    <row r="61684" ht="15.75" hidden="1" x14ac:dyDescent="0.25"/>
    <row r="61685" ht="15.75" hidden="1" x14ac:dyDescent="0.25"/>
    <row r="61686" ht="15.75" hidden="1" x14ac:dyDescent="0.25"/>
    <row r="61687" ht="15.75" hidden="1" x14ac:dyDescent="0.25"/>
    <row r="61688" ht="15.75" hidden="1" x14ac:dyDescent="0.25"/>
    <row r="61689" ht="15.75" hidden="1" x14ac:dyDescent="0.25"/>
    <row r="61690" ht="15.75" hidden="1" x14ac:dyDescent="0.25"/>
    <row r="61691" ht="15.75" hidden="1" x14ac:dyDescent="0.25"/>
    <row r="61692" ht="15.75" hidden="1" x14ac:dyDescent="0.25"/>
    <row r="61693" ht="15.75" hidden="1" x14ac:dyDescent="0.25"/>
    <row r="61694" ht="15.75" hidden="1" x14ac:dyDescent="0.25"/>
    <row r="61695" ht="15.75" hidden="1" x14ac:dyDescent="0.25"/>
    <row r="61696" ht="15.75" hidden="1" x14ac:dyDescent="0.25"/>
    <row r="61697" ht="15.75" hidden="1" x14ac:dyDescent="0.25"/>
    <row r="61698" ht="15.75" hidden="1" x14ac:dyDescent="0.25"/>
    <row r="61699" ht="15.75" hidden="1" x14ac:dyDescent="0.25"/>
    <row r="61700" ht="15.75" hidden="1" x14ac:dyDescent="0.25"/>
    <row r="61701" ht="15.75" hidden="1" x14ac:dyDescent="0.25"/>
    <row r="61702" ht="15.75" hidden="1" x14ac:dyDescent="0.25"/>
    <row r="61703" ht="15.75" hidden="1" x14ac:dyDescent="0.25"/>
    <row r="61704" ht="15.75" hidden="1" x14ac:dyDescent="0.25"/>
    <row r="61705" ht="15.75" hidden="1" x14ac:dyDescent="0.25"/>
    <row r="61706" ht="15.75" hidden="1" x14ac:dyDescent="0.25"/>
    <row r="61707" ht="15.75" hidden="1" x14ac:dyDescent="0.25"/>
    <row r="61708" ht="15.75" hidden="1" x14ac:dyDescent="0.25"/>
    <row r="61709" ht="15.75" hidden="1" x14ac:dyDescent="0.25"/>
    <row r="61710" ht="15.75" hidden="1" x14ac:dyDescent="0.25"/>
    <row r="61711" ht="15.75" hidden="1" x14ac:dyDescent="0.25"/>
    <row r="61712" ht="15.75" hidden="1" x14ac:dyDescent="0.25"/>
    <row r="61713" ht="15.75" hidden="1" x14ac:dyDescent="0.25"/>
    <row r="61714" ht="15.75" hidden="1" x14ac:dyDescent="0.25"/>
    <row r="61715" ht="15.75" hidden="1" x14ac:dyDescent="0.25"/>
    <row r="61716" ht="15.75" hidden="1" x14ac:dyDescent="0.25"/>
    <row r="61717" ht="15.75" hidden="1" x14ac:dyDescent="0.25"/>
    <row r="61718" ht="15.75" hidden="1" x14ac:dyDescent="0.25"/>
    <row r="61719" ht="15.75" hidden="1" x14ac:dyDescent="0.25"/>
    <row r="61720" ht="15.75" hidden="1" x14ac:dyDescent="0.25"/>
    <row r="61721" ht="15.75" hidden="1" x14ac:dyDescent="0.25"/>
    <row r="61722" ht="15.75" hidden="1" x14ac:dyDescent="0.25"/>
    <row r="61723" ht="15.75" hidden="1" x14ac:dyDescent="0.25"/>
    <row r="61724" ht="15.75" hidden="1" x14ac:dyDescent="0.25"/>
    <row r="61725" ht="15.75" hidden="1" x14ac:dyDescent="0.25"/>
    <row r="61726" ht="15.75" hidden="1" x14ac:dyDescent="0.25"/>
    <row r="61727" ht="15.75" hidden="1" x14ac:dyDescent="0.25"/>
    <row r="61728" ht="15.75" hidden="1" x14ac:dyDescent="0.25"/>
    <row r="61729" ht="15.75" hidden="1" x14ac:dyDescent="0.25"/>
    <row r="61730" ht="15.75" hidden="1" x14ac:dyDescent="0.25"/>
    <row r="61731" ht="15.75" hidden="1" x14ac:dyDescent="0.25"/>
    <row r="61732" ht="15.75" hidden="1" x14ac:dyDescent="0.25"/>
    <row r="61733" ht="15.75" hidden="1" x14ac:dyDescent="0.25"/>
    <row r="61734" ht="15.75" hidden="1" x14ac:dyDescent="0.25"/>
    <row r="61735" ht="15.75" hidden="1" x14ac:dyDescent="0.25"/>
    <row r="61736" ht="15.75" hidden="1" x14ac:dyDescent="0.25"/>
    <row r="61737" ht="15.75" hidden="1" x14ac:dyDescent="0.25"/>
    <row r="61738" ht="15.75" hidden="1" x14ac:dyDescent="0.25"/>
    <row r="61739" ht="15.75" hidden="1" x14ac:dyDescent="0.25"/>
    <row r="61740" ht="15.75" hidden="1" x14ac:dyDescent="0.25"/>
    <row r="61741" ht="15.75" hidden="1" x14ac:dyDescent="0.25"/>
    <row r="61742" ht="15.75" hidden="1" x14ac:dyDescent="0.25"/>
    <row r="61743" ht="15.75" hidden="1" x14ac:dyDescent="0.25"/>
    <row r="61744" ht="15.75" hidden="1" x14ac:dyDescent="0.25"/>
    <row r="61745" ht="15.75" hidden="1" x14ac:dyDescent="0.25"/>
    <row r="61746" ht="15.75" hidden="1" x14ac:dyDescent="0.25"/>
    <row r="61747" ht="15.75" hidden="1" x14ac:dyDescent="0.25"/>
    <row r="61748" ht="15.75" hidden="1" x14ac:dyDescent="0.25"/>
    <row r="61749" ht="15.75" hidden="1" x14ac:dyDescent="0.25"/>
    <row r="61750" ht="15.75" hidden="1" x14ac:dyDescent="0.25"/>
    <row r="61751" ht="15.75" hidden="1" x14ac:dyDescent="0.25"/>
    <row r="61752" ht="15.75" hidden="1" x14ac:dyDescent="0.25"/>
    <row r="61753" ht="15.75" hidden="1" x14ac:dyDescent="0.25"/>
    <row r="61754" ht="15.75" hidden="1" x14ac:dyDescent="0.25"/>
    <row r="61755" ht="15.75" hidden="1" x14ac:dyDescent="0.25"/>
    <row r="61756" ht="15.75" hidden="1" x14ac:dyDescent="0.25"/>
    <row r="61757" ht="15.75" hidden="1" x14ac:dyDescent="0.25"/>
    <row r="61758" ht="15.75" hidden="1" x14ac:dyDescent="0.25"/>
    <row r="61759" ht="15.75" hidden="1" x14ac:dyDescent="0.25"/>
    <row r="61760" ht="15.75" hidden="1" x14ac:dyDescent="0.25"/>
    <row r="61761" ht="15.75" hidden="1" x14ac:dyDescent="0.25"/>
    <row r="61762" ht="15.75" hidden="1" x14ac:dyDescent="0.25"/>
    <row r="61763" ht="15.75" hidden="1" x14ac:dyDescent="0.25"/>
    <row r="61764" ht="15.75" hidden="1" x14ac:dyDescent="0.25"/>
    <row r="61765" ht="15.75" hidden="1" x14ac:dyDescent="0.25"/>
    <row r="61766" ht="15.75" hidden="1" x14ac:dyDescent="0.25"/>
    <row r="61767" ht="15.75" hidden="1" x14ac:dyDescent="0.25"/>
    <row r="61768" ht="15.75" hidden="1" x14ac:dyDescent="0.25"/>
    <row r="61769" ht="15.75" hidden="1" x14ac:dyDescent="0.25"/>
    <row r="61770" ht="15.75" hidden="1" x14ac:dyDescent="0.25"/>
    <row r="61771" ht="15.75" hidden="1" x14ac:dyDescent="0.25"/>
    <row r="61772" ht="15.75" hidden="1" x14ac:dyDescent="0.25"/>
    <row r="61773" ht="15.75" hidden="1" x14ac:dyDescent="0.25"/>
    <row r="61774" ht="15.75" hidden="1" x14ac:dyDescent="0.25"/>
    <row r="61775" ht="15.75" hidden="1" x14ac:dyDescent="0.25"/>
    <row r="61776" ht="15.75" hidden="1" x14ac:dyDescent="0.25"/>
    <row r="61777" ht="15.75" hidden="1" x14ac:dyDescent="0.25"/>
    <row r="61778" ht="15.75" hidden="1" x14ac:dyDescent="0.25"/>
    <row r="61779" ht="15.75" hidden="1" x14ac:dyDescent="0.25"/>
    <row r="61780" ht="15.75" hidden="1" x14ac:dyDescent="0.25"/>
    <row r="61781" ht="15.75" hidden="1" x14ac:dyDescent="0.25"/>
    <row r="61782" ht="15.75" hidden="1" x14ac:dyDescent="0.25"/>
    <row r="61783" ht="15.75" hidden="1" x14ac:dyDescent="0.25"/>
    <row r="61784" ht="15.75" hidden="1" x14ac:dyDescent="0.25"/>
    <row r="61785" ht="15.75" hidden="1" x14ac:dyDescent="0.25"/>
    <row r="61786" ht="15.75" hidden="1" x14ac:dyDescent="0.25"/>
    <row r="61787" ht="15.75" hidden="1" x14ac:dyDescent="0.25"/>
    <row r="61788" ht="15.75" hidden="1" x14ac:dyDescent="0.25"/>
    <row r="61789" ht="15.75" hidden="1" x14ac:dyDescent="0.25"/>
    <row r="61790" ht="15.75" hidden="1" x14ac:dyDescent="0.25"/>
    <row r="61791" ht="15.75" hidden="1" x14ac:dyDescent="0.25"/>
    <row r="61792" ht="15.75" hidden="1" x14ac:dyDescent="0.25"/>
    <row r="61793" ht="15.75" hidden="1" x14ac:dyDescent="0.25"/>
    <row r="61794" ht="15.75" hidden="1" x14ac:dyDescent="0.25"/>
    <row r="61795" ht="15.75" hidden="1" x14ac:dyDescent="0.25"/>
    <row r="61796" ht="15.75" hidden="1" x14ac:dyDescent="0.25"/>
    <row r="61797" ht="15.75" hidden="1" x14ac:dyDescent="0.25"/>
    <row r="61798" ht="15.75" hidden="1" x14ac:dyDescent="0.25"/>
    <row r="61799" ht="15.75" hidden="1" x14ac:dyDescent="0.25"/>
    <row r="61800" ht="15.75" hidden="1" x14ac:dyDescent="0.25"/>
    <row r="61801" ht="15.75" hidden="1" x14ac:dyDescent="0.25"/>
    <row r="61802" ht="15.75" hidden="1" x14ac:dyDescent="0.25"/>
    <row r="61803" ht="15.75" hidden="1" x14ac:dyDescent="0.25"/>
    <row r="61804" ht="15.75" hidden="1" x14ac:dyDescent="0.25"/>
    <row r="61805" ht="15.75" hidden="1" x14ac:dyDescent="0.25"/>
    <row r="61806" ht="15.75" hidden="1" x14ac:dyDescent="0.25"/>
    <row r="61807" ht="15.75" hidden="1" x14ac:dyDescent="0.25"/>
    <row r="61808" ht="15.75" hidden="1" x14ac:dyDescent="0.25"/>
    <row r="61809" ht="15.75" hidden="1" x14ac:dyDescent="0.25"/>
    <row r="61810" ht="15.75" hidden="1" x14ac:dyDescent="0.25"/>
    <row r="61811" ht="15.75" hidden="1" x14ac:dyDescent="0.25"/>
    <row r="61812" ht="15.75" hidden="1" x14ac:dyDescent="0.25"/>
    <row r="61813" ht="15.75" hidden="1" x14ac:dyDescent="0.25"/>
    <row r="61814" ht="15.75" hidden="1" x14ac:dyDescent="0.25"/>
    <row r="61815" ht="15.75" hidden="1" x14ac:dyDescent="0.25"/>
    <row r="61816" ht="15.75" hidden="1" x14ac:dyDescent="0.25"/>
    <row r="61817" ht="15.75" hidden="1" x14ac:dyDescent="0.25"/>
    <row r="61818" ht="15.75" hidden="1" x14ac:dyDescent="0.25"/>
    <row r="61819" ht="15.75" hidden="1" x14ac:dyDescent="0.25"/>
    <row r="61820" ht="15.75" hidden="1" x14ac:dyDescent="0.25"/>
    <row r="61821" ht="15.75" hidden="1" x14ac:dyDescent="0.25"/>
    <row r="61822" ht="15.75" hidden="1" x14ac:dyDescent="0.25"/>
    <row r="61823" ht="15.75" hidden="1" x14ac:dyDescent="0.25"/>
    <row r="61824" ht="15.75" hidden="1" x14ac:dyDescent="0.25"/>
    <row r="61825" ht="15.75" hidden="1" x14ac:dyDescent="0.25"/>
    <row r="61826" ht="15.75" hidden="1" x14ac:dyDescent="0.25"/>
    <row r="61827" ht="15.75" hidden="1" x14ac:dyDescent="0.25"/>
    <row r="61828" ht="15.75" hidden="1" x14ac:dyDescent="0.25"/>
    <row r="61829" ht="15.75" hidden="1" x14ac:dyDescent="0.25"/>
    <row r="61830" ht="15.75" hidden="1" x14ac:dyDescent="0.25"/>
    <row r="61831" ht="15.75" hidden="1" x14ac:dyDescent="0.25"/>
    <row r="61832" ht="15.75" hidden="1" x14ac:dyDescent="0.25"/>
    <row r="61833" ht="15.75" hidden="1" x14ac:dyDescent="0.25"/>
    <row r="61834" ht="15.75" hidden="1" x14ac:dyDescent="0.25"/>
    <row r="61835" ht="15.75" hidden="1" x14ac:dyDescent="0.25"/>
    <row r="61836" ht="15.75" hidden="1" x14ac:dyDescent="0.25"/>
    <row r="61837" ht="15.75" hidden="1" x14ac:dyDescent="0.25"/>
    <row r="61838" ht="15.75" hidden="1" x14ac:dyDescent="0.25"/>
    <row r="61839" ht="15.75" hidden="1" x14ac:dyDescent="0.25"/>
    <row r="61840" ht="15.75" hidden="1" x14ac:dyDescent="0.25"/>
    <row r="61841" ht="15.75" hidden="1" x14ac:dyDescent="0.25"/>
    <row r="61842" ht="15.75" hidden="1" x14ac:dyDescent="0.25"/>
    <row r="61843" ht="15.75" hidden="1" x14ac:dyDescent="0.25"/>
    <row r="61844" ht="15.75" hidden="1" x14ac:dyDescent="0.25"/>
    <row r="61845" ht="15.75" hidden="1" x14ac:dyDescent="0.25"/>
    <row r="61846" ht="15.75" hidden="1" x14ac:dyDescent="0.25"/>
    <row r="61847" ht="15.75" hidden="1" x14ac:dyDescent="0.25"/>
    <row r="61848" ht="15.75" hidden="1" x14ac:dyDescent="0.25"/>
    <row r="61849" ht="15.75" hidden="1" x14ac:dyDescent="0.25"/>
    <row r="61850" ht="15.75" hidden="1" x14ac:dyDescent="0.25"/>
    <row r="61851" ht="15.75" hidden="1" x14ac:dyDescent="0.25"/>
    <row r="61852" ht="15.75" hidden="1" x14ac:dyDescent="0.25"/>
    <row r="61853" ht="15.75" hidden="1" x14ac:dyDescent="0.25"/>
    <row r="61854" ht="15.75" hidden="1" x14ac:dyDescent="0.25"/>
    <row r="61855" ht="15.75" hidden="1" x14ac:dyDescent="0.25"/>
    <row r="61856" ht="15.75" hidden="1" x14ac:dyDescent="0.25"/>
    <row r="61857" ht="15.75" hidden="1" x14ac:dyDescent="0.25"/>
    <row r="61858" ht="15.75" hidden="1" x14ac:dyDescent="0.25"/>
    <row r="61859" ht="15.75" hidden="1" x14ac:dyDescent="0.25"/>
    <row r="61860" ht="15.75" hidden="1" x14ac:dyDescent="0.25"/>
    <row r="61861" ht="15.75" hidden="1" x14ac:dyDescent="0.25"/>
    <row r="61862" ht="15.75" hidden="1" x14ac:dyDescent="0.25"/>
    <row r="61863" ht="15.75" hidden="1" x14ac:dyDescent="0.25"/>
    <row r="61864" ht="15.75" hidden="1" x14ac:dyDescent="0.25"/>
    <row r="61865" ht="15.75" hidden="1" x14ac:dyDescent="0.25"/>
    <row r="61866" ht="15.75" hidden="1" x14ac:dyDescent="0.25"/>
    <row r="61867" ht="15.75" hidden="1" x14ac:dyDescent="0.25"/>
    <row r="61868" ht="15.75" hidden="1" x14ac:dyDescent="0.25"/>
    <row r="61869" ht="15.75" hidden="1" x14ac:dyDescent="0.25"/>
    <row r="61870" ht="15.75" hidden="1" x14ac:dyDescent="0.25"/>
    <row r="61871" ht="15.75" hidden="1" x14ac:dyDescent="0.25"/>
    <row r="61872" ht="15.75" hidden="1" x14ac:dyDescent="0.25"/>
    <row r="61873" ht="15.75" hidden="1" x14ac:dyDescent="0.25"/>
    <row r="61874" ht="15.75" hidden="1" x14ac:dyDescent="0.25"/>
    <row r="61875" ht="15.75" hidden="1" x14ac:dyDescent="0.25"/>
    <row r="61876" ht="15.75" hidden="1" x14ac:dyDescent="0.25"/>
    <row r="61877" ht="15.75" hidden="1" x14ac:dyDescent="0.25"/>
    <row r="61878" ht="15.75" hidden="1" x14ac:dyDescent="0.25"/>
    <row r="61879" ht="15.75" hidden="1" x14ac:dyDescent="0.25"/>
    <row r="61880" ht="15.75" hidden="1" x14ac:dyDescent="0.25"/>
    <row r="61881" ht="15.75" hidden="1" x14ac:dyDescent="0.25"/>
    <row r="61882" ht="15.75" hidden="1" x14ac:dyDescent="0.25"/>
    <row r="61883" ht="15.75" hidden="1" x14ac:dyDescent="0.25"/>
    <row r="61884" ht="15.75" hidden="1" x14ac:dyDescent="0.25"/>
    <row r="61885" ht="15.75" hidden="1" x14ac:dyDescent="0.25"/>
    <row r="61886" ht="15.75" hidden="1" x14ac:dyDescent="0.25"/>
    <row r="61887" ht="15.75" hidden="1" x14ac:dyDescent="0.25"/>
    <row r="61888" ht="15.75" hidden="1" x14ac:dyDescent="0.25"/>
    <row r="61889" ht="15.75" hidden="1" x14ac:dyDescent="0.25"/>
    <row r="61890" ht="15.75" hidden="1" x14ac:dyDescent="0.25"/>
    <row r="61891" ht="15.75" hidden="1" x14ac:dyDescent="0.25"/>
    <row r="61892" ht="15.75" hidden="1" x14ac:dyDescent="0.25"/>
    <row r="61893" ht="15.75" hidden="1" x14ac:dyDescent="0.25"/>
    <row r="61894" ht="15.75" hidden="1" x14ac:dyDescent="0.25"/>
    <row r="61895" ht="15.75" hidden="1" x14ac:dyDescent="0.25"/>
    <row r="61896" ht="15.75" hidden="1" x14ac:dyDescent="0.25"/>
    <row r="61897" ht="15.75" hidden="1" x14ac:dyDescent="0.25"/>
    <row r="61898" ht="15.75" hidden="1" x14ac:dyDescent="0.25"/>
    <row r="61899" ht="15.75" hidden="1" x14ac:dyDescent="0.25"/>
    <row r="61900" ht="15.75" hidden="1" x14ac:dyDescent="0.25"/>
    <row r="61901" ht="15.75" hidden="1" x14ac:dyDescent="0.25"/>
    <row r="61902" ht="15.75" hidden="1" x14ac:dyDescent="0.25"/>
    <row r="61903" ht="15.75" hidden="1" x14ac:dyDescent="0.25"/>
    <row r="61904" ht="15.75" hidden="1" x14ac:dyDescent="0.25"/>
    <row r="61905" ht="15.75" hidden="1" x14ac:dyDescent="0.25"/>
    <row r="61906" ht="15.75" hidden="1" x14ac:dyDescent="0.25"/>
    <row r="61907" ht="15.75" hidden="1" x14ac:dyDescent="0.25"/>
    <row r="61908" ht="15.75" hidden="1" x14ac:dyDescent="0.25"/>
    <row r="61909" ht="15.75" hidden="1" x14ac:dyDescent="0.25"/>
    <row r="61910" ht="15.75" hidden="1" x14ac:dyDescent="0.25"/>
    <row r="61911" ht="15.75" hidden="1" x14ac:dyDescent="0.25"/>
    <row r="61912" ht="15.75" hidden="1" x14ac:dyDescent="0.25"/>
    <row r="61913" ht="15.75" hidden="1" x14ac:dyDescent="0.25"/>
    <row r="61914" ht="15.75" hidden="1" x14ac:dyDescent="0.25"/>
    <row r="61915" ht="15.75" hidden="1" x14ac:dyDescent="0.25"/>
    <row r="61916" ht="15.75" hidden="1" x14ac:dyDescent="0.25"/>
    <row r="61917" ht="15.75" hidden="1" x14ac:dyDescent="0.25"/>
    <row r="61918" ht="15.75" hidden="1" x14ac:dyDescent="0.25"/>
    <row r="61919" ht="15.75" hidden="1" x14ac:dyDescent="0.25"/>
    <row r="61920" ht="15.75" hidden="1" x14ac:dyDescent="0.25"/>
    <row r="61921" ht="15.75" hidden="1" x14ac:dyDescent="0.25"/>
    <row r="61922" ht="15.75" hidden="1" x14ac:dyDescent="0.25"/>
    <row r="61923" ht="15.75" hidden="1" x14ac:dyDescent="0.25"/>
    <row r="61924" ht="15.75" hidden="1" x14ac:dyDescent="0.25"/>
    <row r="61925" ht="15.75" hidden="1" x14ac:dyDescent="0.25"/>
    <row r="61926" ht="15.75" hidden="1" x14ac:dyDescent="0.25"/>
    <row r="61927" ht="15.75" hidden="1" x14ac:dyDescent="0.25"/>
    <row r="61928" ht="15.75" hidden="1" x14ac:dyDescent="0.25"/>
    <row r="61929" ht="15.75" hidden="1" x14ac:dyDescent="0.25"/>
    <row r="61930" ht="15.75" hidden="1" x14ac:dyDescent="0.25"/>
    <row r="61931" ht="15.75" hidden="1" x14ac:dyDescent="0.25"/>
    <row r="61932" ht="15.75" hidden="1" x14ac:dyDescent="0.25"/>
    <row r="61933" ht="15.75" hidden="1" x14ac:dyDescent="0.25"/>
    <row r="61934" ht="15.75" hidden="1" x14ac:dyDescent="0.25"/>
    <row r="61935" ht="15.75" hidden="1" x14ac:dyDescent="0.25"/>
    <row r="61936" ht="15.75" hidden="1" x14ac:dyDescent="0.25"/>
    <row r="61937" ht="15.75" hidden="1" x14ac:dyDescent="0.25"/>
    <row r="61938" ht="15.75" hidden="1" x14ac:dyDescent="0.25"/>
    <row r="61939" ht="15.75" hidden="1" x14ac:dyDescent="0.25"/>
    <row r="61940" ht="15.75" hidden="1" x14ac:dyDescent="0.25"/>
    <row r="61941" ht="15.75" hidden="1" x14ac:dyDescent="0.25"/>
    <row r="61942" ht="15.75" hidden="1" x14ac:dyDescent="0.25"/>
    <row r="61943" ht="15.75" hidden="1" x14ac:dyDescent="0.25"/>
    <row r="61944" ht="15.75" hidden="1" x14ac:dyDescent="0.25"/>
    <row r="61945" ht="15.75" hidden="1" x14ac:dyDescent="0.25"/>
    <row r="61946" ht="15.75" hidden="1" x14ac:dyDescent="0.25"/>
    <row r="61947" ht="15.75" hidden="1" x14ac:dyDescent="0.25"/>
    <row r="61948" ht="15.75" hidden="1" x14ac:dyDescent="0.25"/>
    <row r="61949" ht="15.75" hidden="1" x14ac:dyDescent="0.25"/>
    <row r="61950" ht="15.75" hidden="1" x14ac:dyDescent="0.25"/>
    <row r="61951" ht="15.75" hidden="1" x14ac:dyDescent="0.25"/>
    <row r="61952" ht="15.75" hidden="1" x14ac:dyDescent="0.25"/>
    <row r="61953" ht="15.75" hidden="1" x14ac:dyDescent="0.25"/>
    <row r="61954" ht="15.75" hidden="1" x14ac:dyDescent="0.25"/>
    <row r="61955" ht="15.75" hidden="1" x14ac:dyDescent="0.25"/>
    <row r="61956" ht="15.75" hidden="1" x14ac:dyDescent="0.25"/>
    <row r="61957" ht="15.75" hidden="1" x14ac:dyDescent="0.25"/>
    <row r="61958" ht="15.75" hidden="1" x14ac:dyDescent="0.25"/>
    <row r="61959" ht="15.75" hidden="1" x14ac:dyDescent="0.25"/>
    <row r="61960" ht="15.75" hidden="1" x14ac:dyDescent="0.25"/>
    <row r="61961" ht="15.75" hidden="1" x14ac:dyDescent="0.25"/>
    <row r="61962" ht="15.75" hidden="1" x14ac:dyDescent="0.25"/>
    <row r="61963" ht="15.75" hidden="1" x14ac:dyDescent="0.25"/>
    <row r="61964" ht="15.75" hidden="1" x14ac:dyDescent="0.25"/>
    <row r="61965" ht="15.75" hidden="1" x14ac:dyDescent="0.25"/>
    <row r="61966" ht="15.75" hidden="1" x14ac:dyDescent="0.25"/>
    <row r="61967" ht="15.75" hidden="1" x14ac:dyDescent="0.25"/>
    <row r="61968" ht="15.75" hidden="1" x14ac:dyDescent="0.25"/>
    <row r="61969" ht="15.75" hidden="1" x14ac:dyDescent="0.25"/>
    <row r="61970" ht="15.75" hidden="1" x14ac:dyDescent="0.25"/>
    <row r="61971" ht="15.75" hidden="1" x14ac:dyDescent="0.25"/>
    <row r="61972" ht="15.75" hidden="1" x14ac:dyDescent="0.25"/>
    <row r="61973" ht="15.75" hidden="1" x14ac:dyDescent="0.25"/>
    <row r="61974" ht="15.75" hidden="1" x14ac:dyDescent="0.25"/>
    <row r="61975" ht="15.75" hidden="1" x14ac:dyDescent="0.25"/>
    <row r="61976" ht="15.75" hidden="1" x14ac:dyDescent="0.25"/>
    <row r="61977" ht="15.75" hidden="1" x14ac:dyDescent="0.25"/>
    <row r="61978" ht="15.75" hidden="1" x14ac:dyDescent="0.25"/>
    <row r="61979" ht="15.75" hidden="1" x14ac:dyDescent="0.25"/>
    <row r="61980" ht="15.75" hidden="1" x14ac:dyDescent="0.25"/>
    <row r="61981" ht="15.75" hidden="1" x14ac:dyDescent="0.25"/>
    <row r="61982" ht="15.75" hidden="1" x14ac:dyDescent="0.25"/>
    <row r="61983" ht="15.75" hidden="1" x14ac:dyDescent="0.25"/>
    <row r="61984" ht="15.75" hidden="1" x14ac:dyDescent="0.25"/>
    <row r="61985" ht="15.75" hidden="1" x14ac:dyDescent="0.25"/>
    <row r="61986" ht="15.75" hidden="1" x14ac:dyDescent="0.25"/>
    <row r="61987" ht="15.75" hidden="1" x14ac:dyDescent="0.25"/>
    <row r="61988" ht="15.75" hidden="1" x14ac:dyDescent="0.25"/>
    <row r="61989" ht="15.75" hidden="1" x14ac:dyDescent="0.25"/>
    <row r="61990" ht="15.75" hidden="1" x14ac:dyDescent="0.25"/>
    <row r="61991" ht="15.75" hidden="1" x14ac:dyDescent="0.25"/>
    <row r="61992" ht="15.75" hidden="1" x14ac:dyDescent="0.25"/>
    <row r="61993" ht="15.75" hidden="1" x14ac:dyDescent="0.25"/>
    <row r="61994" ht="15.75" hidden="1" x14ac:dyDescent="0.25"/>
    <row r="61995" ht="15.75" hidden="1" x14ac:dyDescent="0.25"/>
    <row r="61996" ht="15.75" hidden="1" x14ac:dyDescent="0.25"/>
    <row r="61997" ht="15.75" hidden="1" x14ac:dyDescent="0.25"/>
    <row r="61998" ht="15.75" hidden="1" x14ac:dyDescent="0.25"/>
    <row r="61999" ht="15.75" hidden="1" x14ac:dyDescent="0.25"/>
    <row r="62000" ht="15.75" hidden="1" x14ac:dyDescent="0.25"/>
    <row r="62001" ht="15.75" hidden="1" x14ac:dyDescent="0.25"/>
    <row r="62002" ht="15.75" hidden="1" x14ac:dyDescent="0.25"/>
    <row r="62003" ht="15.75" hidden="1" x14ac:dyDescent="0.25"/>
    <row r="62004" ht="15.75" hidden="1" x14ac:dyDescent="0.25"/>
    <row r="62005" ht="15.75" hidden="1" x14ac:dyDescent="0.25"/>
    <row r="62006" ht="15.75" hidden="1" x14ac:dyDescent="0.25"/>
    <row r="62007" ht="15.75" hidden="1" x14ac:dyDescent="0.25"/>
    <row r="62008" ht="15.75" hidden="1" x14ac:dyDescent="0.25"/>
    <row r="62009" ht="15.75" hidden="1" x14ac:dyDescent="0.25"/>
    <row r="62010" ht="15.75" hidden="1" x14ac:dyDescent="0.25"/>
    <row r="62011" ht="15.75" hidden="1" x14ac:dyDescent="0.25"/>
    <row r="62012" ht="15.75" hidden="1" x14ac:dyDescent="0.25"/>
    <row r="62013" ht="15.75" hidden="1" x14ac:dyDescent="0.25"/>
    <row r="62014" ht="15.75" hidden="1" x14ac:dyDescent="0.25"/>
    <row r="62015" ht="15.75" hidden="1" x14ac:dyDescent="0.25"/>
    <row r="62016" ht="15.75" hidden="1" x14ac:dyDescent="0.25"/>
    <row r="62017" ht="15.75" hidden="1" x14ac:dyDescent="0.25"/>
    <row r="62018" ht="15.75" hidden="1" x14ac:dyDescent="0.25"/>
    <row r="62019" ht="15.75" hidden="1" x14ac:dyDescent="0.25"/>
    <row r="62020" ht="15.75" hidden="1" x14ac:dyDescent="0.25"/>
    <row r="62021" ht="15.75" hidden="1" x14ac:dyDescent="0.25"/>
    <row r="62022" ht="15.75" hidden="1" x14ac:dyDescent="0.25"/>
    <row r="62023" ht="15.75" hidden="1" x14ac:dyDescent="0.25"/>
    <row r="62024" ht="15.75" hidden="1" x14ac:dyDescent="0.25"/>
    <row r="62025" ht="15.75" hidden="1" x14ac:dyDescent="0.25"/>
    <row r="62026" ht="15.75" hidden="1" x14ac:dyDescent="0.25"/>
    <row r="62027" ht="15.75" hidden="1" x14ac:dyDescent="0.25"/>
    <row r="62028" ht="15.75" hidden="1" x14ac:dyDescent="0.25"/>
    <row r="62029" ht="15.75" hidden="1" x14ac:dyDescent="0.25"/>
    <row r="62030" ht="15.75" hidden="1" x14ac:dyDescent="0.25"/>
    <row r="62031" ht="15.75" hidden="1" x14ac:dyDescent="0.25"/>
    <row r="62032" ht="15.75" hidden="1" x14ac:dyDescent="0.25"/>
    <row r="62033" ht="15.75" hidden="1" x14ac:dyDescent="0.25"/>
    <row r="62034" ht="15.75" hidden="1" x14ac:dyDescent="0.25"/>
    <row r="62035" ht="15.75" hidden="1" x14ac:dyDescent="0.25"/>
    <row r="62036" ht="15.75" hidden="1" x14ac:dyDescent="0.25"/>
    <row r="62037" ht="15.75" hidden="1" x14ac:dyDescent="0.25"/>
    <row r="62038" ht="15.75" hidden="1" x14ac:dyDescent="0.25"/>
    <row r="62039" ht="15.75" hidden="1" x14ac:dyDescent="0.25"/>
    <row r="62040" ht="15.75" hidden="1" x14ac:dyDescent="0.25"/>
    <row r="62041" ht="15.75" hidden="1" x14ac:dyDescent="0.25"/>
    <row r="62042" ht="15.75" hidden="1" x14ac:dyDescent="0.25"/>
    <row r="62043" ht="15.75" hidden="1" x14ac:dyDescent="0.25"/>
    <row r="62044" ht="15.75" hidden="1" x14ac:dyDescent="0.25"/>
    <row r="62045" ht="15.75" hidden="1" x14ac:dyDescent="0.25"/>
    <row r="62046" ht="15.75" hidden="1" x14ac:dyDescent="0.25"/>
    <row r="62047" ht="15.75" hidden="1" x14ac:dyDescent="0.25"/>
    <row r="62048" ht="15.75" hidden="1" x14ac:dyDescent="0.25"/>
    <row r="62049" ht="15.75" hidden="1" x14ac:dyDescent="0.25"/>
    <row r="62050" ht="15.75" hidden="1" x14ac:dyDescent="0.25"/>
    <row r="62051" ht="15.75" hidden="1" x14ac:dyDescent="0.25"/>
    <row r="62052" ht="15.75" hidden="1" x14ac:dyDescent="0.25"/>
    <row r="62053" ht="15.75" hidden="1" x14ac:dyDescent="0.25"/>
    <row r="62054" ht="15.75" hidden="1" x14ac:dyDescent="0.25"/>
    <row r="62055" ht="15.75" hidden="1" x14ac:dyDescent="0.25"/>
    <row r="62056" ht="15.75" hidden="1" x14ac:dyDescent="0.25"/>
    <row r="62057" ht="15.75" hidden="1" x14ac:dyDescent="0.25"/>
    <row r="62058" ht="15.75" hidden="1" x14ac:dyDescent="0.25"/>
    <row r="62059" ht="15.75" hidden="1" x14ac:dyDescent="0.25"/>
    <row r="62060" ht="15.75" hidden="1" x14ac:dyDescent="0.25"/>
    <row r="62061" ht="15.75" hidden="1" x14ac:dyDescent="0.25"/>
    <row r="62062" ht="15.75" hidden="1" x14ac:dyDescent="0.25"/>
    <row r="62063" ht="15.75" hidden="1" x14ac:dyDescent="0.25"/>
    <row r="62064" ht="15.75" hidden="1" x14ac:dyDescent="0.25"/>
    <row r="62065" ht="15.75" hidden="1" x14ac:dyDescent="0.25"/>
    <row r="62066" ht="15.75" hidden="1" x14ac:dyDescent="0.25"/>
    <row r="62067" ht="15.75" hidden="1" x14ac:dyDescent="0.25"/>
    <row r="62068" ht="15.75" hidden="1" x14ac:dyDescent="0.25"/>
    <row r="62069" ht="15.75" hidden="1" x14ac:dyDescent="0.25"/>
    <row r="62070" ht="15.75" hidden="1" x14ac:dyDescent="0.25"/>
    <row r="62071" ht="15.75" hidden="1" x14ac:dyDescent="0.25"/>
    <row r="62072" ht="15.75" hidden="1" x14ac:dyDescent="0.25"/>
    <row r="62073" ht="15.75" hidden="1" x14ac:dyDescent="0.25"/>
    <row r="62074" ht="15.75" hidden="1" x14ac:dyDescent="0.25"/>
    <row r="62075" ht="15.75" hidden="1" x14ac:dyDescent="0.25"/>
    <row r="62076" ht="15.75" hidden="1" x14ac:dyDescent="0.25"/>
    <row r="62077" ht="15.75" hidden="1" x14ac:dyDescent="0.25"/>
    <row r="62078" ht="15.75" hidden="1" x14ac:dyDescent="0.25"/>
    <row r="62079" ht="15.75" hidden="1" x14ac:dyDescent="0.25"/>
    <row r="62080" ht="15.75" hidden="1" x14ac:dyDescent="0.25"/>
    <row r="62081" ht="15.75" hidden="1" x14ac:dyDescent="0.25"/>
    <row r="62082" ht="15.75" hidden="1" x14ac:dyDescent="0.25"/>
    <row r="62083" ht="15.75" hidden="1" x14ac:dyDescent="0.25"/>
    <row r="62084" ht="15.75" hidden="1" x14ac:dyDescent="0.25"/>
    <row r="62085" ht="15.75" hidden="1" x14ac:dyDescent="0.25"/>
    <row r="62086" ht="15.75" hidden="1" x14ac:dyDescent="0.25"/>
    <row r="62087" ht="15.75" hidden="1" x14ac:dyDescent="0.25"/>
    <row r="62088" ht="15.75" hidden="1" x14ac:dyDescent="0.25"/>
    <row r="62089" ht="15.75" hidden="1" x14ac:dyDescent="0.25"/>
    <row r="62090" ht="15.75" hidden="1" x14ac:dyDescent="0.25"/>
    <row r="62091" ht="15.75" hidden="1" x14ac:dyDescent="0.25"/>
    <row r="62092" ht="15.75" hidden="1" x14ac:dyDescent="0.25"/>
    <row r="62093" ht="15.75" hidden="1" x14ac:dyDescent="0.25"/>
    <row r="62094" ht="15.75" hidden="1" x14ac:dyDescent="0.25"/>
    <row r="62095" ht="15.75" hidden="1" x14ac:dyDescent="0.25"/>
    <row r="62096" ht="15.75" hidden="1" x14ac:dyDescent="0.25"/>
    <row r="62097" ht="15.75" hidden="1" x14ac:dyDescent="0.25"/>
    <row r="62098" ht="15.75" hidden="1" x14ac:dyDescent="0.25"/>
    <row r="62099" ht="15.75" hidden="1" x14ac:dyDescent="0.25"/>
    <row r="62100" ht="15.75" hidden="1" x14ac:dyDescent="0.25"/>
    <row r="62101" ht="15.75" hidden="1" x14ac:dyDescent="0.25"/>
    <row r="62102" ht="15.75" hidden="1" x14ac:dyDescent="0.25"/>
    <row r="62103" ht="15.75" hidden="1" x14ac:dyDescent="0.25"/>
    <row r="62104" ht="15.75" hidden="1" x14ac:dyDescent="0.25"/>
    <row r="62105" ht="15.75" hidden="1" x14ac:dyDescent="0.25"/>
    <row r="62106" ht="15.75" hidden="1" x14ac:dyDescent="0.25"/>
    <row r="62107" ht="15.75" hidden="1" x14ac:dyDescent="0.25"/>
    <row r="62108" ht="15.75" hidden="1" x14ac:dyDescent="0.25"/>
    <row r="62109" ht="15.75" hidden="1" x14ac:dyDescent="0.25"/>
    <row r="62110" ht="15.75" hidden="1" x14ac:dyDescent="0.25"/>
    <row r="62111" ht="15.75" hidden="1" x14ac:dyDescent="0.25"/>
    <row r="62112" ht="15.75" hidden="1" x14ac:dyDescent="0.25"/>
    <row r="62113" ht="15.75" hidden="1" x14ac:dyDescent="0.25"/>
    <row r="62114" ht="15.75" hidden="1" x14ac:dyDescent="0.25"/>
    <row r="62115" ht="15.75" hidden="1" x14ac:dyDescent="0.25"/>
    <row r="62116" ht="15.75" hidden="1" x14ac:dyDescent="0.25"/>
    <row r="62117" ht="15.75" hidden="1" x14ac:dyDescent="0.25"/>
    <row r="62118" ht="15.75" hidden="1" x14ac:dyDescent="0.25"/>
    <row r="62119" ht="15.75" hidden="1" x14ac:dyDescent="0.25"/>
    <row r="62120" ht="15.75" hidden="1" x14ac:dyDescent="0.25"/>
    <row r="62121" ht="15.75" hidden="1" x14ac:dyDescent="0.25"/>
    <row r="62122" ht="15.75" hidden="1" x14ac:dyDescent="0.25"/>
    <row r="62123" ht="15.75" hidden="1" x14ac:dyDescent="0.25"/>
    <row r="62124" ht="15.75" hidden="1" x14ac:dyDescent="0.25"/>
    <row r="62125" ht="15.75" hidden="1" x14ac:dyDescent="0.25"/>
    <row r="62126" ht="15.75" hidden="1" x14ac:dyDescent="0.25"/>
    <row r="62127" ht="15.75" hidden="1" x14ac:dyDescent="0.25"/>
    <row r="62128" ht="15.75" hidden="1" x14ac:dyDescent="0.25"/>
    <row r="62129" ht="15.75" hidden="1" x14ac:dyDescent="0.25"/>
    <row r="62130" ht="15.75" hidden="1" x14ac:dyDescent="0.25"/>
    <row r="62131" ht="15.75" hidden="1" x14ac:dyDescent="0.25"/>
    <row r="62132" ht="15.75" hidden="1" x14ac:dyDescent="0.25"/>
    <row r="62133" ht="15.75" hidden="1" x14ac:dyDescent="0.25"/>
    <row r="62134" ht="15.75" hidden="1" x14ac:dyDescent="0.25"/>
    <row r="62135" ht="15.75" hidden="1" x14ac:dyDescent="0.25"/>
    <row r="62136" ht="15.75" hidden="1" x14ac:dyDescent="0.25"/>
    <row r="62137" ht="15.75" hidden="1" x14ac:dyDescent="0.25"/>
    <row r="62138" ht="15.75" hidden="1" x14ac:dyDescent="0.25"/>
    <row r="62139" ht="15.75" hidden="1" x14ac:dyDescent="0.25"/>
    <row r="62140" ht="15.75" hidden="1" x14ac:dyDescent="0.25"/>
    <row r="62141" ht="15.75" hidden="1" x14ac:dyDescent="0.25"/>
    <row r="62142" ht="15.75" hidden="1" x14ac:dyDescent="0.25"/>
    <row r="62143" ht="15.75" hidden="1" x14ac:dyDescent="0.25"/>
    <row r="62144" ht="15.75" hidden="1" x14ac:dyDescent="0.25"/>
    <row r="62145" ht="15.75" hidden="1" x14ac:dyDescent="0.25"/>
    <row r="62146" ht="15.75" hidden="1" x14ac:dyDescent="0.25"/>
    <row r="62147" ht="15.75" hidden="1" x14ac:dyDescent="0.25"/>
    <row r="62148" ht="15.75" hidden="1" x14ac:dyDescent="0.25"/>
    <row r="62149" ht="15.75" hidden="1" x14ac:dyDescent="0.25"/>
    <row r="62150" ht="15.75" hidden="1" x14ac:dyDescent="0.25"/>
    <row r="62151" ht="15.75" hidden="1" x14ac:dyDescent="0.25"/>
    <row r="62152" ht="15.75" hidden="1" x14ac:dyDescent="0.25"/>
    <row r="62153" ht="15.75" hidden="1" x14ac:dyDescent="0.25"/>
    <row r="62154" ht="15.75" hidden="1" x14ac:dyDescent="0.25"/>
    <row r="62155" ht="15.75" hidden="1" x14ac:dyDescent="0.25"/>
    <row r="62156" ht="15.75" hidden="1" x14ac:dyDescent="0.25"/>
    <row r="62157" ht="15.75" hidden="1" x14ac:dyDescent="0.25"/>
    <row r="62158" ht="15.75" hidden="1" x14ac:dyDescent="0.25"/>
    <row r="62159" ht="15.75" hidden="1" x14ac:dyDescent="0.25"/>
    <row r="62160" ht="15.75" hidden="1" x14ac:dyDescent="0.25"/>
    <row r="62161" ht="15.75" hidden="1" x14ac:dyDescent="0.25"/>
    <row r="62162" ht="15.75" hidden="1" x14ac:dyDescent="0.25"/>
    <row r="62163" ht="15.75" hidden="1" x14ac:dyDescent="0.25"/>
    <row r="62164" ht="15.75" hidden="1" x14ac:dyDescent="0.25"/>
    <row r="62165" ht="15.75" hidden="1" x14ac:dyDescent="0.25"/>
    <row r="62166" ht="15.75" hidden="1" x14ac:dyDescent="0.25"/>
    <row r="62167" ht="15.75" hidden="1" x14ac:dyDescent="0.25"/>
    <row r="62168" ht="15.75" hidden="1" x14ac:dyDescent="0.25"/>
    <row r="62169" ht="15.75" hidden="1" x14ac:dyDescent="0.25"/>
    <row r="62170" ht="15.75" hidden="1" x14ac:dyDescent="0.25"/>
    <row r="62171" ht="15.75" hidden="1" x14ac:dyDescent="0.25"/>
    <row r="62172" ht="15.75" hidden="1" x14ac:dyDescent="0.25"/>
    <row r="62173" ht="15.75" hidden="1" x14ac:dyDescent="0.25"/>
    <row r="62174" ht="15.75" hidden="1" x14ac:dyDescent="0.25"/>
    <row r="62175" ht="15.75" hidden="1" x14ac:dyDescent="0.25"/>
    <row r="62176" ht="15.75" hidden="1" x14ac:dyDescent="0.25"/>
    <row r="62177" ht="15.75" hidden="1" x14ac:dyDescent="0.25"/>
    <row r="62178" ht="15.75" hidden="1" x14ac:dyDescent="0.25"/>
    <row r="62179" ht="15.75" hidden="1" x14ac:dyDescent="0.25"/>
    <row r="62180" ht="15.75" hidden="1" x14ac:dyDescent="0.25"/>
    <row r="62181" ht="15.75" hidden="1" x14ac:dyDescent="0.25"/>
    <row r="62182" ht="15.75" hidden="1" x14ac:dyDescent="0.25"/>
    <row r="62183" ht="15.75" hidden="1" x14ac:dyDescent="0.25"/>
    <row r="62184" ht="15.75" hidden="1" x14ac:dyDescent="0.25"/>
    <row r="62185" ht="15.75" hidden="1" x14ac:dyDescent="0.25"/>
    <row r="62186" ht="15.75" hidden="1" x14ac:dyDescent="0.25"/>
    <row r="62187" ht="15.75" hidden="1" x14ac:dyDescent="0.25"/>
    <row r="62188" ht="15.75" hidden="1" x14ac:dyDescent="0.25"/>
    <row r="62189" ht="15.75" hidden="1" x14ac:dyDescent="0.25"/>
    <row r="62190" ht="15.75" hidden="1" x14ac:dyDescent="0.25"/>
    <row r="62191" ht="15.75" hidden="1" x14ac:dyDescent="0.25"/>
    <row r="62192" ht="15.75" hidden="1" x14ac:dyDescent="0.25"/>
    <row r="62193" ht="15.75" hidden="1" x14ac:dyDescent="0.25"/>
    <row r="62194" ht="15.75" hidden="1" x14ac:dyDescent="0.25"/>
    <row r="62195" ht="15.75" hidden="1" x14ac:dyDescent="0.25"/>
    <row r="62196" ht="15.75" hidden="1" x14ac:dyDescent="0.25"/>
    <row r="62197" ht="15.75" hidden="1" x14ac:dyDescent="0.25"/>
    <row r="62198" ht="15.75" hidden="1" x14ac:dyDescent="0.25"/>
    <row r="62199" ht="15.75" hidden="1" x14ac:dyDescent="0.25"/>
    <row r="62200" ht="15.75" hidden="1" x14ac:dyDescent="0.25"/>
    <row r="62201" ht="15.75" hidden="1" x14ac:dyDescent="0.25"/>
    <row r="62202" ht="15.75" hidden="1" x14ac:dyDescent="0.25"/>
    <row r="62203" ht="15.75" hidden="1" x14ac:dyDescent="0.25"/>
    <row r="62204" ht="15.75" hidden="1" x14ac:dyDescent="0.25"/>
    <row r="62205" ht="15.75" hidden="1" x14ac:dyDescent="0.25"/>
    <row r="62206" ht="15.75" hidden="1" x14ac:dyDescent="0.25"/>
    <row r="62207" ht="15.75" hidden="1" x14ac:dyDescent="0.25"/>
    <row r="62208" ht="15.75" hidden="1" x14ac:dyDescent="0.25"/>
    <row r="62209" ht="15.75" hidden="1" x14ac:dyDescent="0.25"/>
    <row r="62210" ht="15.75" hidden="1" x14ac:dyDescent="0.25"/>
    <row r="62211" ht="15.75" hidden="1" x14ac:dyDescent="0.25"/>
    <row r="62212" ht="15.75" hidden="1" x14ac:dyDescent="0.25"/>
    <row r="62213" ht="15.75" hidden="1" x14ac:dyDescent="0.25"/>
    <row r="62214" ht="15.75" hidden="1" x14ac:dyDescent="0.25"/>
    <row r="62215" ht="15.75" hidden="1" x14ac:dyDescent="0.25"/>
    <row r="62216" ht="15.75" hidden="1" x14ac:dyDescent="0.25"/>
    <row r="62217" ht="15.75" hidden="1" x14ac:dyDescent="0.25"/>
    <row r="62218" ht="15.75" hidden="1" x14ac:dyDescent="0.25"/>
    <row r="62219" ht="15.75" hidden="1" x14ac:dyDescent="0.25"/>
    <row r="62220" ht="15.75" hidden="1" x14ac:dyDescent="0.25"/>
    <row r="62221" ht="15.75" hidden="1" x14ac:dyDescent="0.25"/>
    <row r="62222" ht="15.75" hidden="1" x14ac:dyDescent="0.25"/>
    <row r="62223" ht="15.75" hidden="1" x14ac:dyDescent="0.25"/>
    <row r="62224" ht="15.75" hidden="1" x14ac:dyDescent="0.25"/>
    <row r="62225" ht="15.75" hidden="1" x14ac:dyDescent="0.25"/>
    <row r="62226" ht="15.75" hidden="1" x14ac:dyDescent="0.25"/>
    <row r="62227" ht="15.75" hidden="1" x14ac:dyDescent="0.25"/>
    <row r="62228" ht="15.75" hidden="1" x14ac:dyDescent="0.25"/>
    <row r="62229" ht="15.75" hidden="1" x14ac:dyDescent="0.25"/>
    <row r="62230" ht="15.75" hidden="1" x14ac:dyDescent="0.25"/>
    <row r="62231" ht="15.75" hidden="1" x14ac:dyDescent="0.25"/>
    <row r="62232" ht="15.75" hidden="1" x14ac:dyDescent="0.25"/>
    <row r="62233" ht="15.75" hidden="1" x14ac:dyDescent="0.25"/>
    <row r="62234" ht="15.75" hidden="1" x14ac:dyDescent="0.25"/>
    <row r="62235" ht="15.75" hidden="1" x14ac:dyDescent="0.25"/>
    <row r="62236" ht="15.75" hidden="1" x14ac:dyDescent="0.25"/>
    <row r="62237" ht="15.75" hidden="1" x14ac:dyDescent="0.25"/>
    <row r="62238" ht="15.75" hidden="1" x14ac:dyDescent="0.25"/>
    <row r="62239" ht="15.75" hidden="1" x14ac:dyDescent="0.25"/>
    <row r="62240" ht="15.75" hidden="1" x14ac:dyDescent="0.25"/>
    <row r="62241" ht="15.75" hidden="1" x14ac:dyDescent="0.25"/>
    <row r="62242" ht="15.75" hidden="1" x14ac:dyDescent="0.25"/>
    <row r="62243" ht="15.75" hidden="1" x14ac:dyDescent="0.25"/>
    <row r="62244" ht="15.75" hidden="1" x14ac:dyDescent="0.25"/>
    <row r="62245" ht="15.75" hidden="1" x14ac:dyDescent="0.25"/>
    <row r="62246" ht="15.75" hidden="1" x14ac:dyDescent="0.25"/>
    <row r="62247" ht="15.75" hidden="1" x14ac:dyDescent="0.25"/>
    <row r="62248" ht="15.75" hidden="1" x14ac:dyDescent="0.25"/>
    <row r="62249" ht="15.75" hidden="1" x14ac:dyDescent="0.25"/>
    <row r="62250" ht="15.75" hidden="1" x14ac:dyDescent="0.25"/>
    <row r="62251" ht="15.75" hidden="1" x14ac:dyDescent="0.25"/>
    <row r="62252" ht="15.75" hidden="1" x14ac:dyDescent="0.25"/>
    <row r="62253" ht="15.75" hidden="1" x14ac:dyDescent="0.25"/>
    <row r="62254" ht="15.75" hidden="1" x14ac:dyDescent="0.25"/>
    <row r="62255" ht="15.75" hidden="1" x14ac:dyDescent="0.25"/>
    <row r="62256" ht="15.75" hidden="1" x14ac:dyDescent="0.25"/>
    <row r="62257" ht="15.75" hidden="1" x14ac:dyDescent="0.25"/>
    <row r="62258" ht="15.75" hidden="1" x14ac:dyDescent="0.25"/>
    <row r="62259" ht="15.75" hidden="1" x14ac:dyDescent="0.25"/>
    <row r="62260" ht="15.75" hidden="1" x14ac:dyDescent="0.25"/>
    <row r="62261" ht="15.75" hidden="1" x14ac:dyDescent="0.25"/>
    <row r="62262" ht="15.75" hidden="1" x14ac:dyDescent="0.25"/>
    <row r="62263" ht="15.75" hidden="1" x14ac:dyDescent="0.25"/>
    <row r="62264" ht="15.75" hidden="1" x14ac:dyDescent="0.25"/>
    <row r="62265" ht="15.75" hidden="1" x14ac:dyDescent="0.25"/>
    <row r="62266" ht="15.75" hidden="1" x14ac:dyDescent="0.25"/>
    <row r="62267" ht="15.75" hidden="1" x14ac:dyDescent="0.25"/>
    <row r="62268" ht="15.75" hidden="1" x14ac:dyDescent="0.25"/>
    <row r="62269" ht="15.75" hidden="1" x14ac:dyDescent="0.25"/>
    <row r="62270" ht="15.75" hidden="1" x14ac:dyDescent="0.25"/>
    <row r="62271" ht="15.75" hidden="1" x14ac:dyDescent="0.25"/>
    <row r="62272" ht="15.75" hidden="1" x14ac:dyDescent="0.25"/>
    <row r="62273" ht="15.75" hidden="1" x14ac:dyDescent="0.25"/>
    <row r="62274" ht="15.75" hidden="1" x14ac:dyDescent="0.25"/>
    <row r="62275" ht="15.75" hidden="1" x14ac:dyDescent="0.25"/>
    <row r="62276" ht="15.75" hidden="1" x14ac:dyDescent="0.25"/>
    <row r="62277" ht="15.75" hidden="1" x14ac:dyDescent="0.25"/>
    <row r="62278" ht="15.75" hidden="1" x14ac:dyDescent="0.25"/>
    <row r="62279" ht="15.75" hidden="1" x14ac:dyDescent="0.25"/>
    <row r="62280" ht="15.75" hidden="1" x14ac:dyDescent="0.25"/>
    <row r="62281" ht="15.75" hidden="1" x14ac:dyDescent="0.25"/>
    <row r="62282" ht="15.75" hidden="1" x14ac:dyDescent="0.25"/>
    <row r="62283" ht="15.75" hidden="1" x14ac:dyDescent="0.25"/>
    <row r="62284" ht="15.75" hidden="1" x14ac:dyDescent="0.25"/>
    <row r="62285" ht="15.75" hidden="1" x14ac:dyDescent="0.25"/>
    <row r="62286" ht="15.75" hidden="1" x14ac:dyDescent="0.25"/>
    <row r="62287" ht="15.75" hidden="1" x14ac:dyDescent="0.25"/>
    <row r="62288" ht="15.75" hidden="1" x14ac:dyDescent="0.25"/>
    <row r="62289" ht="15.75" hidden="1" x14ac:dyDescent="0.25"/>
    <row r="62290" ht="15.75" hidden="1" x14ac:dyDescent="0.25"/>
    <row r="62291" ht="15.75" hidden="1" x14ac:dyDescent="0.25"/>
    <row r="62292" ht="15.75" hidden="1" x14ac:dyDescent="0.25"/>
    <row r="62293" ht="15.75" hidden="1" x14ac:dyDescent="0.25"/>
    <row r="62294" ht="15.75" hidden="1" x14ac:dyDescent="0.25"/>
    <row r="62295" ht="15.75" hidden="1" x14ac:dyDescent="0.25"/>
    <row r="62296" ht="15.75" hidden="1" x14ac:dyDescent="0.25"/>
    <row r="62297" ht="15.75" hidden="1" x14ac:dyDescent="0.25"/>
    <row r="62298" ht="15.75" hidden="1" x14ac:dyDescent="0.25"/>
    <row r="62299" ht="15.75" hidden="1" x14ac:dyDescent="0.25"/>
    <row r="62300" ht="15.75" hidden="1" x14ac:dyDescent="0.25"/>
    <row r="62301" ht="15.75" hidden="1" x14ac:dyDescent="0.25"/>
    <row r="62302" ht="15.75" hidden="1" x14ac:dyDescent="0.25"/>
    <row r="62303" ht="15.75" hidden="1" x14ac:dyDescent="0.25"/>
    <row r="62304" ht="15.75" hidden="1" x14ac:dyDescent="0.25"/>
    <row r="62305" ht="15.75" hidden="1" x14ac:dyDescent="0.25"/>
    <row r="62306" ht="15.75" hidden="1" x14ac:dyDescent="0.25"/>
    <row r="62307" ht="15.75" hidden="1" x14ac:dyDescent="0.25"/>
    <row r="62308" ht="15.75" hidden="1" x14ac:dyDescent="0.25"/>
    <row r="62309" ht="15.75" hidden="1" x14ac:dyDescent="0.25"/>
    <row r="62310" ht="15.75" hidden="1" x14ac:dyDescent="0.25"/>
    <row r="62311" ht="15.75" hidden="1" x14ac:dyDescent="0.25"/>
    <row r="62312" ht="15.75" hidden="1" x14ac:dyDescent="0.25"/>
    <row r="62313" ht="15.75" hidden="1" x14ac:dyDescent="0.25"/>
    <row r="62314" ht="15.75" hidden="1" x14ac:dyDescent="0.25"/>
    <row r="62315" ht="15.75" hidden="1" x14ac:dyDescent="0.25"/>
    <row r="62316" ht="15.75" hidden="1" x14ac:dyDescent="0.25"/>
    <row r="62317" ht="15.75" hidden="1" x14ac:dyDescent="0.25"/>
    <row r="62318" ht="15.75" hidden="1" x14ac:dyDescent="0.25"/>
    <row r="62319" ht="15.75" hidden="1" x14ac:dyDescent="0.25"/>
    <row r="62320" ht="15.75" hidden="1" x14ac:dyDescent="0.25"/>
    <row r="62321" ht="15.75" hidden="1" x14ac:dyDescent="0.25"/>
    <row r="62322" ht="15.75" hidden="1" x14ac:dyDescent="0.25"/>
    <row r="62323" ht="15.75" hidden="1" x14ac:dyDescent="0.25"/>
    <row r="62324" ht="15.75" hidden="1" x14ac:dyDescent="0.25"/>
    <row r="62325" ht="15.75" hidden="1" x14ac:dyDescent="0.25"/>
    <row r="62326" ht="15.75" hidden="1" x14ac:dyDescent="0.25"/>
    <row r="62327" ht="15.75" hidden="1" x14ac:dyDescent="0.25"/>
    <row r="62328" ht="15.75" hidden="1" x14ac:dyDescent="0.25"/>
    <row r="62329" ht="15.75" hidden="1" x14ac:dyDescent="0.25"/>
    <row r="62330" ht="15.75" hidden="1" x14ac:dyDescent="0.25"/>
    <row r="62331" ht="15.75" hidden="1" x14ac:dyDescent="0.25"/>
    <row r="62332" ht="15.75" hidden="1" x14ac:dyDescent="0.25"/>
    <row r="62333" ht="15.75" hidden="1" x14ac:dyDescent="0.25"/>
    <row r="62334" ht="15.75" hidden="1" x14ac:dyDescent="0.25"/>
    <row r="62335" ht="15.75" hidden="1" x14ac:dyDescent="0.25"/>
    <row r="62336" ht="15.75" hidden="1" x14ac:dyDescent="0.25"/>
    <row r="62337" ht="15.75" hidden="1" x14ac:dyDescent="0.25"/>
    <row r="62338" ht="15.75" hidden="1" x14ac:dyDescent="0.25"/>
    <row r="62339" ht="15.75" hidden="1" x14ac:dyDescent="0.25"/>
    <row r="62340" ht="15.75" hidden="1" x14ac:dyDescent="0.25"/>
    <row r="62341" ht="15.75" hidden="1" x14ac:dyDescent="0.25"/>
    <row r="62342" ht="15.75" hidden="1" x14ac:dyDescent="0.25"/>
    <row r="62343" ht="15.75" hidden="1" x14ac:dyDescent="0.25"/>
    <row r="62344" ht="15.75" hidden="1" x14ac:dyDescent="0.25"/>
    <row r="62345" ht="15.75" hidden="1" x14ac:dyDescent="0.25"/>
    <row r="62346" ht="15.75" hidden="1" x14ac:dyDescent="0.25"/>
    <row r="62347" ht="15.75" hidden="1" x14ac:dyDescent="0.25"/>
    <row r="62348" ht="15.75" hidden="1" x14ac:dyDescent="0.25"/>
    <row r="62349" ht="15.75" hidden="1" x14ac:dyDescent="0.25"/>
    <row r="62350" ht="15.75" hidden="1" x14ac:dyDescent="0.25"/>
    <row r="62351" ht="15.75" hidden="1" x14ac:dyDescent="0.25"/>
    <row r="62352" ht="15.75" hidden="1" x14ac:dyDescent="0.25"/>
    <row r="62353" ht="15.75" hidden="1" x14ac:dyDescent="0.25"/>
    <row r="62354" ht="15.75" hidden="1" x14ac:dyDescent="0.25"/>
    <row r="62355" ht="15.75" hidden="1" x14ac:dyDescent="0.25"/>
    <row r="62356" ht="15.75" hidden="1" x14ac:dyDescent="0.25"/>
    <row r="62357" ht="15.75" hidden="1" x14ac:dyDescent="0.25"/>
    <row r="62358" ht="15.75" hidden="1" x14ac:dyDescent="0.25"/>
    <row r="62359" ht="15.75" hidden="1" x14ac:dyDescent="0.25"/>
    <row r="62360" ht="15.75" hidden="1" x14ac:dyDescent="0.25"/>
    <row r="62361" ht="15.75" hidden="1" x14ac:dyDescent="0.25"/>
    <row r="62362" ht="15.75" hidden="1" x14ac:dyDescent="0.25"/>
    <row r="62363" ht="15.75" hidden="1" x14ac:dyDescent="0.25"/>
    <row r="62364" ht="15.75" hidden="1" x14ac:dyDescent="0.25"/>
    <row r="62365" ht="15.75" hidden="1" x14ac:dyDescent="0.25"/>
    <row r="62366" ht="15.75" hidden="1" x14ac:dyDescent="0.25"/>
    <row r="62367" ht="15.75" hidden="1" x14ac:dyDescent="0.25"/>
    <row r="62368" ht="15.75" hidden="1" x14ac:dyDescent="0.25"/>
    <row r="62369" ht="15.75" hidden="1" x14ac:dyDescent="0.25"/>
    <row r="62370" ht="15.75" hidden="1" x14ac:dyDescent="0.25"/>
    <row r="62371" ht="15.75" hidden="1" x14ac:dyDescent="0.25"/>
    <row r="62372" ht="15.75" hidden="1" x14ac:dyDescent="0.25"/>
    <row r="62373" ht="15.75" hidden="1" x14ac:dyDescent="0.25"/>
    <row r="62374" ht="15.75" hidden="1" x14ac:dyDescent="0.25"/>
    <row r="62375" ht="15.75" hidden="1" x14ac:dyDescent="0.25"/>
    <row r="62376" ht="15.75" hidden="1" x14ac:dyDescent="0.25"/>
    <row r="62377" ht="15.75" hidden="1" x14ac:dyDescent="0.25"/>
    <row r="62378" ht="15.75" hidden="1" x14ac:dyDescent="0.25"/>
    <row r="62379" ht="15.75" hidden="1" x14ac:dyDescent="0.25"/>
    <row r="62380" ht="15.75" hidden="1" x14ac:dyDescent="0.25"/>
    <row r="62381" ht="15.75" hidden="1" x14ac:dyDescent="0.25"/>
    <row r="62382" ht="15.75" hidden="1" x14ac:dyDescent="0.25"/>
    <row r="62383" ht="15.75" hidden="1" x14ac:dyDescent="0.25"/>
    <row r="62384" ht="15.75" hidden="1" x14ac:dyDescent="0.25"/>
    <row r="62385" ht="15.75" hidden="1" x14ac:dyDescent="0.25"/>
    <row r="62386" ht="15.75" hidden="1" x14ac:dyDescent="0.25"/>
    <row r="62387" ht="15.75" hidden="1" x14ac:dyDescent="0.25"/>
    <row r="62388" ht="15.75" hidden="1" x14ac:dyDescent="0.25"/>
    <row r="62389" ht="15.75" hidden="1" x14ac:dyDescent="0.25"/>
    <row r="62390" ht="15.75" hidden="1" x14ac:dyDescent="0.25"/>
    <row r="62391" ht="15.75" hidden="1" x14ac:dyDescent="0.25"/>
    <row r="62392" ht="15.75" hidden="1" x14ac:dyDescent="0.25"/>
    <row r="62393" ht="15.75" hidden="1" x14ac:dyDescent="0.25"/>
    <row r="62394" ht="15.75" hidden="1" x14ac:dyDescent="0.25"/>
    <row r="62395" ht="15.75" hidden="1" x14ac:dyDescent="0.25"/>
    <row r="62396" ht="15.75" hidden="1" x14ac:dyDescent="0.25"/>
    <row r="62397" ht="15.75" hidden="1" x14ac:dyDescent="0.25"/>
    <row r="62398" ht="15.75" hidden="1" x14ac:dyDescent="0.25"/>
    <row r="62399" ht="15.75" hidden="1" x14ac:dyDescent="0.25"/>
    <row r="62400" ht="15.75" hidden="1" x14ac:dyDescent="0.25"/>
    <row r="62401" ht="15.75" hidden="1" x14ac:dyDescent="0.25"/>
    <row r="62402" ht="15.75" hidden="1" x14ac:dyDescent="0.25"/>
    <row r="62403" ht="15.75" hidden="1" x14ac:dyDescent="0.25"/>
    <row r="62404" ht="15.75" hidden="1" x14ac:dyDescent="0.25"/>
    <row r="62405" ht="15.75" hidden="1" x14ac:dyDescent="0.25"/>
    <row r="62406" ht="15.75" hidden="1" x14ac:dyDescent="0.25"/>
    <row r="62407" ht="15.75" hidden="1" x14ac:dyDescent="0.25"/>
    <row r="62408" ht="15.75" hidden="1" x14ac:dyDescent="0.25"/>
    <row r="62409" ht="15.75" hidden="1" x14ac:dyDescent="0.25"/>
    <row r="62410" ht="15.75" hidden="1" x14ac:dyDescent="0.25"/>
    <row r="62411" ht="15.75" hidden="1" x14ac:dyDescent="0.25"/>
    <row r="62412" ht="15.75" hidden="1" x14ac:dyDescent="0.25"/>
    <row r="62413" ht="15.75" hidden="1" x14ac:dyDescent="0.25"/>
    <row r="62414" ht="15.75" hidden="1" x14ac:dyDescent="0.25"/>
    <row r="62415" ht="15.75" hidden="1" x14ac:dyDescent="0.25"/>
    <row r="62416" ht="15.75" hidden="1" x14ac:dyDescent="0.25"/>
    <row r="62417" ht="15.75" hidden="1" x14ac:dyDescent="0.25"/>
    <row r="62418" ht="15.75" hidden="1" x14ac:dyDescent="0.25"/>
    <row r="62419" ht="15.75" hidden="1" x14ac:dyDescent="0.25"/>
    <row r="62420" ht="15.75" hidden="1" x14ac:dyDescent="0.25"/>
    <row r="62421" ht="15.75" hidden="1" x14ac:dyDescent="0.25"/>
    <row r="62422" ht="15.75" hidden="1" x14ac:dyDescent="0.25"/>
    <row r="62423" ht="15.75" hidden="1" x14ac:dyDescent="0.25"/>
    <row r="62424" ht="15.75" hidden="1" x14ac:dyDescent="0.25"/>
    <row r="62425" ht="15.75" hidden="1" x14ac:dyDescent="0.25"/>
    <row r="62426" ht="15.75" hidden="1" x14ac:dyDescent="0.25"/>
    <row r="62427" ht="15.75" hidden="1" x14ac:dyDescent="0.25"/>
    <row r="62428" ht="15.75" hidden="1" x14ac:dyDescent="0.25"/>
    <row r="62429" ht="15.75" hidden="1" x14ac:dyDescent="0.25"/>
    <row r="62430" ht="15.75" hidden="1" x14ac:dyDescent="0.25"/>
    <row r="62431" ht="15.75" hidden="1" x14ac:dyDescent="0.25"/>
    <row r="62432" ht="15.75" hidden="1" x14ac:dyDescent="0.25"/>
    <row r="62433" ht="15.75" hidden="1" x14ac:dyDescent="0.25"/>
    <row r="62434" ht="15.75" hidden="1" x14ac:dyDescent="0.25"/>
    <row r="62435" ht="15.75" hidden="1" x14ac:dyDescent="0.25"/>
    <row r="62436" ht="15.75" hidden="1" x14ac:dyDescent="0.25"/>
    <row r="62437" ht="15.75" hidden="1" x14ac:dyDescent="0.25"/>
    <row r="62438" ht="15.75" hidden="1" x14ac:dyDescent="0.25"/>
    <row r="62439" ht="15.75" hidden="1" x14ac:dyDescent="0.25"/>
    <row r="62440" ht="15.75" hidden="1" x14ac:dyDescent="0.25"/>
    <row r="62441" ht="15.75" hidden="1" x14ac:dyDescent="0.25"/>
    <row r="62442" ht="15.75" hidden="1" x14ac:dyDescent="0.25"/>
    <row r="62443" ht="15.75" hidden="1" x14ac:dyDescent="0.25"/>
    <row r="62444" ht="15.75" hidden="1" x14ac:dyDescent="0.25"/>
    <row r="62445" ht="15.75" hidden="1" x14ac:dyDescent="0.25"/>
    <row r="62446" ht="15.75" hidden="1" x14ac:dyDescent="0.25"/>
    <row r="62447" ht="15.75" hidden="1" x14ac:dyDescent="0.25"/>
    <row r="62448" ht="15.75" hidden="1" x14ac:dyDescent="0.25"/>
    <row r="62449" ht="15.75" hidden="1" x14ac:dyDescent="0.25"/>
    <row r="62450" ht="15.75" hidden="1" x14ac:dyDescent="0.25"/>
    <row r="62451" ht="15.75" hidden="1" x14ac:dyDescent="0.25"/>
    <row r="62452" ht="15.75" hidden="1" x14ac:dyDescent="0.25"/>
    <row r="62453" ht="15.75" hidden="1" x14ac:dyDescent="0.25"/>
    <row r="62454" ht="15.75" hidden="1" x14ac:dyDescent="0.25"/>
    <row r="62455" ht="15.75" hidden="1" x14ac:dyDescent="0.25"/>
    <row r="62456" ht="15.75" hidden="1" x14ac:dyDescent="0.25"/>
    <row r="62457" ht="15.75" hidden="1" x14ac:dyDescent="0.25"/>
    <row r="62458" ht="15.75" hidden="1" x14ac:dyDescent="0.25"/>
    <row r="62459" ht="15.75" hidden="1" x14ac:dyDescent="0.25"/>
    <row r="62460" ht="15.75" hidden="1" x14ac:dyDescent="0.25"/>
    <row r="62461" ht="15.75" hidden="1" x14ac:dyDescent="0.25"/>
    <row r="62462" ht="15.75" hidden="1" x14ac:dyDescent="0.25"/>
    <row r="62463" ht="15.75" hidden="1" x14ac:dyDescent="0.25"/>
    <row r="62464" ht="15.75" hidden="1" x14ac:dyDescent="0.25"/>
    <row r="62465" ht="15.75" hidden="1" x14ac:dyDescent="0.25"/>
    <row r="62466" ht="15.75" hidden="1" x14ac:dyDescent="0.25"/>
    <row r="62467" ht="15.75" hidden="1" x14ac:dyDescent="0.25"/>
    <row r="62468" ht="15.75" hidden="1" x14ac:dyDescent="0.25"/>
    <row r="62469" ht="15.75" hidden="1" x14ac:dyDescent="0.25"/>
    <row r="62470" ht="15.75" hidden="1" x14ac:dyDescent="0.25"/>
    <row r="62471" ht="15.75" hidden="1" x14ac:dyDescent="0.25"/>
    <row r="62472" ht="15.75" hidden="1" x14ac:dyDescent="0.25"/>
    <row r="62473" ht="15.75" hidden="1" x14ac:dyDescent="0.25"/>
    <row r="62474" ht="15.75" hidden="1" x14ac:dyDescent="0.25"/>
    <row r="62475" ht="15.75" hidden="1" x14ac:dyDescent="0.25"/>
    <row r="62476" ht="15.75" hidden="1" x14ac:dyDescent="0.25"/>
    <row r="62477" ht="15.75" hidden="1" x14ac:dyDescent="0.25"/>
    <row r="62478" ht="15.75" hidden="1" x14ac:dyDescent="0.25"/>
    <row r="62479" ht="15.75" hidden="1" x14ac:dyDescent="0.25"/>
    <row r="62480" ht="15.75" hidden="1" x14ac:dyDescent="0.25"/>
    <row r="62481" ht="15.75" hidden="1" x14ac:dyDescent="0.25"/>
    <row r="62482" ht="15.75" hidden="1" x14ac:dyDescent="0.25"/>
    <row r="62483" ht="15.75" hidden="1" x14ac:dyDescent="0.25"/>
    <row r="62484" ht="15.75" hidden="1" x14ac:dyDescent="0.25"/>
    <row r="62485" ht="15.75" hidden="1" x14ac:dyDescent="0.25"/>
    <row r="62486" ht="15.75" hidden="1" x14ac:dyDescent="0.25"/>
    <row r="62487" ht="15.75" hidden="1" x14ac:dyDescent="0.25"/>
    <row r="62488" ht="15.75" hidden="1" x14ac:dyDescent="0.25"/>
    <row r="62489" ht="15.75" hidden="1" x14ac:dyDescent="0.25"/>
    <row r="62490" ht="15.75" hidden="1" x14ac:dyDescent="0.25"/>
    <row r="62491" ht="15.75" hidden="1" x14ac:dyDescent="0.25"/>
    <row r="62492" ht="15.75" hidden="1" x14ac:dyDescent="0.25"/>
    <row r="62493" ht="15.75" hidden="1" x14ac:dyDescent="0.25"/>
    <row r="62494" ht="15.75" hidden="1" x14ac:dyDescent="0.25"/>
    <row r="62495" ht="15.75" hidden="1" x14ac:dyDescent="0.25"/>
    <row r="62496" ht="15.75" hidden="1" x14ac:dyDescent="0.25"/>
    <row r="62497" ht="15.75" hidden="1" x14ac:dyDescent="0.25"/>
    <row r="62498" ht="15.75" hidden="1" x14ac:dyDescent="0.25"/>
    <row r="62499" ht="15.75" hidden="1" x14ac:dyDescent="0.25"/>
    <row r="62500" ht="15.75" hidden="1" x14ac:dyDescent="0.25"/>
    <row r="62501" ht="15.75" hidden="1" x14ac:dyDescent="0.25"/>
    <row r="62502" ht="15.75" hidden="1" x14ac:dyDescent="0.25"/>
    <row r="62503" ht="15.75" hidden="1" x14ac:dyDescent="0.25"/>
    <row r="62504" ht="15.75" hidden="1" x14ac:dyDescent="0.25"/>
    <row r="62505" ht="15.75" hidden="1" x14ac:dyDescent="0.25"/>
    <row r="62506" ht="15.75" hidden="1" x14ac:dyDescent="0.25"/>
    <row r="62507" ht="15.75" hidden="1" x14ac:dyDescent="0.25"/>
    <row r="62508" ht="15.75" hidden="1" x14ac:dyDescent="0.25"/>
    <row r="62509" ht="15.75" hidden="1" x14ac:dyDescent="0.25"/>
    <row r="62510" ht="15.75" hidden="1" x14ac:dyDescent="0.25"/>
    <row r="62511" ht="15.75" hidden="1" x14ac:dyDescent="0.25"/>
    <row r="62512" ht="15.75" hidden="1" x14ac:dyDescent="0.25"/>
    <row r="62513" ht="15.75" hidden="1" x14ac:dyDescent="0.25"/>
    <row r="62514" ht="15.75" hidden="1" x14ac:dyDescent="0.25"/>
    <row r="62515" ht="15.75" hidden="1" x14ac:dyDescent="0.25"/>
    <row r="62516" ht="15.75" hidden="1" x14ac:dyDescent="0.25"/>
    <row r="62517" ht="15.75" hidden="1" x14ac:dyDescent="0.25"/>
    <row r="62518" ht="15.75" hidden="1" x14ac:dyDescent="0.25"/>
    <row r="62519" ht="15.75" hidden="1" x14ac:dyDescent="0.25"/>
    <row r="62520" ht="15.75" hidden="1" x14ac:dyDescent="0.25"/>
    <row r="62521" ht="15.75" hidden="1" x14ac:dyDescent="0.25"/>
    <row r="62522" ht="15.75" hidden="1" x14ac:dyDescent="0.25"/>
    <row r="62523" ht="15.75" hidden="1" x14ac:dyDescent="0.25"/>
    <row r="62524" ht="15.75" hidden="1" x14ac:dyDescent="0.25"/>
    <row r="62525" ht="15.75" hidden="1" x14ac:dyDescent="0.25"/>
    <row r="62526" ht="15.75" hidden="1" x14ac:dyDescent="0.25"/>
    <row r="62527" ht="15.75" hidden="1" x14ac:dyDescent="0.25"/>
    <row r="62528" ht="15.75" hidden="1" x14ac:dyDescent="0.25"/>
    <row r="62529" ht="15.75" hidden="1" x14ac:dyDescent="0.25"/>
    <row r="62530" ht="15.75" hidden="1" x14ac:dyDescent="0.25"/>
    <row r="62531" ht="15.75" hidden="1" x14ac:dyDescent="0.25"/>
    <row r="62532" ht="15.75" hidden="1" x14ac:dyDescent="0.25"/>
    <row r="62533" ht="15.75" hidden="1" x14ac:dyDescent="0.25"/>
    <row r="62534" ht="15.75" hidden="1" x14ac:dyDescent="0.25"/>
    <row r="62535" ht="15.75" hidden="1" x14ac:dyDescent="0.25"/>
    <row r="62536" ht="15.75" hidden="1" x14ac:dyDescent="0.25"/>
    <row r="62537" ht="15.75" hidden="1" x14ac:dyDescent="0.25"/>
    <row r="62538" ht="15.75" hidden="1" x14ac:dyDescent="0.25"/>
    <row r="62539" ht="15.75" hidden="1" x14ac:dyDescent="0.25"/>
    <row r="62540" ht="15.75" hidden="1" x14ac:dyDescent="0.25"/>
    <row r="62541" ht="15.75" hidden="1" x14ac:dyDescent="0.25"/>
    <row r="62542" ht="15.75" hidden="1" x14ac:dyDescent="0.25"/>
    <row r="62543" ht="15.75" hidden="1" x14ac:dyDescent="0.25"/>
    <row r="62544" ht="15.75" hidden="1" x14ac:dyDescent="0.25"/>
    <row r="62545" ht="15.75" hidden="1" x14ac:dyDescent="0.25"/>
    <row r="62546" ht="15.75" hidden="1" x14ac:dyDescent="0.25"/>
    <row r="62547" ht="15.75" hidden="1" x14ac:dyDescent="0.25"/>
    <row r="62548" ht="15.75" hidden="1" x14ac:dyDescent="0.25"/>
    <row r="62549" ht="15.75" hidden="1" x14ac:dyDescent="0.25"/>
    <row r="62550" ht="15.75" hidden="1" x14ac:dyDescent="0.25"/>
    <row r="62551" ht="15.75" hidden="1" x14ac:dyDescent="0.25"/>
    <row r="62552" ht="15.75" hidden="1" x14ac:dyDescent="0.25"/>
    <row r="62553" ht="15.75" hidden="1" x14ac:dyDescent="0.25"/>
    <row r="62554" ht="15.75" hidden="1" x14ac:dyDescent="0.25"/>
    <row r="62555" ht="15.75" hidden="1" x14ac:dyDescent="0.25"/>
    <row r="62556" ht="15.75" hidden="1" x14ac:dyDescent="0.25"/>
    <row r="62557" ht="15.75" hidden="1" x14ac:dyDescent="0.25"/>
    <row r="62558" ht="15.75" hidden="1" x14ac:dyDescent="0.25"/>
    <row r="62559" ht="15.75" hidden="1" x14ac:dyDescent="0.25"/>
    <row r="62560" ht="15.75" hidden="1" x14ac:dyDescent="0.25"/>
    <row r="62561" ht="15.75" hidden="1" x14ac:dyDescent="0.25"/>
    <row r="62562" ht="15.75" hidden="1" x14ac:dyDescent="0.25"/>
    <row r="62563" ht="15.75" hidden="1" x14ac:dyDescent="0.25"/>
    <row r="62564" ht="15.75" hidden="1" x14ac:dyDescent="0.25"/>
    <row r="62565" ht="15.75" hidden="1" x14ac:dyDescent="0.25"/>
    <row r="62566" ht="15.75" hidden="1" x14ac:dyDescent="0.25"/>
    <row r="62567" ht="15.75" hidden="1" x14ac:dyDescent="0.25"/>
    <row r="62568" ht="15.75" hidden="1" x14ac:dyDescent="0.25"/>
    <row r="62569" ht="15.75" hidden="1" x14ac:dyDescent="0.25"/>
    <row r="62570" ht="15.75" hidden="1" x14ac:dyDescent="0.25"/>
    <row r="62571" ht="15.75" hidden="1" x14ac:dyDescent="0.25"/>
    <row r="62572" ht="15.75" hidden="1" x14ac:dyDescent="0.25"/>
    <row r="62573" ht="15.75" hidden="1" x14ac:dyDescent="0.25"/>
    <row r="62574" ht="15.75" hidden="1" x14ac:dyDescent="0.25"/>
    <row r="62575" ht="15.75" hidden="1" x14ac:dyDescent="0.25"/>
    <row r="62576" ht="15.75" hidden="1" x14ac:dyDescent="0.25"/>
    <row r="62577" ht="15.75" hidden="1" x14ac:dyDescent="0.25"/>
    <row r="62578" ht="15.75" hidden="1" x14ac:dyDescent="0.25"/>
    <row r="62579" ht="15.75" hidden="1" x14ac:dyDescent="0.25"/>
    <row r="62580" ht="15.75" hidden="1" x14ac:dyDescent="0.25"/>
    <row r="62581" ht="15.75" hidden="1" x14ac:dyDescent="0.25"/>
    <row r="62582" ht="15.75" hidden="1" x14ac:dyDescent="0.25"/>
    <row r="62583" ht="15.75" hidden="1" x14ac:dyDescent="0.25"/>
    <row r="62584" ht="15.75" hidden="1" x14ac:dyDescent="0.25"/>
    <row r="62585" ht="15.75" hidden="1" x14ac:dyDescent="0.25"/>
    <row r="62586" ht="15.75" hidden="1" x14ac:dyDescent="0.25"/>
    <row r="62587" ht="15.75" hidden="1" x14ac:dyDescent="0.25"/>
    <row r="62588" ht="15.75" hidden="1" x14ac:dyDescent="0.25"/>
    <row r="62589" ht="15.75" hidden="1" x14ac:dyDescent="0.25"/>
    <row r="62590" ht="15.75" hidden="1" x14ac:dyDescent="0.25"/>
    <row r="62591" ht="15.75" hidden="1" x14ac:dyDescent="0.25"/>
    <row r="62592" ht="15.75" hidden="1" x14ac:dyDescent="0.25"/>
    <row r="62593" ht="15.75" hidden="1" x14ac:dyDescent="0.25"/>
    <row r="62594" ht="15.75" hidden="1" x14ac:dyDescent="0.25"/>
    <row r="62595" ht="15.75" hidden="1" x14ac:dyDescent="0.25"/>
    <row r="62596" ht="15.75" hidden="1" x14ac:dyDescent="0.25"/>
    <row r="62597" ht="15.75" hidden="1" x14ac:dyDescent="0.25"/>
    <row r="62598" ht="15.75" hidden="1" x14ac:dyDescent="0.25"/>
    <row r="62599" ht="15.75" hidden="1" x14ac:dyDescent="0.25"/>
    <row r="62600" ht="15.75" hidden="1" x14ac:dyDescent="0.25"/>
    <row r="62601" ht="15.75" hidden="1" x14ac:dyDescent="0.25"/>
    <row r="62602" ht="15.75" hidden="1" x14ac:dyDescent="0.25"/>
    <row r="62603" ht="15.75" hidden="1" x14ac:dyDescent="0.25"/>
    <row r="62604" ht="15.75" hidden="1" x14ac:dyDescent="0.25"/>
    <row r="62605" ht="15.75" hidden="1" x14ac:dyDescent="0.25"/>
    <row r="62606" ht="15.75" hidden="1" x14ac:dyDescent="0.25"/>
    <row r="62607" ht="15.75" hidden="1" x14ac:dyDescent="0.25"/>
    <row r="62608" ht="15.75" hidden="1" x14ac:dyDescent="0.25"/>
    <row r="62609" ht="15.75" hidden="1" x14ac:dyDescent="0.25"/>
    <row r="62610" ht="15.75" hidden="1" x14ac:dyDescent="0.25"/>
    <row r="62611" ht="15.75" hidden="1" x14ac:dyDescent="0.25"/>
    <row r="62612" ht="15.75" hidden="1" x14ac:dyDescent="0.25"/>
    <row r="62613" ht="15.75" hidden="1" x14ac:dyDescent="0.25"/>
    <row r="62614" ht="15.75" hidden="1" x14ac:dyDescent="0.25"/>
    <row r="62615" ht="15.75" hidden="1" x14ac:dyDescent="0.25"/>
    <row r="62616" ht="15.75" hidden="1" x14ac:dyDescent="0.25"/>
    <row r="62617" ht="15.75" hidden="1" x14ac:dyDescent="0.25"/>
    <row r="62618" ht="15.75" hidden="1" x14ac:dyDescent="0.25"/>
    <row r="62619" ht="15.75" hidden="1" x14ac:dyDescent="0.25"/>
    <row r="62620" ht="15.75" hidden="1" x14ac:dyDescent="0.25"/>
    <row r="62621" ht="15.75" hidden="1" x14ac:dyDescent="0.25"/>
    <row r="62622" ht="15.75" hidden="1" x14ac:dyDescent="0.25"/>
    <row r="62623" ht="15.75" hidden="1" x14ac:dyDescent="0.25"/>
    <row r="62624" ht="15.75" hidden="1" x14ac:dyDescent="0.25"/>
    <row r="62625" ht="15.75" hidden="1" x14ac:dyDescent="0.25"/>
    <row r="62626" ht="15.75" hidden="1" x14ac:dyDescent="0.25"/>
    <row r="62627" ht="15.75" hidden="1" x14ac:dyDescent="0.25"/>
    <row r="62628" ht="15.75" hidden="1" x14ac:dyDescent="0.25"/>
    <row r="62629" ht="15.75" hidden="1" x14ac:dyDescent="0.25"/>
    <row r="62630" ht="15.75" hidden="1" x14ac:dyDescent="0.25"/>
    <row r="62631" ht="15.75" hidden="1" x14ac:dyDescent="0.25"/>
    <row r="62632" ht="15.75" hidden="1" x14ac:dyDescent="0.25"/>
    <row r="62633" ht="15.75" hidden="1" x14ac:dyDescent="0.25"/>
    <row r="62634" ht="15.75" hidden="1" x14ac:dyDescent="0.25"/>
    <row r="62635" ht="15.75" hidden="1" x14ac:dyDescent="0.25"/>
    <row r="62636" ht="15.75" hidden="1" x14ac:dyDescent="0.25"/>
    <row r="62637" ht="15.75" hidden="1" x14ac:dyDescent="0.25"/>
    <row r="62638" ht="15.75" hidden="1" x14ac:dyDescent="0.25"/>
    <row r="62639" ht="15.75" hidden="1" x14ac:dyDescent="0.25"/>
    <row r="62640" ht="15.75" hidden="1" x14ac:dyDescent="0.25"/>
    <row r="62641" ht="15.75" hidden="1" x14ac:dyDescent="0.25"/>
    <row r="62642" ht="15.75" hidden="1" x14ac:dyDescent="0.25"/>
    <row r="62643" ht="15.75" hidden="1" x14ac:dyDescent="0.25"/>
    <row r="62644" ht="15.75" hidden="1" x14ac:dyDescent="0.25"/>
    <row r="62645" ht="15.75" hidden="1" x14ac:dyDescent="0.25"/>
    <row r="62646" ht="15.75" hidden="1" x14ac:dyDescent="0.25"/>
    <row r="62647" ht="15.75" hidden="1" x14ac:dyDescent="0.25"/>
    <row r="62648" ht="15.75" hidden="1" x14ac:dyDescent="0.25"/>
    <row r="62649" ht="15.75" hidden="1" x14ac:dyDescent="0.25"/>
    <row r="62650" ht="15.75" hidden="1" x14ac:dyDescent="0.25"/>
    <row r="62651" ht="15.75" hidden="1" x14ac:dyDescent="0.25"/>
    <row r="62652" ht="15.75" hidden="1" x14ac:dyDescent="0.25"/>
    <row r="62653" ht="15.75" hidden="1" x14ac:dyDescent="0.25"/>
    <row r="62654" ht="15.75" hidden="1" x14ac:dyDescent="0.25"/>
    <row r="62655" ht="15.75" hidden="1" x14ac:dyDescent="0.25"/>
    <row r="62656" ht="15.75" hidden="1" x14ac:dyDescent="0.25"/>
    <row r="62657" ht="15.75" hidden="1" x14ac:dyDescent="0.25"/>
    <row r="62658" ht="15.75" hidden="1" x14ac:dyDescent="0.25"/>
    <row r="62659" ht="15.75" hidden="1" x14ac:dyDescent="0.25"/>
    <row r="62660" ht="15.75" hidden="1" x14ac:dyDescent="0.25"/>
    <row r="62661" ht="15.75" hidden="1" x14ac:dyDescent="0.25"/>
    <row r="62662" ht="15.75" hidden="1" x14ac:dyDescent="0.25"/>
    <row r="62663" ht="15.75" hidden="1" x14ac:dyDescent="0.25"/>
    <row r="62664" ht="15.75" hidden="1" x14ac:dyDescent="0.25"/>
    <row r="62665" ht="15.75" hidden="1" x14ac:dyDescent="0.25"/>
    <row r="62666" ht="15.75" hidden="1" x14ac:dyDescent="0.25"/>
    <row r="62667" ht="15.75" hidden="1" x14ac:dyDescent="0.25"/>
    <row r="62668" ht="15.75" hidden="1" x14ac:dyDescent="0.25"/>
    <row r="62669" ht="15.75" hidden="1" x14ac:dyDescent="0.25"/>
    <row r="62670" ht="15.75" hidden="1" x14ac:dyDescent="0.25"/>
    <row r="62671" ht="15.75" hidden="1" x14ac:dyDescent="0.25"/>
    <row r="62672" ht="15.75" hidden="1" x14ac:dyDescent="0.25"/>
    <row r="62673" ht="15.75" hidden="1" x14ac:dyDescent="0.25"/>
    <row r="62674" ht="15.75" hidden="1" x14ac:dyDescent="0.25"/>
    <row r="62675" ht="15.75" hidden="1" x14ac:dyDescent="0.25"/>
    <row r="62676" ht="15.75" hidden="1" x14ac:dyDescent="0.25"/>
    <row r="62677" ht="15.75" hidden="1" x14ac:dyDescent="0.25"/>
    <row r="62678" ht="15.75" hidden="1" x14ac:dyDescent="0.25"/>
    <row r="62679" ht="15.75" hidden="1" x14ac:dyDescent="0.25"/>
    <row r="62680" ht="15.75" hidden="1" x14ac:dyDescent="0.25"/>
    <row r="62681" ht="15.75" hidden="1" x14ac:dyDescent="0.25"/>
    <row r="62682" ht="15.75" hidden="1" x14ac:dyDescent="0.25"/>
    <row r="62683" ht="15.75" hidden="1" x14ac:dyDescent="0.25"/>
    <row r="62684" ht="15.75" hidden="1" x14ac:dyDescent="0.25"/>
    <row r="62685" ht="15.75" hidden="1" x14ac:dyDescent="0.25"/>
    <row r="62686" ht="15.75" hidden="1" x14ac:dyDescent="0.25"/>
    <row r="62687" ht="15.75" hidden="1" x14ac:dyDescent="0.25"/>
    <row r="62688" ht="15.75" hidden="1" x14ac:dyDescent="0.25"/>
    <row r="62689" ht="15.75" hidden="1" x14ac:dyDescent="0.25"/>
    <row r="62690" ht="15.75" hidden="1" x14ac:dyDescent="0.25"/>
    <row r="62691" ht="15.75" hidden="1" x14ac:dyDescent="0.25"/>
    <row r="62692" ht="15.75" hidden="1" x14ac:dyDescent="0.25"/>
    <row r="62693" ht="15.75" hidden="1" x14ac:dyDescent="0.25"/>
    <row r="62694" ht="15.75" hidden="1" x14ac:dyDescent="0.25"/>
    <row r="62695" ht="15.75" hidden="1" x14ac:dyDescent="0.25"/>
    <row r="62696" ht="15.75" hidden="1" x14ac:dyDescent="0.25"/>
    <row r="62697" ht="15.75" hidden="1" x14ac:dyDescent="0.25"/>
    <row r="62698" ht="15.75" hidden="1" x14ac:dyDescent="0.25"/>
    <row r="62699" ht="15.75" hidden="1" x14ac:dyDescent="0.25"/>
    <row r="62700" ht="15.75" hidden="1" x14ac:dyDescent="0.25"/>
    <row r="62701" ht="15.75" hidden="1" x14ac:dyDescent="0.25"/>
    <row r="62702" ht="15.75" hidden="1" x14ac:dyDescent="0.25"/>
    <row r="62703" ht="15.75" hidden="1" x14ac:dyDescent="0.25"/>
    <row r="62704" ht="15.75" hidden="1" x14ac:dyDescent="0.25"/>
    <row r="62705" ht="15.75" hidden="1" x14ac:dyDescent="0.25"/>
    <row r="62706" ht="15.75" hidden="1" x14ac:dyDescent="0.25"/>
    <row r="62707" ht="15.75" hidden="1" x14ac:dyDescent="0.25"/>
    <row r="62708" ht="15.75" hidden="1" x14ac:dyDescent="0.25"/>
    <row r="62709" ht="15.75" hidden="1" x14ac:dyDescent="0.25"/>
    <row r="62710" ht="15.75" hidden="1" x14ac:dyDescent="0.25"/>
    <row r="62711" ht="15.75" hidden="1" x14ac:dyDescent="0.25"/>
    <row r="62712" ht="15.75" hidden="1" x14ac:dyDescent="0.25"/>
    <row r="62713" ht="15.75" hidden="1" x14ac:dyDescent="0.25"/>
    <row r="62714" ht="15.75" hidden="1" x14ac:dyDescent="0.25"/>
    <row r="62715" ht="15.75" hidden="1" x14ac:dyDescent="0.25"/>
    <row r="62716" ht="15.75" hidden="1" x14ac:dyDescent="0.25"/>
    <row r="62717" ht="15.75" hidden="1" x14ac:dyDescent="0.25"/>
    <row r="62718" ht="15.75" hidden="1" x14ac:dyDescent="0.25"/>
    <row r="62719" ht="15.75" hidden="1" x14ac:dyDescent="0.25"/>
    <row r="62720" ht="15.75" hidden="1" x14ac:dyDescent="0.25"/>
    <row r="62721" ht="15.75" hidden="1" x14ac:dyDescent="0.25"/>
    <row r="62722" ht="15.75" hidden="1" x14ac:dyDescent="0.25"/>
    <row r="62723" ht="15.75" hidden="1" x14ac:dyDescent="0.25"/>
    <row r="62724" ht="15.75" hidden="1" x14ac:dyDescent="0.25"/>
    <row r="62725" ht="15.75" hidden="1" x14ac:dyDescent="0.25"/>
    <row r="62726" ht="15.75" hidden="1" x14ac:dyDescent="0.25"/>
    <row r="62727" ht="15.75" hidden="1" x14ac:dyDescent="0.25"/>
    <row r="62728" ht="15.75" hidden="1" x14ac:dyDescent="0.25"/>
    <row r="62729" ht="15.75" hidden="1" x14ac:dyDescent="0.25"/>
    <row r="62730" ht="15.75" hidden="1" x14ac:dyDescent="0.25"/>
    <row r="62731" ht="15.75" hidden="1" x14ac:dyDescent="0.25"/>
    <row r="62732" ht="15.75" hidden="1" x14ac:dyDescent="0.25"/>
    <row r="62733" ht="15.75" hidden="1" x14ac:dyDescent="0.25"/>
    <row r="62734" ht="15.75" hidden="1" x14ac:dyDescent="0.25"/>
    <row r="62735" ht="15.75" hidden="1" x14ac:dyDescent="0.25"/>
    <row r="62736" ht="15.75" hidden="1" x14ac:dyDescent="0.25"/>
    <row r="62737" ht="15.75" hidden="1" x14ac:dyDescent="0.25"/>
    <row r="62738" ht="15.75" hidden="1" x14ac:dyDescent="0.25"/>
    <row r="62739" ht="15.75" hidden="1" x14ac:dyDescent="0.25"/>
    <row r="62740" ht="15.75" hidden="1" x14ac:dyDescent="0.25"/>
    <row r="62741" ht="15.75" hidden="1" x14ac:dyDescent="0.25"/>
    <row r="62742" ht="15.75" hidden="1" x14ac:dyDescent="0.25"/>
    <row r="62743" ht="15.75" hidden="1" x14ac:dyDescent="0.25"/>
    <row r="62744" ht="15.75" hidden="1" x14ac:dyDescent="0.25"/>
    <row r="62745" ht="15.75" hidden="1" x14ac:dyDescent="0.25"/>
    <row r="62746" ht="15.75" hidden="1" x14ac:dyDescent="0.25"/>
    <row r="62747" ht="15.75" hidden="1" x14ac:dyDescent="0.25"/>
    <row r="62748" ht="15.75" hidden="1" x14ac:dyDescent="0.25"/>
    <row r="62749" ht="15.75" hidden="1" x14ac:dyDescent="0.25"/>
    <row r="62750" ht="15.75" hidden="1" x14ac:dyDescent="0.25"/>
    <row r="62751" ht="15.75" hidden="1" x14ac:dyDescent="0.25"/>
    <row r="62752" ht="15.75" hidden="1" x14ac:dyDescent="0.25"/>
    <row r="62753" ht="15.75" hidden="1" x14ac:dyDescent="0.25"/>
    <row r="62754" ht="15.75" hidden="1" x14ac:dyDescent="0.25"/>
    <row r="62755" ht="15.75" hidden="1" x14ac:dyDescent="0.25"/>
    <row r="62756" ht="15.75" hidden="1" x14ac:dyDescent="0.25"/>
    <row r="62757" ht="15.75" hidden="1" x14ac:dyDescent="0.25"/>
    <row r="62758" ht="15.75" hidden="1" x14ac:dyDescent="0.25"/>
    <row r="62759" ht="15.75" hidden="1" x14ac:dyDescent="0.25"/>
    <row r="62760" ht="15.75" hidden="1" x14ac:dyDescent="0.25"/>
    <row r="62761" ht="15.75" hidden="1" x14ac:dyDescent="0.25"/>
    <row r="62762" ht="15.75" hidden="1" x14ac:dyDescent="0.25"/>
    <row r="62763" ht="15.75" hidden="1" x14ac:dyDescent="0.25"/>
    <row r="62764" ht="15.75" hidden="1" x14ac:dyDescent="0.25"/>
    <row r="62765" ht="15.75" hidden="1" x14ac:dyDescent="0.25"/>
    <row r="62766" ht="15.75" hidden="1" x14ac:dyDescent="0.25"/>
    <row r="62767" ht="15.75" hidden="1" x14ac:dyDescent="0.25"/>
    <row r="62768" ht="15.75" hidden="1" x14ac:dyDescent="0.25"/>
    <row r="62769" ht="15.75" hidden="1" x14ac:dyDescent="0.25"/>
    <row r="62770" ht="15.75" hidden="1" x14ac:dyDescent="0.25"/>
    <row r="62771" ht="15.75" hidden="1" x14ac:dyDescent="0.25"/>
    <row r="62772" ht="15.75" hidden="1" x14ac:dyDescent="0.25"/>
    <row r="62773" ht="15.75" hidden="1" x14ac:dyDescent="0.25"/>
    <row r="62774" ht="15.75" hidden="1" x14ac:dyDescent="0.25"/>
    <row r="62775" ht="15.75" hidden="1" x14ac:dyDescent="0.25"/>
    <row r="62776" ht="15.75" hidden="1" x14ac:dyDescent="0.25"/>
    <row r="62777" ht="15.75" hidden="1" x14ac:dyDescent="0.25"/>
    <row r="62778" ht="15.75" hidden="1" x14ac:dyDescent="0.25"/>
    <row r="62779" ht="15.75" hidden="1" x14ac:dyDescent="0.25"/>
    <row r="62780" ht="15.75" hidden="1" x14ac:dyDescent="0.25"/>
    <row r="62781" ht="15.75" hidden="1" x14ac:dyDescent="0.25"/>
    <row r="62782" ht="15.75" hidden="1" x14ac:dyDescent="0.25"/>
    <row r="62783" ht="15.75" hidden="1" x14ac:dyDescent="0.25"/>
    <row r="62784" ht="15.75" hidden="1" x14ac:dyDescent="0.25"/>
    <row r="62785" ht="15.75" hidden="1" x14ac:dyDescent="0.25"/>
    <row r="62786" ht="15.75" hidden="1" x14ac:dyDescent="0.25"/>
    <row r="62787" ht="15.75" hidden="1" x14ac:dyDescent="0.25"/>
    <row r="62788" ht="15.75" hidden="1" x14ac:dyDescent="0.25"/>
    <row r="62789" ht="15.75" hidden="1" x14ac:dyDescent="0.25"/>
    <row r="62790" ht="15.75" hidden="1" x14ac:dyDescent="0.25"/>
    <row r="62791" ht="15.75" hidden="1" x14ac:dyDescent="0.25"/>
    <row r="62792" ht="15.75" hidden="1" x14ac:dyDescent="0.25"/>
    <row r="62793" ht="15.75" hidden="1" x14ac:dyDescent="0.25"/>
    <row r="62794" ht="15.75" hidden="1" x14ac:dyDescent="0.25"/>
    <row r="62795" ht="15.75" hidden="1" x14ac:dyDescent="0.25"/>
    <row r="62796" ht="15.75" hidden="1" x14ac:dyDescent="0.25"/>
    <row r="62797" ht="15.75" hidden="1" x14ac:dyDescent="0.25"/>
    <row r="62798" ht="15.75" hidden="1" x14ac:dyDescent="0.25"/>
    <row r="62799" ht="15.75" hidden="1" x14ac:dyDescent="0.25"/>
    <row r="62800" ht="15.75" hidden="1" x14ac:dyDescent="0.25"/>
    <row r="62801" ht="15.75" hidden="1" x14ac:dyDescent="0.25"/>
    <row r="62802" ht="15.75" hidden="1" x14ac:dyDescent="0.25"/>
    <row r="62803" ht="15.75" hidden="1" x14ac:dyDescent="0.25"/>
    <row r="62804" ht="15.75" hidden="1" x14ac:dyDescent="0.25"/>
    <row r="62805" ht="15.75" hidden="1" x14ac:dyDescent="0.25"/>
    <row r="62806" ht="15.75" hidden="1" x14ac:dyDescent="0.25"/>
    <row r="62807" ht="15.75" hidden="1" x14ac:dyDescent="0.25"/>
    <row r="62808" ht="15.75" hidden="1" x14ac:dyDescent="0.25"/>
    <row r="62809" ht="15.75" hidden="1" x14ac:dyDescent="0.25"/>
    <row r="62810" ht="15.75" hidden="1" x14ac:dyDescent="0.25"/>
    <row r="62811" ht="15.75" hidden="1" x14ac:dyDescent="0.25"/>
    <row r="62812" ht="15.75" hidden="1" x14ac:dyDescent="0.25"/>
    <row r="62813" ht="15.75" hidden="1" x14ac:dyDescent="0.25"/>
    <row r="62814" ht="15.75" hidden="1" x14ac:dyDescent="0.25"/>
    <row r="62815" ht="15.75" hidden="1" x14ac:dyDescent="0.25"/>
    <row r="62816" ht="15.75" hidden="1" x14ac:dyDescent="0.25"/>
    <row r="62817" ht="15.75" hidden="1" x14ac:dyDescent="0.25"/>
    <row r="62818" ht="15.75" hidden="1" x14ac:dyDescent="0.25"/>
    <row r="62819" ht="15.75" hidden="1" x14ac:dyDescent="0.25"/>
    <row r="62820" ht="15.75" hidden="1" x14ac:dyDescent="0.25"/>
    <row r="62821" ht="15.75" hidden="1" x14ac:dyDescent="0.25"/>
    <row r="62822" ht="15.75" hidden="1" x14ac:dyDescent="0.25"/>
    <row r="62823" ht="15.75" hidden="1" x14ac:dyDescent="0.25"/>
    <row r="62824" ht="15.75" hidden="1" x14ac:dyDescent="0.25"/>
    <row r="62825" ht="15.75" hidden="1" x14ac:dyDescent="0.25"/>
    <row r="62826" ht="15.75" hidden="1" x14ac:dyDescent="0.25"/>
    <row r="62827" ht="15.75" hidden="1" x14ac:dyDescent="0.25"/>
    <row r="62828" ht="15.75" hidden="1" x14ac:dyDescent="0.25"/>
    <row r="62829" ht="15.75" hidden="1" x14ac:dyDescent="0.25"/>
    <row r="62830" ht="15.75" hidden="1" x14ac:dyDescent="0.25"/>
    <row r="62831" ht="15.75" hidden="1" x14ac:dyDescent="0.25"/>
    <row r="62832" ht="15.75" hidden="1" x14ac:dyDescent="0.25"/>
    <row r="62833" ht="15.75" hidden="1" x14ac:dyDescent="0.25"/>
    <row r="62834" ht="15.75" hidden="1" x14ac:dyDescent="0.25"/>
    <row r="62835" ht="15.75" hidden="1" x14ac:dyDescent="0.25"/>
    <row r="62836" ht="15.75" hidden="1" x14ac:dyDescent="0.25"/>
    <row r="62837" ht="15.75" hidden="1" x14ac:dyDescent="0.25"/>
    <row r="62838" ht="15.75" hidden="1" x14ac:dyDescent="0.25"/>
    <row r="62839" ht="15.75" hidden="1" x14ac:dyDescent="0.25"/>
    <row r="62840" ht="15.75" hidden="1" x14ac:dyDescent="0.25"/>
    <row r="62841" ht="15.75" hidden="1" x14ac:dyDescent="0.25"/>
    <row r="62842" ht="15.75" hidden="1" x14ac:dyDescent="0.25"/>
    <row r="62843" ht="15.75" hidden="1" x14ac:dyDescent="0.25"/>
    <row r="62844" ht="15.75" hidden="1" x14ac:dyDescent="0.25"/>
    <row r="62845" ht="15.75" hidden="1" x14ac:dyDescent="0.25"/>
    <row r="62846" ht="15.75" hidden="1" x14ac:dyDescent="0.25"/>
    <row r="62847" ht="15.75" hidden="1" x14ac:dyDescent="0.25"/>
    <row r="62848" ht="15.75" hidden="1" x14ac:dyDescent="0.25"/>
    <row r="62849" ht="15.75" hidden="1" x14ac:dyDescent="0.25"/>
    <row r="62850" ht="15.75" hidden="1" x14ac:dyDescent="0.25"/>
    <row r="62851" ht="15.75" hidden="1" x14ac:dyDescent="0.25"/>
    <row r="62852" ht="15.75" hidden="1" x14ac:dyDescent="0.25"/>
    <row r="62853" ht="15.75" hidden="1" x14ac:dyDescent="0.25"/>
    <row r="62854" ht="15.75" hidden="1" x14ac:dyDescent="0.25"/>
    <row r="62855" ht="15.75" hidden="1" x14ac:dyDescent="0.25"/>
    <row r="62856" ht="15.75" hidden="1" x14ac:dyDescent="0.25"/>
    <row r="62857" ht="15.75" hidden="1" x14ac:dyDescent="0.25"/>
    <row r="62858" ht="15.75" hidden="1" x14ac:dyDescent="0.25"/>
    <row r="62859" ht="15.75" hidden="1" x14ac:dyDescent="0.25"/>
    <row r="62860" ht="15.75" hidden="1" x14ac:dyDescent="0.25"/>
    <row r="62861" ht="15.75" hidden="1" x14ac:dyDescent="0.25"/>
    <row r="62862" ht="15.75" hidden="1" x14ac:dyDescent="0.25"/>
    <row r="62863" ht="15.75" hidden="1" x14ac:dyDescent="0.25"/>
    <row r="62864" ht="15.75" hidden="1" x14ac:dyDescent="0.25"/>
    <row r="62865" ht="15.75" hidden="1" x14ac:dyDescent="0.25"/>
    <row r="62866" ht="15.75" hidden="1" x14ac:dyDescent="0.25"/>
    <row r="62867" ht="15.75" hidden="1" x14ac:dyDescent="0.25"/>
    <row r="62868" ht="15.75" hidden="1" x14ac:dyDescent="0.25"/>
    <row r="62869" ht="15.75" hidden="1" x14ac:dyDescent="0.25"/>
    <row r="62870" ht="15.75" hidden="1" x14ac:dyDescent="0.25"/>
    <row r="62871" ht="15.75" hidden="1" x14ac:dyDescent="0.25"/>
    <row r="62872" ht="15.75" hidden="1" x14ac:dyDescent="0.25"/>
    <row r="62873" ht="15.75" hidden="1" x14ac:dyDescent="0.25"/>
    <row r="62874" ht="15.75" hidden="1" x14ac:dyDescent="0.25"/>
    <row r="62875" ht="15.75" hidden="1" x14ac:dyDescent="0.25"/>
    <row r="62876" ht="15.75" hidden="1" x14ac:dyDescent="0.25"/>
    <row r="62877" ht="15.75" hidden="1" x14ac:dyDescent="0.25"/>
    <row r="62878" ht="15.75" hidden="1" x14ac:dyDescent="0.25"/>
    <row r="62879" ht="15.75" hidden="1" x14ac:dyDescent="0.25"/>
    <row r="62880" ht="15.75" hidden="1" x14ac:dyDescent="0.25"/>
    <row r="62881" ht="15.75" hidden="1" x14ac:dyDescent="0.25"/>
    <row r="62882" ht="15.75" hidden="1" x14ac:dyDescent="0.25"/>
    <row r="62883" ht="15.75" hidden="1" x14ac:dyDescent="0.25"/>
    <row r="62884" ht="15.75" hidden="1" x14ac:dyDescent="0.25"/>
    <row r="62885" ht="15.75" hidden="1" x14ac:dyDescent="0.25"/>
    <row r="62886" ht="15.75" hidden="1" x14ac:dyDescent="0.25"/>
    <row r="62887" ht="15.75" hidden="1" x14ac:dyDescent="0.25"/>
    <row r="62888" ht="15.75" hidden="1" x14ac:dyDescent="0.25"/>
    <row r="62889" ht="15.75" hidden="1" x14ac:dyDescent="0.25"/>
    <row r="62890" ht="15.75" hidden="1" x14ac:dyDescent="0.25"/>
    <row r="62891" ht="15.75" hidden="1" x14ac:dyDescent="0.25"/>
    <row r="62892" ht="15.75" hidden="1" x14ac:dyDescent="0.25"/>
    <row r="62893" ht="15.75" hidden="1" x14ac:dyDescent="0.25"/>
    <row r="62894" ht="15.75" hidden="1" x14ac:dyDescent="0.25"/>
    <row r="62895" ht="15.75" hidden="1" x14ac:dyDescent="0.25"/>
    <row r="62896" ht="15.75" hidden="1" x14ac:dyDescent="0.25"/>
    <row r="62897" ht="15.75" hidden="1" x14ac:dyDescent="0.25"/>
    <row r="62898" ht="15.75" hidden="1" x14ac:dyDescent="0.25"/>
    <row r="62899" ht="15.75" hidden="1" x14ac:dyDescent="0.25"/>
    <row r="62900" ht="15.75" hidden="1" x14ac:dyDescent="0.25"/>
    <row r="62901" ht="15.75" hidden="1" x14ac:dyDescent="0.25"/>
    <row r="62902" ht="15.75" hidden="1" x14ac:dyDescent="0.25"/>
    <row r="62903" ht="15.75" hidden="1" x14ac:dyDescent="0.25"/>
    <row r="62904" ht="15.75" hidden="1" x14ac:dyDescent="0.25"/>
    <row r="62905" ht="15.75" hidden="1" x14ac:dyDescent="0.25"/>
    <row r="62906" ht="15.75" hidden="1" x14ac:dyDescent="0.25"/>
    <row r="62907" ht="15.75" hidden="1" x14ac:dyDescent="0.25"/>
    <row r="62908" ht="15.75" hidden="1" x14ac:dyDescent="0.25"/>
    <row r="62909" ht="15.75" hidden="1" x14ac:dyDescent="0.25"/>
    <row r="62910" ht="15.75" hidden="1" x14ac:dyDescent="0.25"/>
    <row r="62911" ht="15.75" hidden="1" x14ac:dyDescent="0.25"/>
    <row r="62912" ht="15.75" hidden="1" x14ac:dyDescent="0.25"/>
    <row r="62913" ht="15.75" hidden="1" x14ac:dyDescent="0.25"/>
    <row r="62914" ht="15.75" hidden="1" x14ac:dyDescent="0.25"/>
    <row r="62915" ht="15.75" hidden="1" x14ac:dyDescent="0.25"/>
    <row r="62916" ht="15.75" hidden="1" x14ac:dyDescent="0.25"/>
    <row r="62917" ht="15.75" hidden="1" x14ac:dyDescent="0.25"/>
    <row r="62918" ht="15.75" hidden="1" x14ac:dyDescent="0.25"/>
    <row r="62919" ht="15.75" hidden="1" x14ac:dyDescent="0.25"/>
    <row r="62920" ht="15.75" hidden="1" x14ac:dyDescent="0.25"/>
    <row r="62921" ht="15.75" hidden="1" x14ac:dyDescent="0.25"/>
    <row r="62922" ht="15.75" hidden="1" x14ac:dyDescent="0.25"/>
    <row r="62923" ht="15.75" hidden="1" x14ac:dyDescent="0.25"/>
    <row r="62924" ht="15.75" hidden="1" x14ac:dyDescent="0.25"/>
    <row r="62925" ht="15.75" hidden="1" x14ac:dyDescent="0.25"/>
    <row r="62926" ht="15.75" hidden="1" x14ac:dyDescent="0.25"/>
    <row r="62927" ht="15.75" hidden="1" x14ac:dyDescent="0.25"/>
    <row r="62928" ht="15.75" hidden="1" x14ac:dyDescent="0.25"/>
    <row r="62929" ht="15.75" hidden="1" x14ac:dyDescent="0.25"/>
    <row r="62930" ht="15.75" hidden="1" x14ac:dyDescent="0.25"/>
    <row r="62931" ht="15.75" hidden="1" x14ac:dyDescent="0.25"/>
    <row r="62932" ht="15.75" hidden="1" x14ac:dyDescent="0.25"/>
    <row r="62933" ht="15.75" hidden="1" x14ac:dyDescent="0.25"/>
    <row r="62934" ht="15.75" hidden="1" x14ac:dyDescent="0.25"/>
    <row r="62935" ht="15.75" hidden="1" x14ac:dyDescent="0.25"/>
    <row r="62936" ht="15.75" hidden="1" x14ac:dyDescent="0.25"/>
    <row r="62937" ht="15.75" hidden="1" x14ac:dyDescent="0.25"/>
    <row r="62938" ht="15.75" hidden="1" x14ac:dyDescent="0.25"/>
    <row r="62939" ht="15.75" hidden="1" x14ac:dyDescent="0.25"/>
    <row r="62940" ht="15.75" hidden="1" x14ac:dyDescent="0.25"/>
    <row r="62941" ht="15.75" hidden="1" x14ac:dyDescent="0.25"/>
    <row r="62942" ht="15.75" hidden="1" x14ac:dyDescent="0.25"/>
    <row r="62943" ht="15.75" hidden="1" x14ac:dyDescent="0.25"/>
    <row r="62944" ht="15.75" hidden="1" x14ac:dyDescent="0.25"/>
    <row r="62945" ht="15.75" hidden="1" x14ac:dyDescent="0.25"/>
    <row r="62946" ht="15.75" hidden="1" x14ac:dyDescent="0.25"/>
    <row r="62947" ht="15.75" hidden="1" x14ac:dyDescent="0.25"/>
    <row r="62948" ht="15.75" hidden="1" x14ac:dyDescent="0.25"/>
    <row r="62949" ht="15.75" hidden="1" x14ac:dyDescent="0.25"/>
    <row r="62950" ht="15.75" hidden="1" x14ac:dyDescent="0.25"/>
    <row r="62951" ht="15.75" hidden="1" x14ac:dyDescent="0.25"/>
    <row r="62952" ht="15.75" hidden="1" x14ac:dyDescent="0.25"/>
    <row r="62953" ht="15.75" hidden="1" x14ac:dyDescent="0.25"/>
    <row r="62954" ht="15.75" hidden="1" x14ac:dyDescent="0.25"/>
    <row r="62955" ht="15.75" hidden="1" x14ac:dyDescent="0.25"/>
    <row r="62956" ht="15.75" hidden="1" x14ac:dyDescent="0.25"/>
    <row r="62957" ht="15.75" hidden="1" x14ac:dyDescent="0.25"/>
    <row r="62958" ht="15.75" hidden="1" x14ac:dyDescent="0.25"/>
    <row r="62959" ht="15.75" hidden="1" x14ac:dyDescent="0.25"/>
    <row r="62960" ht="15.75" hidden="1" x14ac:dyDescent="0.25"/>
    <row r="62961" ht="15.75" hidden="1" x14ac:dyDescent="0.25"/>
    <row r="62962" ht="15.75" hidden="1" x14ac:dyDescent="0.25"/>
    <row r="62963" ht="15.75" hidden="1" x14ac:dyDescent="0.25"/>
    <row r="62964" ht="15.75" hidden="1" x14ac:dyDescent="0.25"/>
    <row r="62965" ht="15.75" hidden="1" x14ac:dyDescent="0.25"/>
    <row r="62966" ht="15.75" hidden="1" x14ac:dyDescent="0.25"/>
    <row r="62967" ht="15.75" hidden="1" x14ac:dyDescent="0.25"/>
    <row r="62968" ht="15.75" hidden="1" x14ac:dyDescent="0.25"/>
    <row r="62969" ht="15.75" hidden="1" x14ac:dyDescent="0.25"/>
    <row r="62970" ht="15.75" hidden="1" x14ac:dyDescent="0.25"/>
    <row r="62971" ht="15.75" hidden="1" x14ac:dyDescent="0.25"/>
    <row r="62972" ht="15.75" hidden="1" x14ac:dyDescent="0.25"/>
    <row r="62973" ht="15.75" hidden="1" x14ac:dyDescent="0.25"/>
    <row r="62974" ht="15.75" hidden="1" x14ac:dyDescent="0.25"/>
    <row r="62975" ht="15.75" hidden="1" x14ac:dyDescent="0.25"/>
    <row r="62976" ht="15.75" hidden="1" x14ac:dyDescent="0.25"/>
    <row r="62977" ht="15.75" hidden="1" x14ac:dyDescent="0.25"/>
    <row r="62978" ht="15.75" hidden="1" x14ac:dyDescent="0.25"/>
    <row r="62979" ht="15.75" hidden="1" x14ac:dyDescent="0.25"/>
    <row r="62980" ht="15.75" hidden="1" x14ac:dyDescent="0.25"/>
    <row r="62981" ht="15.75" hidden="1" x14ac:dyDescent="0.25"/>
    <row r="62982" ht="15.75" hidden="1" x14ac:dyDescent="0.25"/>
    <row r="62983" ht="15.75" hidden="1" x14ac:dyDescent="0.25"/>
    <row r="62984" ht="15.75" hidden="1" x14ac:dyDescent="0.25"/>
    <row r="62985" ht="15.75" hidden="1" x14ac:dyDescent="0.25"/>
    <row r="62986" ht="15.75" hidden="1" x14ac:dyDescent="0.25"/>
    <row r="62987" ht="15.75" hidden="1" x14ac:dyDescent="0.25"/>
    <row r="62988" ht="15.75" hidden="1" x14ac:dyDescent="0.25"/>
    <row r="62989" ht="15.75" hidden="1" x14ac:dyDescent="0.25"/>
    <row r="62990" ht="15.75" hidden="1" x14ac:dyDescent="0.25"/>
    <row r="62991" ht="15.75" hidden="1" x14ac:dyDescent="0.25"/>
    <row r="62992" ht="15.75" hidden="1" x14ac:dyDescent="0.25"/>
    <row r="62993" ht="15.75" hidden="1" x14ac:dyDescent="0.25"/>
    <row r="62994" ht="15.75" hidden="1" x14ac:dyDescent="0.25"/>
    <row r="62995" ht="15.75" hidden="1" x14ac:dyDescent="0.25"/>
    <row r="62996" ht="15.75" hidden="1" x14ac:dyDescent="0.25"/>
    <row r="62997" ht="15.75" hidden="1" x14ac:dyDescent="0.25"/>
    <row r="62998" ht="15.75" hidden="1" x14ac:dyDescent="0.25"/>
    <row r="62999" ht="15.75" hidden="1" x14ac:dyDescent="0.25"/>
    <row r="63000" ht="15.75" hidden="1" x14ac:dyDescent="0.25"/>
    <row r="63001" ht="15.75" hidden="1" x14ac:dyDescent="0.25"/>
    <row r="63002" ht="15.75" hidden="1" x14ac:dyDescent="0.25"/>
    <row r="63003" ht="15.75" hidden="1" x14ac:dyDescent="0.25"/>
    <row r="63004" ht="15.75" hidden="1" x14ac:dyDescent="0.25"/>
    <row r="63005" ht="15.75" hidden="1" x14ac:dyDescent="0.25"/>
    <row r="63006" ht="15.75" hidden="1" x14ac:dyDescent="0.25"/>
    <row r="63007" ht="15.75" hidden="1" x14ac:dyDescent="0.25"/>
    <row r="63008" ht="15.75" hidden="1" x14ac:dyDescent="0.25"/>
    <row r="63009" ht="15.75" hidden="1" x14ac:dyDescent="0.25"/>
    <row r="63010" ht="15.75" hidden="1" x14ac:dyDescent="0.25"/>
    <row r="63011" ht="15.75" hidden="1" x14ac:dyDescent="0.25"/>
    <row r="63012" ht="15.75" hidden="1" x14ac:dyDescent="0.25"/>
    <row r="63013" ht="15.75" hidden="1" x14ac:dyDescent="0.25"/>
    <row r="63014" ht="15.75" hidden="1" x14ac:dyDescent="0.25"/>
    <row r="63015" ht="15.75" hidden="1" x14ac:dyDescent="0.25"/>
    <row r="63016" ht="15.75" hidden="1" x14ac:dyDescent="0.25"/>
    <row r="63017" ht="15.75" hidden="1" x14ac:dyDescent="0.25"/>
    <row r="63018" ht="15.75" hidden="1" x14ac:dyDescent="0.25"/>
    <row r="63019" ht="15.75" hidden="1" x14ac:dyDescent="0.25"/>
    <row r="63020" ht="15.75" hidden="1" x14ac:dyDescent="0.25"/>
    <row r="63021" ht="15.75" hidden="1" x14ac:dyDescent="0.25"/>
    <row r="63022" ht="15.75" hidden="1" x14ac:dyDescent="0.25"/>
    <row r="63023" ht="15.75" hidden="1" x14ac:dyDescent="0.25"/>
    <row r="63024" ht="15.75" hidden="1" x14ac:dyDescent="0.25"/>
    <row r="63025" ht="15.75" hidden="1" x14ac:dyDescent="0.25"/>
    <row r="63026" ht="15.75" hidden="1" x14ac:dyDescent="0.25"/>
    <row r="63027" ht="15.75" hidden="1" x14ac:dyDescent="0.25"/>
    <row r="63028" ht="15.75" hidden="1" x14ac:dyDescent="0.25"/>
    <row r="63029" ht="15.75" hidden="1" x14ac:dyDescent="0.25"/>
    <row r="63030" ht="15.75" hidden="1" x14ac:dyDescent="0.25"/>
    <row r="63031" ht="15.75" hidden="1" x14ac:dyDescent="0.25"/>
    <row r="63032" ht="15.75" hidden="1" x14ac:dyDescent="0.25"/>
    <row r="63033" ht="15.75" hidden="1" x14ac:dyDescent="0.25"/>
    <row r="63034" ht="15.75" hidden="1" x14ac:dyDescent="0.25"/>
    <row r="63035" ht="15.75" hidden="1" x14ac:dyDescent="0.25"/>
    <row r="63036" ht="15.75" hidden="1" x14ac:dyDescent="0.25"/>
    <row r="63037" ht="15.75" hidden="1" x14ac:dyDescent="0.25"/>
    <row r="63038" ht="15.75" hidden="1" x14ac:dyDescent="0.25"/>
    <row r="63039" ht="15.75" hidden="1" x14ac:dyDescent="0.25"/>
    <row r="63040" ht="15.75" hidden="1" x14ac:dyDescent="0.25"/>
    <row r="63041" ht="15.75" hidden="1" x14ac:dyDescent="0.25"/>
    <row r="63042" ht="15.75" hidden="1" x14ac:dyDescent="0.25"/>
    <row r="63043" ht="15.75" hidden="1" x14ac:dyDescent="0.25"/>
    <row r="63044" ht="15.75" hidden="1" x14ac:dyDescent="0.25"/>
    <row r="63045" ht="15.75" hidden="1" x14ac:dyDescent="0.25"/>
    <row r="63046" ht="15.75" hidden="1" x14ac:dyDescent="0.25"/>
    <row r="63047" ht="15.75" hidden="1" x14ac:dyDescent="0.25"/>
    <row r="63048" ht="15.75" hidden="1" x14ac:dyDescent="0.25"/>
    <row r="63049" ht="15.75" hidden="1" x14ac:dyDescent="0.25"/>
    <row r="63050" ht="15.75" hidden="1" x14ac:dyDescent="0.25"/>
    <row r="63051" ht="15.75" hidden="1" x14ac:dyDescent="0.25"/>
    <row r="63052" ht="15.75" hidden="1" x14ac:dyDescent="0.25"/>
    <row r="63053" ht="15.75" hidden="1" x14ac:dyDescent="0.25"/>
    <row r="63054" ht="15.75" hidden="1" x14ac:dyDescent="0.25"/>
    <row r="63055" ht="15.75" hidden="1" x14ac:dyDescent="0.25"/>
    <row r="63056" ht="15.75" hidden="1" x14ac:dyDescent="0.25"/>
    <row r="63057" ht="15.75" hidden="1" x14ac:dyDescent="0.25"/>
    <row r="63058" ht="15.75" hidden="1" x14ac:dyDescent="0.25"/>
    <row r="63059" ht="15.75" hidden="1" x14ac:dyDescent="0.25"/>
    <row r="63060" ht="15.75" hidden="1" x14ac:dyDescent="0.25"/>
    <row r="63061" ht="15.75" hidden="1" x14ac:dyDescent="0.25"/>
    <row r="63062" ht="15.75" hidden="1" x14ac:dyDescent="0.25"/>
    <row r="63063" ht="15.75" hidden="1" x14ac:dyDescent="0.25"/>
    <row r="63064" ht="15.75" hidden="1" x14ac:dyDescent="0.25"/>
    <row r="63065" ht="15.75" hidden="1" x14ac:dyDescent="0.25"/>
    <row r="63066" ht="15.75" hidden="1" x14ac:dyDescent="0.25"/>
    <row r="63067" ht="15.75" hidden="1" x14ac:dyDescent="0.25"/>
    <row r="63068" ht="15.75" hidden="1" x14ac:dyDescent="0.25"/>
    <row r="63069" ht="15.75" hidden="1" x14ac:dyDescent="0.25"/>
    <row r="63070" ht="15.75" hidden="1" x14ac:dyDescent="0.25"/>
    <row r="63071" ht="15.75" hidden="1" x14ac:dyDescent="0.25"/>
    <row r="63072" ht="15.75" hidden="1" x14ac:dyDescent="0.25"/>
    <row r="63073" ht="15.75" hidden="1" x14ac:dyDescent="0.25"/>
    <row r="63074" ht="15.75" hidden="1" x14ac:dyDescent="0.25"/>
    <row r="63075" ht="15.75" hidden="1" x14ac:dyDescent="0.25"/>
    <row r="63076" ht="15.75" hidden="1" x14ac:dyDescent="0.25"/>
    <row r="63077" ht="15.75" hidden="1" x14ac:dyDescent="0.25"/>
    <row r="63078" ht="15.75" hidden="1" x14ac:dyDescent="0.25"/>
    <row r="63079" ht="15.75" hidden="1" x14ac:dyDescent="0.25"/>
    <row r="63080" ht="15.75" hidden="1" x14ac:dyDescent="0.25"/>
    <row r="63081" ht="15.75" hidden="1" x14ac:dyDescent="0.25"/>
    <row r="63082" ht="15.75" hidden="1" x14ac:dyDescent="0.25"/>
    <row r="63083" ht="15.75" hidden="1" x14ac:dyDescent="0.25"/>
    <row r="63084" ht="15.75" hidden="1" x14ac:dyDescent="0.25"/>
    <row r="63085" ht="15.75" hidden="1" x14ac:dyDescent="0.25"/>
    <row r="63086" ht="15.75" hidden="1" x14ac:dyDescent="0.25"/>
    <row r="63087" ht="15.75" hidden="1" x14ac:dyDescent="0.25"/>
    <row r="63088" ht="15.75" hidden="1" x14ac:dyDescent="0.25"/>
    <row r="63089" ht="15.75" hidden="1" x14ac:dyDescent="0.25"/>
    <row r="63090" ht="15.75" hidden="1" x14ac:dyDescent="0.25"/>
    <row r="63091" ht="15.75" hidden="1" x14ac:dyDescent="0.25"/>
    <row r="63092" ht="15.75" hidden="1" x14ac:dyDescent="0.25"/>
    <row r="63093" ht="15.75" hidden="1" x14ac:dyDescent="0.25"/>
    <row r="63094" ht="15.75" hidden="1" x14ac:dyDescent="0.25"/>
    <row r="63095" ht="15.75" hidden="1" x14ac:dyDescent="0.25"/>
    <row r="63096" ht="15.75" hidden="1" x14ac:dyDescent="0.25"/>
    <row r="63097" ht="15.75" hidden="1" x14ac:dyDescent="0.25"/>
    <row r="63098" ht="15.75" hidden="1" x14ac:dyDescent="0.25"/>
    <row r="63099" ht="15.75" hidden="1" x14ac:dyDescent="0.25"/>
    <row r="63100" ht="15.75" hidden="1" x14ac:dyDescent="0.25"/>
    <row r="63101" ht="15.75" hidden="1" x14ac:dyDescent="0.25"/>
    <row r="63102" ht="15.75" hidden="1" x14ac:dyDescent="0.25"/>
    <row r="63103" ht="15.75" hidden="1" x14ac:dyDescent="0.25"/>
    <row r="63104" ht="15.75" hidden="1" x14ac:dyDescent="0.25"/>
    <row r="63105" ht="15.75" hidden="1" x14ac:dyDescent="0.25"/>
    <row r="63106" ht="15.75" hidden="1" x14ac:dyDescent="0.25"/>
    <row r="63107" ht="15.75" hidden="1" x14ac:dyDescent="0.25"/>
    <row r="63108" ht="15.75" hidden="1" x14ac:dyDescent="0.25"/>
    <row r="63109" ht="15.75" hidden="1" x14ac:dyDescent="0.25"/>
    <row r="63110" ht="15.75" hidden="1" x14ac:dyDescent="0.25"/>
    <row r="63111" ht="15.75" hidden="1" x14ac:dyDescent="0.25"/>
    <row r="63112" ht="15.75" hidden="1" x14ac:dyDescent="0.25"/>
    <row r="63113" ht="15.75" hidden="1" x14ac:dyDescent="0.25"/>
    <row r="63114" ht="15.75" hidden="1" x14ac:dyDescent="0.25"/>
    <row r="63115" ht="15.75" hidden="1" x14ac:dyDescent="0.25"/>
    <row r="63116" ht="15.75" hidden="1" x14ac:dyDescent="0.25"/>
    <row r="63117" ht="15.75" hidden="1" x14ac:dyDescent="0.25"/>
    <row r="63118" ht="15.75" hidden="1" x14ac:dyDescent="0.25"/>
    <row r="63119" ht="15.75" hidden="1" x14ac:dyDescent="0.25"/>
    <row r="63120" ht="15.75" hidden="1" x14ac:dyDescent="0.25"/>
    <row r="63121" ht="15.75" hidden="1" x14ac:dyDescent="0.25"/>
    <row r="63122" ht="15.75" hidden="1" x14ac:dyDescent="0.25"/>
    <row r="63123" ht="15.75" hidden="1" x14ac:dyDescent="0.25"/>
    <row r="63124" ht="15.75" hidden="1" x14ac:dyDescent="0.25"/>
    <row r="63125" ht="15.75" hidden="1" x14ac:dyDescent="0.25"/>
    <row r="63126" ht="15.75" hidden="1" x14ac:dyDescent="0.25"/>
    <row r="63127" ht="15.75" hidden="1" x14ac:dyDescent="0.25"/>
    <row r="63128" ht="15.75" hidden="1" x14ac:dyDescent="0.25"/>
    <row r="63129" ht="15.75" hidden="1" x14ac:dyDescent="0.25"/>
    <row r="63130" ht="15.75" hidden="1" x14ac:dyDescent="0.25"/>
    <row r="63131" ht="15.75" hidden="1" x14ac:dyDescent="0.25"/>
    <row r="63132" ht="15.75" hidden="1" x14ac:dyDescent="0.25"/>
    <row r="63133" ht="15.75" hidden="1" x14ac:dyDescent="0.25"/>
    <row r="63134" ht="15.75" hidden="1" x14ac:dyDescent="0.25"/>
    <row r="63135" ht="15.75" hidden="1" x14ac:dyDescent="0.25"/>
    <row r="63136" ht="15.75" hidden="1" x14ac:dyDescent="0.25"/>
    <row r="63137" ht="15.75" hidden="1" x14ac:dyDescent="0.25"/>
    <row r="63138" ht="15.75" hidden="1" x14ac:dyDescent="0.25"/>
    <row r="63139" ht="15.75" hidden="1" x14ac:dyDescent="0.25"/>
    <row r="63140" ht="15.75" hidden="1" x14ac:dyDescent="0.25"/>
    <row r="63141" ht="15.75" hidden="1" x14ac:dyDescent="0.25"/>
    <row r="63142" ht="15.75" hidden="1" x14ac:dyDescent="0.25"/>
    <row r="63143" ht="15.75" hidden="1" x14ac:dyDescent="0.25"/>
    <row r="63144" ht="15.75" hidden="1" x14ac:dyDescent="0.25"/>
    <row r="63145" ht="15.75" hidden="1" x14ac:dyDescent="0.25"/>
    <row r="63146" ht="15.75" hidden="1" x14ac:dyDescent="0.25"/>
    <row r="63147" ht="15.75" hidden="1" x14ac:dyDescent="0.25"/>
    <row r="63148" ht="15.75" hidden="1" x14ac:dyDescent="0.25"/>
    <row r="63149" ht="15.75" hidden="1" x14ac:dyDescent="0.25"/>
    <row r="63150" ht="15.75" hidden="1" x14ac:dyDescent="0.25"/>
    <row r="63151" ht="15.75" hidden="1" x14ac:dyDescent="0.25"/>
    <row r="63152" ht="15.75" hidden="1" x14ac:dyDescent="0.25"/>
    <row r="63153" ht="15.75" hidden="1" x14ac:dyDescent="0.25"/>
    <row r="63154" ht="15.75" hidden="1" x14ac:dyDescent="0.25"/>
    <row r="63155" ht="15.75" hidden="1" x14ac:dyDescent="0.25"/>
    <row r="63156" ht="15.75" hidden="1" x14ac:dyDescent="0.25"/>
    <row r="63157" ht="15.75" hidden="1" x14ac:dyDescent="0.25"/>
    <row r="63158" ht="15.75" hidden="1" x14ac:dyDescent="0.25"/>
    <row r="63159" ht="15.75" hidden="1" x14ac:dyDescent="0.25"/>
    <row r="63160" ht="15.75" hidden="1" x14ac:dyDescent="0.25"/>
    <row r="63161" ht="15.75" hidden="1" x14ac:dyDescent="0.25"/>
    <row r="63162" ht="15.75" hidden="1" x14ac:dyDescent="0.25"/>
    <row r="63163" ht="15.75" hidden="1" x14ac:dyDescent="0.25"/>
    <row r="63164" ht="15.75" hidden="1" x14ac:dyDescent="0.25"/>
    <row r="63165" ht="15.75" hidden="1" x14ac:dyDescent="0.25"/>
    <row r="63166" ht="15.75" hidden="1" x14ac:dyDescent="0.25"/>
    <row r="63167" ht="15.75" hidden="1" x14ac:dyDescent="0.25"/>
    <row r="63168" ht="15.75" hidden="1" x14ac:dyDescent="0.25"/>
    <row r="63169" ht="15.75" hidden="1" x14ac:dyDescent="0.25"/>
    <row r="63170" ht="15.75" hidden="1" x14ac:dyDescent="0.25"/>
    <row r="63171" ht="15.75" hidden="1" x14ac:dyDescent="0.25"/>
    <row r="63172" ht="15.75" hidden="1" x14ac:dyDescent="0.25"/>
    <row r="63173" ht="15.75" hidden="1" x14ac:dyDescent="0.25"/>
    <row r="63174" ht="15.75" hidden="1" x14ac:dyDescent="0.25"/>
    <row r="63175" ht="15.75" hidden="1" x14ac:dyDescent="0.25"/>
    <row r="63176" ht="15.75" hidden="1" x14ac:dyDescent="0.25"/>
    <row r="63177" ht="15.75" hidden="1" x14ac:dyDescent="0.25"/>
    <row r="63178" ht="15.75" hidden="1" x14ac:dyDescent="0.25"/>
    <row r="63179" ht="15.75" hidden="1" x14ac:dyDescent="0.25"/>
    <row r="63180" ht="15.75" hidden="1" x14ac:dyDescent="0.25"/>
    <row r="63181" ht="15.75" hidden="1" x14ac:dyDescent="0.25"/>
    <row r="63182" ht="15.75" hidden="1" x14ac:dyDescent="0.25"/>
    <row r="63183" ht="15.75" hidden="1" x14ac:dyDescent="0.25"/>
    <row r="63184" ht="15.75" hidden="1" x14ac:dyDescent="0.25"/>
    <row r="63185" ht="15.75" hidden="1" x14ac:dyDescent="0.25"/>
    <row r="63186" ht="15.75" hidden="1" x14ac:dyDescent="0.25"/>
    <row r="63187" ht="15.75" hidden="1" x14ac:dyDescent="0.25"/>
    <row r="63188" ht="15.75" hidden="1" x14ac:dyDescent="0.25"/>
    <row r="63189" ht="15.75" hidden="1" x14ac:dyDescent="0.25"/>
    <row r="63190" ht="15.75" hidden="1" x14ac:dyDescent="0.25"/>
    <row r="63191" ht="15.75" hidden="1" x14ac:dyDescent="0.25"/>
    <row r="63192" ht="15.75" hidden="1" x14ac:dyDescent="0.25"/>
    <row r="63193" ht="15.75" hidden="1" x14ac:dyDescent="0.25"/>
    <row r="63194" ht="15.75" hidden="1" x14ac:dyDescent="0.25"/>
    <row r="63195" ht="15.75" hidden="1" x14ac:dyDescent="0.25"/>
    <row r="63196" ht="15.75" hidden="1" x14ac:dyDescent="0.25"/>
    <row r="63197" ht="15.75" hidden="1" x14ac:dyDescent="0.25"/>
    <row r="63198" ht="15.75" hidden="1" x14ac:dyDescent="0.25"/>
    <row r="63199" ht="15.75" hidden="1" x14ac:dyDescent="0.25"/>
    <row r="63200" ht="15.75" hidden="1" x14ac:dyDescent="0.25"/>
    <row r="63201" ht="15.75" hidden="1" x14ac:dyDescent="0.25"/>
    <row r="63202" ht="15.75" hidden="1" x14ac:dyDescent="0.25"/>
    <row r="63203" ht="15.75" hidden="1" x14ac:dyDescent="0.25"/>
    <row r="63204" ht="15.75" hidden="1" x14ac:dyDescent="0.25"/>
    <row r="63205" ht="15.75" hidden="1" x14ac:dyDescent="0.25"/>
    <row r="63206" ht="15.75" hidden="1" x14ac:dyDescent="0.25"/>
    <row r="63207" ht="15.75" hidden="1" x14ac:dyDescent="0.25"/>
    <row r="63208" ht="15.75" hidden="1" x14ac:dyDescent="0.25"/>
    <row r="63209" ht="15.75" hidden="1" x14ac:dyDescent="0.25"/>
    <row r="63210" ht="15.75" hidden="1" x14ac:dyDescent="0.25"/>
    <row r="63211" ht="15.75" hidden="1" x14ac:dyDescent="0.25"/>
    <row r="63212" ht="15.75" hidden="1" x14ac:dyDescent="0.25"/>
    <row r="63213" ht="15.75" hidden="1" x14ac:dyDescent="0.25"/>
    <row r="63214" ht="15.75" hidden="1" x14ac:dyDescent="0.25"/>
    <row r="63215" ht="15.75" hidden="1" x14ac:dyDescent="0.25"/>
    <row r="63216" ht="15.75" hidden="1" x14ac:dyDescent="0.25"/>
    <row r="63217" ht="15.75" hidden="1" x14ac:dyDescent="0.25"/>
    <row r="63218" ht="15.75" hidden="1" x14ac:dyDescent="0.25"/>
    <row r="63219" ht="15.75" hidden="1" x14ac:dyDescent="0.25"/>
    <row r="63220" ht="15.75" hidden="1" x14ac:dyDescent="0.25"/>
    <row r="63221" ht="15.75" hidden="1" x14ac:dyDescent="0.25"/>
    <row r="63222" ht="15.75" hidden="1" x14ac:dyDescent="0.25"/>
    <row r="63223" ht="15.75" hidden="1" x14ac:dyDescent="0.25"/>
    <row r="63224" ht="15.75" hidden="1" x14ac:dyDescent="0.25"/>
    <row r="63225" ht="15.75" hidden="1" x14ac:dyDescent="0.25"/>
    <row r="63226" ht="15.75" hidden="1" x14ac:dyDescent="0.25"/>
    <row r="63227" ht="15.75" hidden="1" x14ac:dyDescent="0.25"/>
    <row r="63228" ht="15.75" hidden="1" x14ac:dyDescent="0.25"/>
    <row r="63229" ht="15.75" hidden="1" x14ac:dyDescent="0.25"/>
    <row r="63230" ht="15.75" hidden="1" x14ac:dyDescent="0.25"/>
    <row r="63231" ht="15.75" hidden="1" x14ac:dyDescent="0.25"/>
    <row r="63232" ht="15.75" hidden="1" x14ac:dyDescent="0.25"/>
    <row r="63233" ht="15.75" hidden="1" x14ac:dyDescent="0.25"/>
    <row r="63234" ht="15.75" hidden="1" x14ac:dyDescent="0.25"/>
    <row r="63235" ht="15.75" hidden="1" x14ac:dyDescent="0.25"/>
    <row r="63236" ht="15.75" hidden="1" x14ac:dyDescent="0.25"/>
    <row r="63237" ht="15.75" hidden="1" x14ac:dyDescent="0.25"/>
    <row r="63238" ht="15.75" hidden="1" x14ac:dyDescent="0.25"/>
    <row r="63239" ht="15.75" hidden="1" x14ac:dyDescent="0.25"/>
    <row r="63240" ht="15.75" hidden="1" x14ac:dyDescent="0.25"/>
    <row r="63241" ht="15.75" hidden="1" x14ac:dyDescent="0.25"/>
    <row r="63242" ht="15.75" hidden="1" x14ac:dyDescent="0.25"/>
    <row r="63243" ht="15.75" hidden="1" x14ac:dyDescent="0.25"/>
    <row r="63244" ht="15.75" hidden="1" x14ac:dyDescent="0.25"/>
    <row r="63245" ht="15.75" hidden="1" x14ac:dyDescent="0.25"/>
    <row r="63246" ht="15.75" hidden="1" x14ac:dyDescent="0.25"/>
    <row r="63247" ht="15.75" hidden="1" x14ac:dyDescent="0.25"/>
    <row r="63248" ht="15.75" hidden="1" x14ac:dyDescent="0.25"/>
    <row r="63249" ht="15.75" hidden="1" x14ac:dyDescent="0.25"/>
    <row r="63250" ht="15.75" hidden="1" x14ac:dyDescent="0.25"/>
    <row r="63251" ht="15.75" hidden="1" x14ac:dyDescent="0.25"/>
    <row r="63252" ht="15.75" hidden="1" x14ac:dyDescent="0.25"/>
    <row r="63253" ht="15.75" hidden="1" x14ac:dyDescent="0.25"/>
    <row r="63254" ht="15.75" hidden="1" x14ac:dyDescent="0.25"/>
    <row r="63255" ht="15.75" hidden="1" x14ac:dyDescent="0.25"/>
    <row r="63256" ht="15.75" hidden="1" x14ac:dyDescent="0.25"/>
    <row r="63257" ht="15.75" hidden="1" x14ac:dyDescent="0.25"/>
    <row r="63258" ht="15.75" hidden="1" x14ac:dyDescent="0.25"/>
    <row r="63259" ht="15.75" hidden="1" x14ac:dyDescent="0.25"/>
    <row r="63260" ht="15.75" hidden="1" x14ac:dyDescent="0.25"/>
    <row r="63261" ht="15.75" hidden="1" x14ac:dyDescent="0.25"/>
    <row r="63262" ht="15.75" hidden="1" x14ac:dyDescent="0.25"/>
    <row r="63263" ht="15.75" hidden="1" x14ac:dyDescent="0.25"/>
    <row r="63264" ht="15.75" hidden="1" x14ac:dyDescent="0.25"/>
    <row r="63265" ht="15.75" hidden="1" x14ac:dyDescent="0.25"/>
    <row r="63266" ht="15.75" hidden="1" x14ac:dyDescent="0.25"/>
    <row r="63267" ht="15.75" hidden="1" x14ac:dyDescent="0.25"/>
    <row r="63268" ht="15.75" hidden="1" x14ac:dyDescent="0.25"/>
    <row r="63269" ht="15.75" hidden="1" x14ac:dyDescent="0.25"/>
    <row r="63270" ht="15.75" hidden="1" x14ac:dyDescent="0.25"/>
    <row r="63271" ht="15.75" hidden="1" x14ac:dyDescent="0.25"/>
    <row r="63272" ht="15.75" hidden="1" x14ac:dyDescent="0.25"/>
    <row r="63273" ht="15.75" hidden="1" x14ac:dyDescent="0.25"/>
    <row r="63274" ht="15.75" hidden="1" x14ac:dyDescent="0.25"/>
    <row r="63275" ht="15.75" hidden="1" x14ac:dyDescent="0.25"/>
    <row r="63276" ht="15.75" hidden="1" x14ac:dyDescent="0.25"/>
    <row r="63277" ht="15.75" hidden="1" x14ac:dyDescent="0.25"/>
    <row r="63278" ht="15.75" hidden="1" x14ac:dyDescent="0.25"/>
    <row r="63279" ht="15.75" hidden="1" x14ac:dyDescent="0.25"/>
    <row r="63280" ht="15.75" hidden="1" x14ac:dyDescent="0.25"/>
    <row r="63281" ht="15.75" hidden="1" x14ac:dyDescent="0.25"/>
    <row r="63282" ht="15.75" hidden="1" x14ac:dyDescent="0.25"/>
    <row r="63283" ht="15.75" hidden="1" x14ac:dyDescent="0.25"/>
    <row r="63284" ht="15.75" hidden="1" x14ac:dyDescent="0.25"/>
    <row r="63285" ht="15.75" hidden="1" x14ac:dyDescent="0.25"/>
    <row r="63286" ht="15.75" hidden="1" x14ac:dyDescent="0.25"/>
    <row r="63287" ht="15.75" hidden="1" x14ac:dyDescent="0.25"/>
    <row r="63288" ht="15.75" hidden="1" x14ac:dyDescent="0.25"/>
    <row r="63289" ht="15.75" hidden="1" x14ac:dyDescent="0.25"/>
    <row r="63290" ht="15.75" hidden="1" x14ac:dyDescent="0.25"/>
    <row r="63291" ht="15.75" hidden="1" x14ac:dyDescent="0.25"/>
    <row r="63292" ht="15.75" hidden="1" x14ac:dyDescent="0.25"/>
    <row r="63293" ht="15.75" hidden="1" x14ac:dyDescent="0.25"/>
    <row r="63294" ht="15.75" hidden="1" x14ac:dyDescent="0.25"/>
    <row r="63295" ht="15.75" hidden="1" x14ac:dyDescent="0.25"/>
    <row r="63296" ht="15.75" hidden="1" x14ac:dyDescent="0.25"/>
    <row r="63297" ht="15.75" hidden="1" x14ac:dyDescent="0.25"/>
    <row r="63298" ht="15.75" hidden="1" x14ac:dyDescent="0.25"/>
    <row r="63299" ht="15.75" hidden="1" x14ac:dyDescent="0.25"/>
    <row r="63300" ht="15.75" hidden="1" x14ac:dyDescent="0.25"/>
    <row r="63301" ht="15.75" hidden="1" x14ac:dyDescent="0.25"/>
    <row r="63302" ht="15.75" hidden="1" x14ac:dyDescent="0.25"/>
    <row r="63303" ht="15.75" hidden="1" x14ac:dyDescent="0.25"/>
    <row r="63304" ht="15.75" hidden="1" x14ac:dyDescent="0.25"/>
    <row r="63305" ht="15.75" hidden="1" x14ac:dyDescent="0.25"/>
    <row r="63306" ht="15.75" hidden="1" x14ac:dyDescent="0.25"/>
    <row r="63307" ht="15.75" hidden="1" x14ac:dyDescent="0.25"/>
    <row r="63308" ht="15.75" hidden="1" x14ac:dyDescent="0.25"/>
    <row r="63309" ht="15.75" hidden="1" x14ac:dyDescent="0.25"/>
    <row r="63310" ht="15.75" hidden="1" x14ac:dyDescent="0.25"/>
    <row r="63311" ht="15.75" hidden="1" x14ac:dyDescent="0.25"/>
    <row r="63312" ht="15.75" hidden="1" x14ac:dyDescent="0.25"/>
    <row r="63313" ht="15.75" hidden="1" x14ac:dyDescent="0.25"/>
    <row r="63314" ht="15.75" hidden="1" x14ac:dyDescent="0.25"/>
    <row r="63315" ht="15.75" hidden="1" x14ac:dyDescent="0.25"/>
    <row r="63316" ht="15.75" hidden="1" x14ac:dyDescent="0.25"/>
    <row r="63317" ht="15.75" hidden="1" x14ac:dyDescent="0.25"/>
    <row r="63318" ht="15.75" hidden="1" x14ac:dyDescent="0.25"/>
    <row r="63319" ht="15.75" hidden="1" x14ac:dyDescent="0.25"/>
    <row r="63320" ht="15.75" hidden="1" x14ac:dyDescent="0.25"/>
    <row r="63321" ht="15.75" hidden="1" x14ac:dyDescent="0.25"/>
    <row r="63322" ht="15.75" hidden="1" x14ac:dyDescent="0.25"/>
    <row r="63323" ht="15.75" hidden="1" x14ac:dyDescent="0.25"/>
    <row r="63324" ht="15.75" hidden="1" x14ac:dyDescent="0.25"/>
    <row r="63325" ht="15.75" hidden="1" x14ac:dyDescent="0.25"/>
    <row r="63326" ht="15.75" hidden="1" x14ac:dyDescent="0.25"/>
    <row r="63327" ht="15.75" hidden="1" x14ac:dyDescent="0.25"/>
    <row r="63328" ht="15.75" hidden="1" x14ac:dyDescent="0.25"/>
    <row r="63329" ht="15.75" hidden="1" x14ac:dyDescent="0.25"/>
    <row r="63330" ht="15.75" hidden="1" x14ac:dyDescent="0.25"/>
    <row r="63331" ht="15.75" hidden="1" x14ac:dyDescent="0.25"/>
    <row r="63332" ht="15.75" hidden="1" x14ac:dyDescent="0.25"/>
    <row r="63333" ht="15.75" hidden="1" x14ac:dyDescent="0.25"/>
    <row r="63334" ht="15.75" hidden="1" x14ac:dyDescent="0.25"/>
    <row r="63335" ht="15.75" hidden="1" x14ac:dyDescent="0.25"/>
    <row r="63336" ht="15.75" hidden="1" x14ac:dyDescent="0.25"/>
    <row r="63337" ht="15.75" hidden="1" x14ac:dyDescent="0.25"/>
    <row r="63338" ht="15.75" hidden="1" x14ac:dyDescent="0.25"/>
    <row r="63339" ht="15.75" hidden="1" x14ac:dyDescent="0.25"/>
    <row r="63340" ht="15.75" hidden="1" x14ac:dyDescent="0.25"/>
    <row r="63341" ht="15.75" hidden="1" x14ac:dyDescent="0.25"/>
    <row r="63342" ht="15.75" hidden="1" x14ac:dyDescent="0.25"/>
    <row r="63343" ht="15.75" hidden="1" x14ac:dyDescent="0.25"/>
    <row r="63344" ht="15.75" hidden="1" x14ac:dyDescent="0.25"/>
    <row r="63345" ht="15.75" hidden="1" x14ac:dyDescent="0.25"/>
    <row r="63346" ht="15.75" hidden="1" x14ac:dyDescent="0.25"/>
    <row r="63347" ht="15.75" hidden="1" x14ac:dyDescent="0.25"/>
    <row r="63348" ht="15.75" hidden="1" x14ac:dyDescent="0.25"/>
    <row r="63349" ht="15.75" hidden="1" x14ac:dyDescent="0.25"/>
    <row r="63350" ht="15.75" hidden="1" x14ac:dyDescent="0.25"/>
    <row r="63351" ht="15.75" hidden="1" x14ac:dyDescent="0.25"/>
    <row r="63352" ht="15.75" hidden="1" x14ac:dyDescent="0.25"/>
    <row r="63353" ht="15.75" hidden="1" x14ac:dyDescent="0.25"/>
    <row r="63354" ht="15.75" hidden="1" x14ac:dyDescent="0.25"/>
    <row r="63355" ht="15.75" hidden="1" x14ac:dyDescent="0.25"/>
    <row r="63356" ht="15.75" hidden="1" x14ac:dyDescent="0.25"/>
    <row r="63357" ht="15.75" hidden="1" x14ac:dyDescent="0.25"/>
    <row r="63358" ht="15.75" hidden="1" x14ac:dyDescent="0.25"/>
    <row r="63359" ht="15.75" hidden="1" x14ac:dyDescent="0.25"/>
    <row r="63360" ht="15.75" hidden="1" x14ac:dyDescent="0.25"/>
    <row r="63361" ht="15.75" hidden="1" x14ac:dyDescent="0.25"/>
    <row r="63362" ht="15.75" hidden="1" x14ac:dyDescent="0.25"/>
    <row r="63363" ht="15.75" hidden="1" x14ac:dyDescent="0.25"/>
    <row r="63364" ht="15.75" hidden="1" x14ac:dyDescent="0.25"/>
    <row r="63365" ht="15.75" hidden="1" x14ac:dyDescent="0.25"/>
    <row r="63366" ht="15.75" hidden="1" x14ac:dyDescent="0.25"/>
    <row r="63367" ht="15.75" hidden="1" x14ac:dyDescent="0.25"/>
    <row r="63368" ht="15.75" hidden="1" x14ac:dyDescent="0.25"/>
    <row r="63369" ht="15.75" hidden="1" x14ac:dyDescent="0.25"/>
    <row r="63370" ht="15.75" hidden="1" x14ac:dyDescent="0.25"/>
    <row r="63371" ht="15.75" hidden="1" x14ac:dyDescent="0.25"/>
    <row r="63372" ht="15.75" hidden="1" x14ac:dyDescent="0.25"/>
    <row r="63373" ht="15.75" hidden="1" x14ac:dyDescent="0.25"/>
    <row r="63374" ht="15.75" hidden="1" x14ac:dyDescent="0.25"/>
    <row r="63375" ht="15.75" hidden="1" x14ac:dyDescent="0.25"/>
    <row r="63376" ht="15.75" hidden="1" x14ac:dyDescent="0.25"/>
    <row r="63377" ht="15.75" hidden="1" x14ac:dyDescent="0.25"/>
    <row r="63378" ht="15.75" hidden="1" x14ac:dyDescent="0.25"/>
    <row r="63379" ht="15.75" hidden="1" x14ac:dyDescent="0.25"/>
    <row r="63380" ht="15.75" hidden="1" x14ac:dyDescent="0.25"/>
    <row r="63381" ht="15.75" hidden="1" x14ac:dyDescent="0.25"/>
    <row r="63382" ht="15.75" hidden="1" x14ac:dyDescent="0.25"/>
    <row r="63383" ht="15.75" hidden="1" x14ac:dyDescent="0.25"/>
    <row r="63384" ht="15.75" hidden="1" x14ac:dyDescent="0.25"/>
    <row r="63385" ht="15.75" hidden="1" x14ac:dyDescent="0.25"/>
    <row r="63386" ht="15.75" hidden="1" x14ac:dyDescent="0.25"/>
    <row r="63387" ht="15.75" hidden="1" x14ac:dyDescent="0.25"/>
    <row r="63388" ht="15.75" hidden="1" x14ac:dyDescent="0.25"/>
    <row r="63389" ht="15.75" hidden="1" x14ac:dyDescent="0.25"/>
    <row r="63390" ht="15.75" hidden="1" x14ac:dyDescent="0.25"/>
    <row r="63391" ht="15.75" hidden="1" x14ac:dyDescent="0.25"/>
    <row r="63392" ht="15.75" hidden="1" x14ac:dyDescent="0.25"/>
    <row r="63393" ht="15.75" hidden="1" x14ac:dyDescent="0.25"/>
    <row r="63394" ht="15.75" hidden="1" x14ac:dyDescent="0.25"/>
    <row r="63395" ht="15.75" hidden="1" x14ac:dyDescent="0.25"/>
    <row r="63396" ht="15.75" hidden="1" x14ac:dyDescent="0.25"/>
    <row r="63397" ht="15.75" hidden="1" x14ac:dyDescent="0.25"/>
    <row r="63398" ht="15.75" hidden="1" x14ac:dyDescent="0.25"/>
    <row r="63399" ht="15.75" hidden="1" x14ac:dyDescent="0.25"/>
    <row r="63400" ht="15.75" hidden="1" x14ac:dyDescent="0.25"/>
    <row r="63401" ht="15.75" hidden="1" x14ac:dyDescent="0.25"/>
    <row r="63402" ht="15.75" hidden="1" x14ac:dyDescent="0.25"/>
    <row r="63403" ht="15.75" hidden="1" x14ac:dyDescent="0.25"/>
    <row r="63404" ht="15.75" hidden="1" x14ac:dyDescent="0.25"/>
    <row r="63405" ht="15.75" hidden="1" x14ac:dyDescent="0.25"/>
    <row r="63406" ht="15.75" hidden="1" x14ac:dyDescent="0.25"/>
    <row r="63407" ht="15.75" hidden="1" x14ac:dyDescent="0.25"/>
    <row r="63408" ht="15.75" hidden="1" x14ac:dyDescent="0.25"/>
    <row r="63409" ht="15.75" hidden="1" x14ac:dyDescent="0.25"/>
    <row r="63410" ht="15.75" hidden="1" x14ac:dyDescent="0.25"/>
    <row r="63411" ht="15.75" hidden="1" x14ac:dyDescent="0.25"/>
    <row r="63412" ht="15.75" hidden="1" x14ac:dyDescent="0.25"/>
    <row r="63413" ht="15.75" hidden="1" x14ac:dyDescent="0.25"/>
    <row r="63414" ht="15.75" hidden="1" x14ac:dyDescent="0.25"/>
    <row r="63415" ht="15.75" hidden="1" x14ac:dyDescent="0.25"/>
    <row r="63416" ht="15.75" hidden="1" x14ac:dyDescent="0.25"/>
    <row r="63417" ht="15.75" hidden="1" x14ac:dyDescent="0.25"/>
    <row r="63418" ht="15.75" hidden="1" x14ac:dyDescent="0.25"/>
    <row r="63419" ht="15.75" hidden="1" x14ac:dyDescent="0.25"/>
    <row r="63420" ht="15.75" hidden="1" x14ac:dyDescent="0.25"/>
    <row r="63421" ht="15.75" hidden="1" x14ac:dyDescent="0.25"/>
    <row r="63422" ht="15.75" hidden="1" x14ac:dyDescent="0.25"/>
    <row r="63423" ht="15.75" hidden="1" x14ac:dyDescent="0.25"/>
    <row r="63424" ht="15.75" hidden="1" x14ac:dyDescent="0.25"/>
    <row r="63425" ht="15.75" hidden="1" x14ac:dyDescent="0.25"/>
    <row r="63426" ht="15.75" hidden="1" x14ac:dyDescent="0.25"/>
    <row r="63427" ht="15.75" hidden="1" x14ac:dyDescent="0.25"/>
    <row r="63428" ht="15.75" hidden="1" x14ac:dyDescent="0.25"/>
    <row r="63429" ht="15.75" hidden="1" x14ac:dyDescent="0.25"/>
    <row r="63430" ht="15.75" hidden="1" x14ac:dyDescent="0.25"/>
    <row r="63431" ht="15.75" hidden="1" x14ac:dyDescent="0.25"/>
    <row r="63432" ht="15.75" hidden="1" x14ac:dyDescent="0.25"/>
    <row r="63433" ht="15.75" hidden="1" x14ac:dyDescent="0.25"/>
    <row r="63434" ht="15.75" hidden="1" x14ac:dyDescent="0.25"/>
    <row r="63435" ht="15.75" hidden="1" x14ac:dyDescent="0.25"/>
    <row r="63436" ht="15.75" hidden="1" x14ac:dyDescent="0.25"/>
    <row r="63437" ht="15.75" hidden="1" x14ac:dyDescent="0.25"/>
    <row r="63438" ht="15.75" hidden="1" x14ac:dyDescent="0.25"/>
    <row r="63439" ht="15.75" hidden="1" x14ac:dyDescent="0.25"/>
    <row r="63440" ht="15.75" hidden="1" x14ac:dyDescent="0.25"/>
    <row r="63441" ht="15.75" hidden="1" x14ac:dyDescent="0.25"/>
    <row r="63442" ht="15.75" hidden="1" x14ac:dyDescent="0.25"/>
    <row r="63443" ht="15.75" hidden="1" x14ac:dyDescent="0.25"/>
    <row r="63444" ht="15.75" hidden="1" x14ac:dyDescent="0.25"/>
    <row r="63445" ht="15.75" hidden="1" x14ac:dyDescent="0.25"/>
    <row r="63446" ht="15.75" hidden="1" x14ac:dyDescent="0.25"/>
    <row r="63447" ht="15.75" hidden="1" x14ac:dyDescent="0.25"/>
    <row r="63448" ht="15.75" hidden="1" x14ac:dyDescent="0.25"/>
    <row r="63449" ht="15.75" hidden="1" x14ac:dyDescent="0.25"/>
    <row r="63450" ht="15.75" hidden="1" x14ac:dyDescent="0.25"/>
    <row r="63451" ht="15.75" hidden="1" x14ac:dyDescent="0.25"/>
    <row r="63452" ht="15.75" hidden="1" x14ac:dyDescent="0.25"/>
    <row r="63453" ht="15.75" hidden="1" x14ac:dyDescent="0.25"/>
    <row r="63454" ht="15.75" hidden="1" x14ac:dyDescent="0.25"/>
    <row r="63455" ht="15.75" hidden="1" x14ac:dyDescent="0.25"/>
    <row r="63456" ht="15.75" hidden="1" x14ac:dyDescent="0.25"/>
    <row r="63457" ht="15.75" hidden="1" x14ac:dyDescent="0.25"/>
    <row r="63458" ht="15.75" hidden="1" x14ac:dyDescent="0.25"/>
    <row r="63459" ht="15.75" hidden="1" x14ac:dyDescent="0.25"/>
    <row r="63460" ht="15.75" hidden="1" x14ac:dyDescent="0.25"/>
    <row r="63461" ht="15.75" hidden="1" x14ac:dyDescent="0.25"/>
    <row r="63462" ht="15.75" hidden="1" x14ac:dyDescent="0.25"/>
    <row r="63463" ht="15.75" hidden="1" x14ac:dyDescent="0.25"/>
    <row r="63464" ht="15.75" hidden="1" x14ac:dyDescent="0.25"/>
    <row r="63465" ht="15.75" hidden="1" x14ac:dyDescent="0.25"/>
    <row r="63466" ht="15.75" hidden="1" x14ac:dyDescent="0.25"/>
    <row r="63467" ht="15.75" hidden="1" x14ac:dyDescent="0.25"/>
    <row r="63468" ht="15.75" hidden="1" x14ac:dyDescent="0.25"/>
    <row r="63469" ht="15.75" hidden="1" x14ac:dyDescent="0.25"/>
    <row r="63470" ht="15.75" hidden="1" x14ac:dyDescent="0.25"/>
    <row r="63471" ht="15.75" hidden="1" x14ac:dyDescent="0.25"/>
    <row r="63472" ht="15.75" hidden="1" x14ac:dyDescent="0.25"/>
    <row r="63473" ht="15.75" hidden="1" x14ac:dyDescent="0.25"/>
    <row r="63474" ht="15.75" hidden="1" x14ac:dyDescent="0.25"/>
    <row r="63475" ht="15.75" hidden="1" x14ac:dyDescent="0.25"/>
    <row r="63476" ht="15.75" hidden="1" x14ac:dyDescent="0.25"/>
    <row r="63477" ht="15.75" hidden="1" x14ac:dyDescent="0.25"/>
    <row r="63478" ht="15.75" hidden="1" x14ac:dyDescent="0.25"/>
    <row r="63479" ht="15.75" hidden="1" x14ac:dyDescent="0.25"/>
    <row r="63480" ht="15.75" hidden="1" x14ac:dyDescent="0.25"/>
    <row r="63481" ht="15.75" hidden="1" x14ac:dyDescent="0.25"/>
    <row r="63482" ht="15.75" hidden="1" x14ac:dyDescent="0.25"/>
    <row r="63483" ht="15.75" hidden="1" x14ac:dyDescent="0.25"/>
    <row r="63484" ht="15.75" hidden="1" x14ac:dyDescent="0.25"/>
    <row r="63485" ht="15.75" hidden="1" x14ac:dyDescent="0.25"/>
    <row r="63486" ht="15.75" hidden="1" x14ac:dyDescent="0.25"/>
    <row r="63487" ht="15.75" hidden="1" x14ac:dyDescent="0.25"/>
    <row r="63488" ht="15.75" hidden="1" x14ac:dyDescent="0.25"/>
    <row r="63489" ht="15.75" hidden="1" x14ac:dyDescent="0.25"/>
    <row r="63490" ht="15.75" hidden="1" x14ac:dyDescent="0.25"/>
    <row r="63491" ht="15.75" hidden="1" x14ac:dyDescent="0.25"/>
    <row r="63492" ht="15.75" hidden="1" x14ac:dyDescent="0.25"/>
    <row r="63493" ht="15.75" hidden="1" x14ac:dyDescent="0.25"/>
    <row r="63494" ht="15.75" hidden="1" x14ac:dyDescent="0.25"/>
    <row r="63495" ht="15.75" hidden="1" x14ac:dyDescent="0.25"/>
    <row r="63496" ht="15.75" hidden="1" x14ac:dyDescent="0.25"/>
    <row r="63497" ht="15.75" hidden="1" x14ac:dyDescent="0.25"/>
    <row r="63498" ht="15.75" hidden="1" x14ac:dyDescent="0.25"/>
    <row r="63499" ht="15.75" hidden="1" x14ac:dyDescent="0.25"/>
    <row r="63500" ht="15.75" hidden="1" x14ac:dyDescent="0.25"/>
    <row r="63501" ht="15.75" hidden="1" x14ac:dyDescent="0.25"/>
    <row r="63502" ht="15.75" hidden="1" x14ac:dyDescent="0.25"/>
    <row r="63503" ht="15.75" hidden="1" x14ac:dyDescent="0.25"/>
    <row r="63504" ht="15.75" hidden="1" x14ac:dyDescent="0.25"/>
    <row r="63505" ht="15.75" hidden="1" x14ac:dyDescent="0.25"/>
    <row r="63506" ht="15.75" hidden="1" x14ac:dyDescent="0.25"/>
    <row r="63507" ht="15.75" hidden="1" x14ac:dyDescent="0.25"/>
    <row r="63508" ht="15.75" hidden="1" x14ac:dyDescent="0.25"/>
    <row r="63509" ht="15.75" hidden="1" x14ac:dyDescent="0.25"/>
    <row r="63510" ht="15.75" hidden="1" x14ac:dyDescent="0.25"/>
    <row r="63511" ht="15.75" hidden="1" x14ac:dyDescent="0.25"/>
    <row r="63512" ht="15.75" hidden="1" x14ac:dyDescent="0.25"/>
    <row r="63513" ht="15.75" hidden="1" x14ac:dyDescent="0.25"/>
    <row r="63514" ht="15.75" hidden="1" x14ac:dyDescent="0.25"/>
    <row r="63515" ht="15.75" hidden="1" x14ac:dyDescent="0.25"/>
    <row r="63516" ht="15.75" hidden="1" x14ac:dyDescent="0.25"/>
    <row r="63517" ht="15.75" hidden="1" x14ac:dyDescent="0.25"/>
    <row r="63518" ht="15.75" hidden="1" x14ac:dyDescent="0.25"/>
    <row r="63519" ht="15.75" hidden="1" x14ac:dyDescent="0.25"/>
    <row r="63520" ht="15.75" hidden="1" x14ac:dyDescent="0.25"/>
    <row r="63521" ht="15.75" hidden="1" x14ac:dyDescent="0.25"/>
    <row r="63522" ht="15.75" hidden="1" x14ac:dyDescent="0.25"/>
    <row r="63523" ht="15.75" hidden="1" x14ac:dyDescent="0.25"/>
    <row r="63524" ht="15.75" hidden="1" x14ac:dyDescent="0.25"/>
    <row r="63525" ht="15.75" hidden="1" x14ac:dyDescent="0.25"/>
    <row r="63526" ht="15.75" hidden="1" x14ac:dyDescent="0.25"/>
    <row r="63527" ht="15.75" hidden="1" x14ac:dyDescent="0.25"/>
    <row r="63528" ht="15.75" hidden="1" x14ac:dyDescent="0.25"/>
    <row r="63529" ht="15.75" hidden="1" x14ac:dyDescent="0.25"/>
    <row r="63530" ht="15.75" hidden="1" x14ac:dyDescent="0.25"/>
    <row r="63531" ht="15.75" hidden="1" x14ac:dyDescent="0.25"/>
    <row r="63532" ht="15.75" hidden="1" x14ac:dyDescent="0.25"/>
    <row r="63533" ht="15.75" hidden="1" x14ac:dyDescent="0.25"/>
    <row r="63534" ht="15.75" hidden="1" x14ac:dyDescent="0.25"/>
    <row r="63535" ht="15.75" hidden="1" x14ac:dyDescent="0.25"/>
    <row r="63536" ht="15.75" hidden="1" x14ac:dyDescent="0.25"/>
    <row r="63537" ht="15.75" hidden="1" x14ac:dyDescent="0.25"/>
    <row r="63538" ht="15.75" hidden="1" x14ac:dyDescent="0.25"/>
    <row r="63539" ht="15.75" hidden="1" x14ac:dyDescent="0.25"/>
    <row r="63540" ht="15.75" hidden="1" x14ac:dyDescent="0.25"/>
    <row r="63541" ht="15.75" hidden="1" x14ac:dyDescent="0.25"/>
    <row r="63542" ht="15.75" hidden="1" x14ac:dyDescent="0.25"/>
    <row r="63543" ht="15.75" hidden="1" x14ac:dyDescent="0.25"/>
    <row r="63544" ht="15.75" hidden="1" x14ac:dyDescent="0.25"/>
    <row r="63545" ht="15.75" hidden="1" x14ac:dyDescent="0.25"/>
    <row r="63546" ht="15.75" hidden="1" x14ac:dyDescent="0.25"/>
    <row r="63547" ht="15.75" hidden="1" x14ac:dyDescent="0.25"/>
    <row r="63548" ht="15.75" hidden="1" x14ac:dyDescent="0.25"/>
    <row r="63549" ht="15.75" hidden="1" x14ac:dyDescent="0.25"/>
    <row r="63550" ht="15.75" hidden="1" x14ac:dyDescent="0.25"/>
    <row r="63551" ht="15.75" hidden="1" x14ac:dyDescent="0.25"/>
    <row r="63552" ht="15.75" hidden="1" x14ac:dyDescent="0.25"/>
    <row r="63553" ht="15.75" hidden="1" x14ac:dyDescent="0.25"/>
    <row r="63554" ht="15.75" hidden="1" x14ac:dyDescent="0.25"/>
    <row r="63555" ht="15.75" hidden="1" x14ac:dyDescent="0.25"/>
    <row r="63556" ht="15.75" hidden="1" x14ac:dyDescent="0.25"/>
    <row r="63557" ht="15.75" hidden="1" x14ac:dyDescent="0.25"/>
    <row r="63558" ht="15.75" hidden="1" x14ac:dyDescent="0.25"/>
    <row r="63559" ht="15.75" hidden="1" x14ac:dyDescent="0.25"/>
    <row r="63560" ht="15.75" hidden="1" x14ac:dyDescent="0.25"/>
    <row r="63561" ht="15.75" hidden="1" x14ac:dyDescent="0.25"/>
    <row r="63562" ht="15.75" hidden="1" x14ac:dyDescent="0.25"/>
    <row r="63563" ht="15.75" hidden="1" x14ac:dyDescent="0.25"/>
    <row r="63564" ht="15.75" hidden="1" x14ac:dyDescent="0.25"/>
    <row r="63565" ht="15.75" hidden="1" x14ac:dyDescent="0.25"/>
    <row r="63566" ht="15.75" hidden="1" x14ac:dyDescent="0.25"/>
    <row r="63567" ht="15.75" hidden="1" x14ac:dyDescent="0.25"/>
    <row r="63568" ht="15.75" hidden="1" x14ac:dyDescent="0.25"/>
    <row r="63569" ht="15.75" hidden="1" x14ac:dyDescent="0.25"/>
    <row r="63570" ht="15.75" hidden="1" x14ac:dyDescent="0.25"/>
    <row r="63571" ht="15.75" hidden="1" x14ac:dyDescent="0.25"/>
    <row r="63572" ht="15.75" hidden="1" x14ac:dyDescent="0.25"/>
    <row r="63573" ht="15.75" hidden="1" x14ac:dyDescent="0.25"/>
    <row r="63574" ht="15.75" hidden="1" x14ac:dyDescent="0.25"/>
    <row r="63575" ht="15.75" hidden="1" x14ac:dyDescent="0.25"/>
    <row r="63576" ht="15.75" hidden="1" x14ac:dyDescent="0.25"/>
    <row r="63577" ht="15.75" hidden="1" x14ac:dyDescent="0.25"/>
    <row r="63578" ht="15.75" hidden="1" x14ac:dyDescent="0.25"/>
    <row r="63579" ht="15.75" hidden="1" x14ac:dyDescent="0.25"/>
    <row r="63580" ht="15.75" hidden="1" x14ac:dyDescent="0.25"/>
    <row r="63581" ht="15.75" hidden="1" x14ac:dyDescent="0.25"/>
    <row r="63582" ht="15.75" hidden="1" x14ac:dyDescent="0.25"/>
    <row r="63583" ht="15.75" hidden="1" x14ac:dyDescent="0.25"/>
    <row r="63584" ht="15.75" hidden="1" x14ac:dyDescent="0.25"/>
    <row r="63585" ht="15.75" hidden="1" x14ac:dyDescent="0.25"/>
    <row r="63586" ht="15.75" hidden="1" x14ac:dyDescent="0.25"/>
    <row r="63587" ht="15.75" hidden="1" x14ac:dyDescent="0.25"/>
    <row r="63588" ht="15.75" hidden="1" x14ac:dyDescent="0.25"/>
    <row r="63589" ht="15.75" hidden="1" x14ac:dyDescent="0.25"/>
    <row r="63590" ht="15.75" hidden="1" x14ac:dyDescent="0.25"/>
    <row r="63591" ht="15.75" hidden="1" x14ac:dyDescent="0.25"/>
    <row r="63592" ht="15.75" hidden="1" x14ac:dyDescent="0.25"/>
    <row r="63593" ht="15.75" hidden="1" x14ac:dyDescent="0.25"/>
    <row r="63594" ht="15.75" hidden="1" x14ac:dyDescent="0.25"/>
    <row r="63595" ht="15.75" hidden="1" x14ac:dyDescent="0.25"/>
    <row r="63596" ht="15.75" hidden="1" x14ac:dyDescent="0.25"/>
    <row r="63597" ht="15.75" hidden="1" x14ac:dyDescent="0.25"/>
    <row r="63598" ht="15.75" hidden="1" x14ac:dyDescent="0.25"/>
    <row r="63599" ht="15.75" hidden="1" x14ac:dyDescent="0.25"/>
    <row r="63600" ht="15.75" hidden="1" x14ac:dyDescent="0.25"/>
    <row r="63601" ht="15.75" hidden="1" x14ac:dyDescent="0.25"/>
    <row r="63602" ht="15.75" hidden="1" x14ac:dyDescent="0.25"/>
    <row r="63603" ht="15.75" hidden="1" x14ac:dyDescent="0.25"/>
    <row r="63604" ht="15.75" hidden="1" x14ac:dyDescent="0.25"/>
    <row r="63605" ht="15.75" hidden="1" x14ac:dyDescent="0.25"/>
    <row r="63606" ht="15.75" hidden="1" x14ac:dyDescent="0.25"/>
    <row r="63607" ht="15.75" hidden="1" x14ac:dyDescent="0.25"/>
    <row r="63608" ht="15.75" hidden="1" x14ac:dyDescent="0.25"/>
    <row r="63609" ht="15.75" hidden="1" x14ac:dyDescent="0.25"/>
    <row r="63610" ht="15.75" hidden="1" x14ac:dyDescent="0.25"/>
    <row r="63611" ht="15.75" hidden="1" x14ac:dyDescent="0.25"/>
    <row r="63612" ht="15.75" hidden="1" x14ac:dyDescent="0.25"/>
    <row r="63613" ht="15.75" hidden="1" x14ac:dyDescent="0.25"/>
    <row r="63614" ht="15.75" hidden="1" x14ac:dyDescent="0.25"/>
    <row r="63615" ht="15.75" hidden="1" x14ac:dyDescent="0.25"/>
    <row r="63616" ht="15.75" hidden="1" x14ac:dyDescent="0.25"/>
    <row r="63617" ht="15.75" hidden="1" x14ac:dyDescent="0.25"/>
    <row r="63618" ht="15.75" hidden="1" x14ac:dyDescent="0.25"/>
    <row r="63619" ht="15.75" hidden="1" x14ac:dyDescent="0.25"/>
    <row r="63620" ht="15.75" hidden="1" x14ac:dyDescent="0.25"/>
    <row r="63621" ht="15.75" hidden="1" x14ac:dyDescent="0.25"/>
    <row r="63622" ht="15.75" hidden="1" x14ac:dyDescent="0.25"/>
    <row r="63623" ht="15.75" hidden="1" x14ac:dyDescent="0.25"/>
    <row r="63624" ht="15.75" hidden="1" x14ac:dyDescent="0.25"/>
    <row r="63625" ht="15.75" hidden="1" x14ac:dyDescent="0.25"/>
    <row r="63626" ht="15.75" hidden="1" x14ac:dyDescent="0.25"/>
    <row r="63627" ht="15.75" hidden="1" x14ac:dyDescent="0.25"/>
    <row r="63628" ht="15.75" hidden="1" x14ac:dyDescent="0.25"/>
    <row r="63629" ht="15.75" hidden="1" x14ac:dyDescent="0.25"/>
    <row r="63630" ht="15.75" hidden="1" x14ac:dyDescent="0.25"/>
    <row r="63631" ht="15.75" hidden="1" x14ac:dyDescent="0.25"/>
    <row r="63632" ht="15.75" hidden="1" x14ac:dyDescent="0.25"/>
    <row r="63633" ht="15.75" hidden="1" x14ac:dyDescent="0.25"/>
    <row r="63634" ht="15.75" hidden="1" x14ac:dyDescent="0.25"/>
    <row r="63635" ht="15.75" hidden="1" x14ac:dyDescent="0.25"/>
    <row r="63636" ht="15.75" hidden="1" x14ac:dyDescent="0.25"/>
    <row r="63637" ht="15.75" hidden="1" x14ac:dyDescent="0.25"/>
    <row r="63638" ht="15.75" hidden="1" x14ac:dyDescent="0.25"/>
    <row r="63639" ht="15.75" hidden="1" x14ac:dyDescent="0.25"/>
    <row r="63640" ht="15.75" hidden="1" x14ac:dyDescent="0.25"/>
    <row r="63641" ht="15.75" hidden="1" x14ac:dyDescent="0.25"/>
    <row r="63642" ht="15.75" hidden="1" x14ac:dyDescent="0.25"/>
    <row r="63643" ht="15.75" hidden="1" x14ac:dyDescent="0.25"/>
    <row r="63644" ht="15.75" hidden="1" x14ac:dyDescent="0.25"/>
    <row r="63645" ht="15.75" hidden="1" x14ac:dyDescent="0.25"/>
    <row r="63646" ht="15.75" hidden="1" x14ac:dyDescent="0.25"/>
    <row r="63647" ht="15.75" hidden="1" x14ac:dyDescent="0.25"/>
    <row r="63648" ht="15.75" hidden="1" x14ac:dyDescent="0.25"/>
    <row r="63649" ht="15.75" hidden="1" x14ac:dyDescent="0.25"/>
    <row r="63650" ht="15.75" hidden="1" x14ac:dyDescent="0.25"/>
    <row r="63651" ht="15.75" hidden="1" x14ac:dyDescent="0.25"/>
    <row r="63652" ht="15.75" hidden="1" x14ac:dyDescent="0.25"/>
    <row r="63653" ht="15.75" hidden="1" x14ac:dyDescent="0.25"/>
    <row r="63654" ht="15.75" hidden="1" x14ac:dyDescent="0.25"/>
    <row r="63655" ht="15.75" hidden="1" x14ac:dyDescent="0.25"/>
    <row r="63656" ht="15.75" hidden="1" x14ac:dyDescent="0.25"/>
    <row r="63657" ht="15.75" hidden="1" x14ac:dyDescent="0.25"/>
    <row r="63658" ht="15.75" hidden="1" x14ac:dyDescent="0.25"/>
    <row r="63659" ht="15.75" hidden="1" x14ac:dyDescent="0.25"/>
    <row r="63660" ht="15.75" hidden="1" x14ac:dyDescent="0.25"/>
    <row r="63661" ht="15.75" hidden="1" x14ac:dyDescent="0.25"/>
    <row r="63662" ht="15.75" hidden="1" x14ac:dyDescent="0.25"/>
    <row r="63663" ht="15.75" hidden="1" x14ac:dyDescent="0.25"/>
    <row r="63664" ht="15.75" hidden="1" x14ac:dyDescent="0.25"/>
    <row r="63665" ht="15.75" hidden="1" x14ac:dyDescent="0.25"/>
    <row r="63666" ht="15.75" hidden="1" x14ac:dyDescent="0.25"/>
    <row r="63667" ht="15.75" hidden="1" x14ac:dyDescent="0.25"/>
    <row r="63668" ht="15.75" hidden="1" x14ac:dyDescent="0.25"/>
    <row r="63669" ht="15.75" hidden="1" x14ac:dyDescent="0.25"/>
    <row r="63670" ht="15.75" hidden="1" x14ac:dyDescent="0.25"/>
    <row r="63671" ht="15.75" hidden="1" x14ac:dyDescent="0.25"/>
    <row r="63672" ht="15.75" hidden="1" x14ac:dyDescent="0.25"/>
    <row r="63673" ht="15.75" hidden="1" x14ac:dyDescent="0.25"/>
    <row r="63674" ht="15.75" hidden="1" x14ac:dyDescent="0.25"/>
    <row r="63675" ht="15.75" hidden="1" x14ac:dyDescent="0.25"/>
    <row r="63676" ht="15.75" hidden="1" x14ac:dyDescent="0.25"/>
    <row r="63677" ht="15.75" hidden="1" x14ac:dyDescent="0.25"/>
    <row r="63678" ht="15.75" hidden="1" x14ac:dyDescent="0.25"/>
    <row r="63679" ht="15.75" hidden="1" x14ac:dyDescent="0.25"/>
    <row r="63680" ht="15.75" hidden="1" x14ac:dyDescent="0.25"/>
    <row r="63681" ht="15.75" hidden="1" x14ac:dyDescent="0.25"/>
    <row r="63682" ht="15.75" hidden="1" x14ac:dyDescent="0.25"/>
    <row r="63683" ht="15.75" hidden="1" x14ac:dyDescent="0.25"/>
    <row r="63684" ht="15.75" hidden="1" x14ac:dyDescent="0.25"/>
    <row r="63685" ht="15.75" hidden="1" x14ac:dyDescent="0.25"/>
    <row r="63686" ht="15.75" hidden="1" x14ac:dyDescent="0.25"/>
    <row r="63687" ht="15.75" hidden="1" x14ac:dyDescent="0.25"/>
    <row r="63688" ht="15.75" hidden="1" x14ac:dyDescent="0.25"/>
    <row r="63689" ht="15.75" hidden="1" x14ac:dyDescent="0.25"/>
    <row r="63690" ht="15.75" hidden="1" x14ac:dyDescent="0.25"/>
    <row r="63691" ht="15.75" hidden="1" x14ac:dyDescent="0.25"/>
    <row r="63692" ht="15.75" hidden="1" x14ac:dyDescent="0.25"/>
    <row r="63693" ht="15.75" hidden="1" x14ac:dyDescent="0.25"/>
    <row r="63694" ht="15.75" hidden="1" x14ac:dyDescent="0.25"/>
    <row r="63695" ht="15.75" hidden="1" x14ac:dyDescent="0.25"/>
    <row r="63696" ht="15.75" hidden="1" x14ac:dyDescent="0.25"/>
    <row r="63697" ht="15.75" hidden="1" x14ac:dyDescent="0.25"/>
    <row r="63698" ht="15.75" hidden="1" x14ac:dyDescent="0.25"/>
    <row r="63699" ht="15.75" hidden="1" x14ac:dyDescent="0.25"/>
    <row r="63700" ht="15.75" hidden="1" x14ac:dyDescent="0.25"/>
    <row r="63701" ht="15.75" hidden="1" x14ac:dyDescent="0.25"/>
    <row r="63702" ht="15.75" hidden="1" x14ac:dyDescent="0.25"/>
    <row r="63703" ht="15.75" hidden="1" x14ac:dyDescent="0.25"/>
    <row r="63704" ht="15.75" hidden="1" x14ac:dyDescent="0.25"/>
    <row r="63705" ht="15.75" hidden="1" x14ac:dyDescent="0.25"/>
    <row r="63706" ht="15.75" hidden="1" x14ac:dyDescent="0.25"/>
    <row r="63707" ht="15.75" hidden="1" x14ac:dyDescent="0.25"/>
    <row r="63708" ht="15.75" hidden="1" x14ac:dyDescent="0.25"/>
    <row r="63709" ht="15.75" hidden="1" x14ac:dyDescent="0.25"/>
    <row r="63710" ht="15.75" hidden="1" x14ac:dyDescent="0.25"/>
    <row r="63711" ht="15.75" hidden="1" x14ac:dyDescent="0.25"/>
    <row r="63712" ht="15.75" hidden="1" x14ac:dyDescent="0.25"/>
    <row r="63713" ht="15.75" hidden="1" x14ac:dyDescent="0.25"/>
    <row r="63714" ht="15.75" hidden="1" x14ac:dyDescent="0.25"/>
    <row r="63715" ht="15.75" hidden="1" x14ac:dyDescent="0.25"/>
    <row r="63716" ht="15.75" hidden="1" x14ac:dyDescent="0.25"/>
    <row r="63717" ht="15.75" hidden="1" x14ac:dyDescent="0.25"/>
    <row r="63718" ht="15.75" hidden="1" x14ac:dyDescent="0.25"/>
    <row r="63719" ht="15.75" hidden="1" x14ac:dyDescent="0.25"/>
    <row r="63720" ht="15.75" hidden="1" x14ac:dyDescent="0.25"/>
    <row r="63721" ht="15.75" hidden="1" x14ac:dyDescent="0.25"/>
    <row r="63722" ht="15.75" hidden="1" x14ac:dyDescent="0.25"/>
    <row r="63723" ht="15.75" hidden="1" x14ac:dyDescent="0.25"/>
    <row r="63724" ht="15.75" hidden="1" x14ac:dyDescent="0.25"/>
    <row r="63725" ht="15.75" hidden="1" x14ac:dyDescent="0.25"/>
    <row r="63726" ht="15.75" hidden="1" x14ac:dyDescent="0.25"/>
    <row r="63727" ht="15.75" hidden="1" x14ac:dyDescent="0.25"/>
    <row r="63728" ht="15.75" hidden="1" x14ac:dyDescent="0.25"/>
    <row r="63729" ht="15.75" hidden="1" x14ac:dyDescent="0.25"/>
    <row r="63730" ht="15.75" hidden="1" x14ac:dyDescent="0.25"/>
    <row r="63731" ht="15.75" hidden="1" x14ac:dyDescent="0.25"/>
    <row r="63732" ht="15.75" hidden="1" x14ac:dyDescent="0.25"/>
    <row r="63733" ht="15.75" hidden="1" x14ac:dyDescent="0.25"/>
    <row r="63734" ht="15.75" hidden="1" x14ac:dyDescent="0.25"/>
    <row r="63735" ht="15.75" hidden="1" x14ac:dyDescent="0.25"/>
    <row r="63736" ht="15.75" hidden="1" x14ac:dyDescent="0.25"/>
    <row r="63737" ht="15.75" hidden="1" x14ac:dyDescent="0.25"/>
    <row r="63738" ht="15.75" hidden="1" x14ac:dyDescent="0.25"/>
    <row r="63739" ht="15.75" hidden="1" x14ac:dyDescent="0.25"/>
    <row r="63740" ht="15.75" hidden="1" x14ac:dyDescent="0.25"/>
    <row r="63741" ht="15.75" hidden="1" x14ac:dyDescent="0.25"/>
    <row r="63742" ht="15.75" hidden="1" x14ac:dyDescent="0.25"/>
    <row r="63743" ht="15.75" hidden="1" x14ac:dyDescent="0.25"/>
    <row r="63744" ht="15.75" hidden="1" x14ac:dyDescent="0.25"/>
    <row r="63745" ht="15.75" hidden="1" x14ac:dyDescent="0.25"/>
    <row r="63746" ht="15.75" hidden="1" x14ac:dyDescent="0.25"/>
    <row r="63747" ht="15.75" hidden="1" x14ac:dyDescent="0.25"/>
    <row r="63748" ht="15.75" hidden="1" x14ac:dyDescent="0.25"/>
    <row r="63749" ht="15.75" hidden="1" x14ac:dyDescent="0.25"/>
    <row r="63750" ht="15.75" hidden="1" x14ac:dyDescent="0.25"/>
    <row r="63751" ht="15.75" hidden="1" x14ac:dyDescent="0.25"/>
    <row r="63752" ht="15.75" hidden="1" x14ac:dyDescent="0.25"/>
    <row r="63753" ht="15.75" hidden="1" x14ac:dyDescent="0.25"/>
    <row r="63754" ht="15.75" hidden="1" x14ac:dyDescent="0.25"/>
    <row r="63755" ht="15.75" hidden="1" x14ac:dyDescent="0.25"/>
    <row r="63756" ht="15.75" hidden="1" x14ac:dyDescent="0.25"/>
    <row r="63757" ht="15.75" hidden="1" x14ac:dyDescent="0.25"/>
    <row r="63758" ht="15.75" hidden="1" x14ac:dyDescent="0.25"/>
    <row r="63759" ht="15.75" hidden="1" x14ac:dyDescent="0.25"/>
    <row r="63760" ht="15.75" hidden="1" x14ac:dyDescent="0.25"/>
    <row r="63761" ht="15.75" hidden="1" x14ac:dyDescent="0.25"/>
    <row r="63762" ht="15.75" hidden="1" x14ac:dyDescent="0.25"/>
    <row r="63763" ht="15.75" hidden="1" x14ac:dyDescent="0.25"/>
    <row r="63764" ht="15.75" hidden="1" x14ac:dyDescent="0.25"/>
    <row r="63765" ht="15.75" hidden="1" x14ac:dyDescent="0.25"/>
    <row r="63766" ht="15.75" hidden="1" x14ac:dyDescent="0.25"/>
    <row r="63767" ht="15.75" hidden="1" x14ac:dyDescent="0.25"/>
    <row r="63768" ht="15.75" hidden="1" x14ac:dyDescent="0.25"/>
    <row r="63769" ht="15.75" hidden="1" x14ac:dyDescent="0.25"/>
    <row r="63770" ht="15.75" hidden="1" x14ac:dyDescent="0.25"/>
    <row r="63771" ht="15.75" hidden="1" x14ac:dyDescent="0.25"/>
    <row r="63772" ht="15.75" hidden="1" x14ac:dyDescent="0.25"/>
    <row r="63773" ht="15.75" hidden="1" x14ac:dyDescent="0.25"/>
    <row r="63774" ht="15.75" hidden="1" x14ac:dyDescent="0.25"/>
    <row r="63775" ht="15.75" hidden="1" x14ac:dyDescent="0.25"/>
    <row r="63776" ht="15.75" hidden="1" x14ac:dyDescent="0.25"/>
    <row r="63777" ht="15.75" hidden="1" x14ac:dyDescent="0.25"/>
    <row r="63778" ht="15.75" hidden="1" x14ac:dyDescent="0.25"/>
    <row r="63779" ht="15.75" hidden="1" x14ac:dyDescent="0.25"/>
    <row r="63780" ht="15.75" hidden="1" x14ac:dyDescent="0.25"/>
    <row r="63781" ht="15.75" hidden="1" x14ac:dyDescent="0.25"/>
    <row r="63782" ht="15.75" hidden="1" x14ac:dyDescent="0.25"/>
    <row r="63783" ht="15.75" hidden="1" x14ac:dyDescent="0.25"/>
    <row r="63784" ht="15.75" hidden="1" x14ac:dyDescent="0.25"/>
    <row r="63785" ht="15.75" hidden="1" x14ac:dyDescent="0.25"/>
    <row r="63786" ht="15.75" hidden="1" x14ac:dyDescent="0.25"/>
    <row r="63787" ht="15.75" hidden="1" x14ac:dyDescent="0.25"/>
    <row r="63788" ht="15.75" hidden="1" x14ac:dyDescent="0.25"/>
    <row r="63789" ht="15.75" hidden="1" x14ac:dyDescent="0.25"/>
    <row r="63790" ht="15.75" hidden="1" x14ac:dyDescent="0.25"/>
    <row r="63791" ht="15.75" hidden="1" x14ac:dyDescent="0.25"/>
    <row r="63792" ht="15.75" hidden="1" x14ac:dyDescent="0.25"/>
    <row r="63793" ht="15.75" hidden="1" x14ac:dyDescent="0.25"/>
    <row r="63794" ht="15.75" hidden="1" x14ac:dyDescent="0.25"/>
    <row r="63795" ht="15.75" hidden="1" x14ac:dyDescent="0.25"/>
    <row r="63796" ht="15.75" hidden="1" x14ac:dyDescent="0.25"/>
    <row r="63797" ht="15.75" hidden="1" x14ac:dyDescent="0.25"/>
    <row r="63798" ht="15.75" hidden="1" x14ac:dyDescent="0.25"/>
    <row r="63799" ht="15.75" hidden="1" x14ac:dyDescent="0.25"/>
    <row r="63800" ht="15.75" hidden="1" x14ac:dyDescent="0.25"/>
    <row r="63801" ht="15.75" hidden="1" x14ac:dyDescent="0.25"/>
    <row r="63802" ht="15.75" hidden="1" x14ac:dyDescent="0.25"/>
    <row r="63803" ht="15.75" hidden="1" x14ac:dyDescent="0.25"/>
    <row r="63804" ht="15.75" hidden="1" x14ac:dyDescent="0.25"/>
    <row r="63805" ht="15.75" hidden="1" x14ac:dyDescent="0.25"/>
    <row r="63806" ht="15.75" hidden="1" x14ac:dyDescent="0.25"/>
    <row r="63807" ht="15.75" hidden="1" x14ac:dyDescent="0.25"/>
    <row r="63808" ht="15.75" hidden="1" x14ac:dyDescent="0.25"/>
    <row r="63809" ht="15.75" hidden="1" x14ac:dyDescent="0.25"/>
    <row r="63810" ht="15.75" hidden="1" x14ac:dyDescent="0.25"/>
    <row r="63811" ht="15.75" hidden="1" x14ac:dyDescent="0.25"/>
    <row r="63812" ht="15.75" hidden="1" x14ac:dyDescent="0.25"/>
    <row r="63813" ht="15.75" hidden="1" x14ac:dyDescent="0.25"/>
    <row r="63814" ht="15.75" hidden="1" x14ac:dyDescent="0.25"/>
    <row r="63815" ht="15.75" hidden="1" x14ac:dyDescent="0.25"/>
    <row r="63816" ht="15.75" hidden="1" x14ac:dyDescent="0.25"/>
    <row r="63817" ht="15.75" hidden="1" x14ac:dyDescent="0.25"/>
    <row r="63818" ht="15.75" hidden="1" x14ac:dyDescent="0.25"/>
    <row r="63819" ht="15.75" hidden="1" x14ac:dyDescent="0.25"/>
    <row r="63820" ht="15.75" hidden="1" x14ac:dyDescent="0.25"/>
    <row r="63821" ht="15.75" hidden="1" x14ac:dyDescent="0.25"/>
    <row r="63822" ht="15.75" hidden="1" x14ac:dyDescent="0.25"/>
    <row r="63823" ht="15.75" hidden="1" x14ac:dyDescent="0.25"/>
    <row r="63824" ht="15.75" hidden="1" x14ac:dyDescent="0.25"/>
    <row r="63825" ht="15.75" hidden="1" x14ac:dyDescent="0.25"/>
    <row r="63826" ht="15.75" hidden="1" x14ac:dyDescent="0.25"/>
    <row r="63827" ht="15.75" hidden="1" x14ac:dyDescent="0.25"/>
    <row r="63828" ht="15.75" hidden="1" x14ac:dyDescent="0.25"/>
    <row r="63829" ht="15.75" hidden="1" x14ac:dyDescent="0.25"/>
    <row r="63830" ht="15.75" hidden="1" x14ac:dyDescent="0.25"/>
    <row r="63831" ht="15.75" hidden="1" x14ac:dyDescent="0.25"/>
    <row r="63832" ht="15.75" hidden="1" x14ac:dyDescent="0.25"/>
    <row r="63833" ht="15.75" hidden="1" x14ac:dyDescent="0.25"/>
    <row r="63834" ht="15.75" hidden="1" x14ac:dyDescent="0.25"/>
    <row r="63835" ht="15.75" hidden="1" x14ac:dyDescent="0.25"/>
    <row r="63836" ht="15.75" hidden="1" x14ac:dyDescent="0.25"/>
    <row r="63837" ht="15.75" hidden="1" x14ac:dyDescent="0.25"/>
    <row r="63838" ht="15.75" hidden="1" x14ac:dyDescent="0.25"/>
    <row r="63839" ht="15.75" hidden="1" x14ac:dyDescent="0.25"/>
    <row r="63840" ht="15.75" hidden="1" x14ac:dyDescent="0.25"/>
    <row r="63841" ht="15.75" hidden="1" x14ac:dyDescent="0.25"/>
    <row r="63842" ht="15.75" hidden="1" x14ac:dyDescent="0.25"/>
    <row r="63843" ht="15.75" hidden="1" x14ac:dyDescent="0.25"/>
    <row r="63844" ht="15.75" hidden="1" x14ac:dyDescent="0.25"/>
    <row r="63845" ht="15.75" hidden="1" x14ac:dyDescent="0.25"/>
    <row r="63846" ht="15.75" hidden="1" x14ac:dyDescent="0.25"/>
    <row r="63847" ht="15.75" hidden="1" x14ac:dyDescent="0.25"/>
    <row r="63848" ht="15.75" hidden="1" x14ac:dyDescent="0.25"/>
    <row r="63849" ht="15.75" hidden="1" x14ac:dyDescent="0.25"/>
    <row r="63850" ht="15.75" hidden="1" x14ac:dyDescent="0.25"/>
    <row r="63851" ht="15.75" hidden="1" x14ac:dyDescent="0.25"/>
    <row r="63852" ht="15.75" hidden="1" x14ac:dyDescent="0.25"/>
    <row r="63853" ht="15.75" hidden="1" x14ac:dyDescent="0.25"/>
    <row r="63854" ht="15.75" hidden="1" x14ac:dyDescent="0.25"/>
    <row r="63855" ht="15.75" hidden="1" x14ac:dyDescent="0.25"/>
    <row r="63856" ht="15.75" hidden="1" x14ac:dyDescent="0.25"/>
    <row r="63857" ht="15.75" hidden="1" x14ac:dyDescent="0.25"/>
    <row r="63858" ht="15.75" hidden="1" x14ac:dyDescent="0.25"/>
    <row r="63859" ht="15.75" hidden="1" x14ac:dyDescent="0.25"/>
    <row r="63860" ht="15.75" hidden="1" x14ac:dyDescent="0.25"/>
    <row r="63861" ht="15.75" hidden="1" x14ac:dyDescent="0.25"/>
    <row r="63862" ht="15.75" hidden="1" x14ac:dyDescent="0.25"/>
    <row r="63863" ht="15.75" hidden="1" x14ac:dyDescent="0.25"/>
    <row r="63864" ht="15.75" hidden="1" x14ac:dyDescent="0.25"/>
    <row r="63865" ht="15.75" hidden="1" x14ac:dyDescent="0.25"/>
    <row r="63866" ht="15.75" hidden="1" x14ac:dyDescent="0.25"/>
    <row r="63867" ht="15.75" hidden="1" x14ac:dyDescent="0.25"/>
    <row r="63868" ht="15.75" hidden="1" x14ac:dyDescent="0.25"/>
    <row r="63869" ht="15.75" hidden="1" x14ac:dyDescent="0.25"/>
    <row r="63870" ht="15.75" hidden="1" x14ac:dyDescent="0.25"/>
    <row r="63871" ht="15.75" hidden="1" x14ac:dyDescent="0.25"/>
    <row r="63872" ht="15.75" hidden="1" x14ac:dyDescent="0.25"/>
    <row r="63873" ht="15.75" hidden="1" x14ac:dyDescent="0.25"/>
    <row r="63874" ht="15.75" hidden="1" x14ac:dyDescent="0.25"/>
    <row r="63875" ht="15.75" hidden="1" x14ac:dyDescent="0.25"/>
    <row r="63876" ht="15.75" hidden="1" x14ac:dyDescent="0.25"/>
    <row r="63877" ht="15.75" hidden="1" x14ac:dyDescent="0.25"/>
    <row r="63878" ht="15.75" hidden="1" x14ac:dyDescent="0.25"/>
    <row r="63879" ht="15.75" hidden="1" x14ac:dyDescent="0.25"/>
    <row r="63880" ht="15.75" hidden="1" x14ac:dyDescent="0.25"/>
    <row r="63881" ht="15.75" hidden="1" x14ac:dyDescent="0.25"/>
    <row r="63882" ht="15.75" hidden="1" x14ac:dyDescent="0.25"/>
    <row r="63883" ht="15.75" hidden="1" x14ac:dyDescent="0.25"/>
    <row r="63884" ht="15.75" hidden="1" x14ac:dyDescent="0.25"/>
    <row r="63885" ht="15.75" hidden="1" x14ac:dyDescent="0.25"/>
    <row r="63886" ht="15.75" hidden="1" x14ac:dyDescent="0.25"/>
    <row r="63887" ht="15.75" hidden="1" x14ac:dyDescent="0.25"/>
    <row r="63888" ht="15.75" hidden="1" x14ac:dyDescent="0.25"/>
    <row r="63889" ht="15.75" hidden="1" x14ac:dyDescent="0.25"/>
    <row r="63890" ht="15.75" hidden="1" x14ac:dyDescent="0.25"/>
    <row r="63891" ht="15.75" hidden="1" x14ac:dyDescent="0.25"/>
    <row r="63892" ht="15.75" hidden="1" x14ac:dyDescent="0.25"/>
    <row r="63893" ht="15.75" hidden="1" x14ac:dyDescent="0.25"/>
    <row r="63894" ht="15.75" hidden="1" x14ac:dyDescent="0.25"/>
    <row r="63895" ht="15.75" hidden="1" x14ac:dyDescent="0.25"/>
    <row r="63896" ht="15.75" hidden="1" x14ac:dyDescent="0.25"/>
    <row r="63897" ht="15.75" hidden="1" x14ac:dyDescent="0.25"/>
    <row r="63898" ht="15.75" hidden="1" x14ac:dyDescent="0.25"/>
    <row r="63899" ht="15.75" hidden="1" x14ac:dyDescent="0.25"/>
    <row r="63900" ht="15.75" hidden="1" x14ac:dyDescent="0.25"/>
    <row r="63901" ht="15.75" hidden="1" x14ac:dyDescent="0.25"/>
    <row r="63902" ht="15.75" hidden="1" x14ac:dyDescent="0.25"/>
    <row r="63903" ht="15.75" hidden="1" x14ac:dyDescent="0.25"/>
    <row r="63904" ht="15.75" hidden="1" x14ac:dyDescent="0.25"/>
    <row r="63905" ht="15.75" hidden="1" x14ac:dyDescent="0.25"/>
    <row r="63906" ht="15.75" hidden="1" x14ac:dyDescent="0.25"/>
    <row r="63907" ht="15.75" hidden="1" x14ac:dyDescent="0.25"/>
    <row r="63908" ht="15.75" hidden="1" x14ac:dyDescent="0.25"/>
    <row r="63909" ht="15.75" hidden="1" x14ac:dyDescent="0.25"/>
    <row r="63910" ht="15.75" hidden="1" x14ac:dyDescent="0.25"/>
    <row r="63911" ht="15.75" hidden="1" x14ac:dyDescent="0.25"/>
    <row r="63912" ht="15.75" hidden="1" x14ac:dyDescent="0.25"/>
    <row r="63913" ht="15.75" hidden="1" x14ac:dyDescent="0.25"/>
    <row r="63914" ht="15.75" hidden="1" x14ac:dyDescent="0.25"/>
    <row r="63915" ht="15.75" hidden="1" x14ac:dyDescent="0.25"/>
    <row r="63916" ht="15.75" hidden="1" x14ac:dyDescent="0.25"/>
    <row r="63917" ht="15.75" hidden="1" x14ac:dyDescent="0.25"/>
    <row r="63918" ht="15.75" hidden="1" x14ac:dyDescent="0.25"/>
    <row r="63919" ht="15.75" hidden="1" x14ac:dyDescent="0.25"/>
    <row r="63920" ht="15.75" hidden="1" x14ac:dyDescent="0.25"/>
    <row r="63921" ht="15.75" hidden="1" x14ac:dyDescent="0.25"/>
    <row r="63922" ht="15.75" hidden="1" x14ac:dyDescent="0.25"/>
    <row r="63923" ht="15.75" hidden="1" x14ac:dyDescent="0.25"/>
    <row r="63924" ht="15.75" hidden="1" x14ac:dyDescent="0.25"/>
    <row r="63925" ht="15.75" hidden="1" x14ac:dyDescent="0.25"/>
    <row r="63926" ht="15.75" hidden="1" x14ac:dyDescent="0.25"/>
    <row r="63927" ht="15.75" hidden="1" x14ac:dyDescent="0.25"/>
    <row r="63928" ht="15.75" hidden="1" x14ac:dyDescent="0.25"/>
    <row r="63929" ht="15.75" hidden="1" x14ac:dyDescent="0.25"/>
    <row r="63930" ht="15.75" hidden="1" x14ac:dyDescent="0.25"/>
    <row r="63931" ht="15.75" hidden="1" x14ac:dyDescent="0.25"/>
    <row r="63932" ht="15.75" hidden="1" x14ac:dyDescent="0.25"/>
    <row r="63933" ht="15.75" hidden="1" x14ac:dyDescent="0.25"/>
    <row r="63934" ht="15.75" hidden="1" x14ac:dyDescent="0.25"/>
    <row r="63935" ht="15.75" hidden="1" x14ac:dyDescent="0.25"/>
    <row r="63936" ht="15.75" hidden="1" x14ac:dyDescent="0.25"/>
    <row r="63937" ht="15.75" hidden="1" x14ac:dyDescent="0.25"/>
    <row r="63938" ht="15.75" hidden="1" x14ac:dyDescent="0.25"/>
    <row r="63939" ht="15.75" hidden="1" x14ac:dyDescent="0.25"/>
    <row r="63940" ht="15.75" hidden="1" x14ac:dyDescent="0.25"/>
    <row r="63941" ht="15.75" hidden="1" x14ac:dyDescent="0.25"/>
    <row r="63942" ht="15.75" hidden="1" x14ac:dyDescent="0.25"/>
    <row r="63943" ht="15.75" hidden="1" x14ac:dyDescent="0.25"/>
    <row r="63944" ht="15.75" hidden="1" x14ac:dyDescent="0.25"/>
    <row r="63945" ht="15.75" hidden="1" x14ac:dyDescent="0.25"/>
    <row r="63946" ht="15.75" hidden="1" x14ac:dyDescent="0.25"/>
    <row r="63947" ht="15.75" hidden="1" x14ac:dyDescent="0.25"/>
    <row r="63948" ht="15.75" hidden="1" x14ac:dyDescent="0.25"/>
    <row r="63949" ht="15.75" hidden="1" x14ac:dyDescent="0.25"/>
    <row r="63950" ht="15.75" hidden="1" x14ac:dyDescent="0.25"/>
    <row r="63951" ht="15.75" hidden="1" x14ac:dyDescent="0.25"/>
    <row r="63952" ht="15.75" hidden="1" x14ac:dyDescent="0.25"/>
    <row r="63953" ht="15.75" hidden="1" x14ac:dyDescent="0.25"/>
    <row r="63954" ht="15.75" hidden="1" x14ac:dyDescent="0.25"/>
    <row r="63955" ht="15.75" hidden="1" x14ac:dyDescent="0.25"/>
    <row r="63956" ht="15.75" hidden="1" x14ac:dyDescent="0.25"/>
    <row r="63957" ht="15.75" hidden="1" x14ac:dyDescent="0.25"/>
    <row r="63958" ht="15.75" hidden="1" x14ac:dyDescent="0.25"/>
    <row r="63959" ht="15.75" hidden="1" x14ac:dyDescent="0.25"/>
    <row r="63960" ht="15.75" hidden="1" x14ac:dyDescent="0.25"/>
    <row r="63961" ht="15.75" hidden="1" x14ac:dyDescent="0.25"/>
    <row r="63962" ht="15.75" hidden="1" x14ac:dyDescent="0.25"/>
    <row r="63963" ht="15.75" hidden="1" x14ac:dyDescent="0.25"/>
    <row r="63964" ht="15.75" hidden="1" x14ac:dyDescent="0.25"/>
    <row r="63965" ht="15.75" hidden="1" x14ac:dyDescent="0.25"/>
    <row r="63966" ht="15.75" hidden="1" x14ac:dyDescent="0.25"/>
    <row r="63967" ht="15.75" hidden="1" x14ac:dyDescent="0.25"/>
    <row r="63968" ht="15.75" hidden="1" x14ac:dyDescent="0.25"/>
    <row r="63969" ht="15.75" hidden="1" x14ac:dyDescent="0.25"/>
    <row r="63970" ht="15.75" hidden="1" x14ac:dyDescent="0.25"/>
    <row r="63971" ht="15.75" hidden="1" x14ac:dyDescent="0.25"/>
    <row r="63972" ht="15.75" hidden="1" x14ac:dyDescent="0.25"/>
    <row r="63973" ht="15.75" hidden="1" x14ac:dyDescent="0.25"/>
    <row r="63974" ht="15.75" hidden="1" x14ac:dyDescent="0.25"/>
    <row r="63975" ht="15.75" hidden="1" x14ac:dyDescent="0.25"/>
    <row r="63976" ht="15.75" hidden="1" x14ac:dyDescent="0.25"/>
    <row r="63977" ht="15.75" hidden="1" x14ac:dyDescent="0.25"/>
    <row r="63978" ht="15.75" hidden="1" x14ac:dyDescent="0.25"/>
    <row r="63979" ht="15.75" hidden="1" x14ac:dyDescent="0.25"/>
    <row r="63980" ht="15.75" hidden="1" x14ac:dyDescent="0.25"/>
    <row r="63981" ht="15.75" hidden="1" x14ac:dyDescent="0.25"/>
    <row r="63982" ht="15.75" hidden="1" x14ac:dyDescent="0.25"/>
    <row r="63983" ht="15.75" hidden="1" x14ac:dyDescent="0.25"/>
    <row r="63984" ht="15.75" hidden="1" x14ac:dyDescent="0.25"/>
    <row r="63985" ht="15.75" hidden="1" x14ac:dyDescent="0.25"/>
    <row r="63986" ht="15.75" hidden="1" x14ac:dyDescent="0.25"/>
    <row r="63987" ht="15.75" hidden="1" x14ac:dyDescent="0.25"/>
    <row r="63988" ht="15.75" hidden="1" x14ac:dyDescent="0.25"/>
    <row r="63989" ht="15.75" hidden="1" x14ac:dyDescent="0.25"/>
    <row r="63990" ht="15.75" hidden="1" x14ac:dyDescent="0.25"/>
    <row r="63991" ht="15.75" hidden="1" x14ac:dyDescent="0.25"/>
    <row r="63992" ht="15.75" hidden="1" x14ac:dyDescent="0.25"/>
    <row r="63993" ht="15.75" hidden="1" x14ac:dyDescent="0.25"/>
    <row r="63994" ht="15.75" hidden="1" x14ac:dyDescent="0.25"/>
    <row r="63995" ht="15.75" hidden="1" x14ac:dyDescent="0.25"/>
    <row r="63996" ht="15.75" hidden="1" x14ac:dyDescent="0.25"/>
    <row r="63997" ht="15.75" hidden="1" x14ac:dyDescent="0.25"/>
    <row r="63998" ht="15.75" hidden="1" x14ac:dyDescent="0.25"/>
    <row r="63999" ht="15.75" hidden="1" x14ac:dyDescent="0.25"/>
    <row r="64000" ht="15.75" hidden="1" x14ac:dyDescent="0.25"/>
    <row r="64001" ht="15.75" hidden="1" x14ac:dyDescent="0.25"/>
    <row r="64002" ht="15.75" hidden="1" x14ac:dyDescent="0.25"/>
    <row r="64003" ht="15.75" hidden="1" x14ac:dyDescent="0.25"/>
    <row r="64004" ht="15.75" hidden="1" x14ac:dyDescent="0.25"/>
    <row r="64005" ht="15.75" hidden="1" x14ac:dyDescent="0.25"/>
    <row r="64006" ht="15.75" hidden="1" x14ac:dyDescent="0.25"/>
    <row r="64007" ht="15.75" hidden="1" x14ac:dyDescent="0.25"/>
    <row r="64008" ht="15.75" hidden="1" x14ac:dyDescent="0.25"/>
    <row r="64009" ht="15.75" hidden="1" x14ac:dyDescent="0.25"/>
    <row r="64010" ht="15.75" hidden="1" x14ac:dyDescent="0.25"/>
    <row r="64011" ht="15.75" hidden="1" x14ac:dyDescent="0.25"/>
    <row r="64012" ht="15.75" hidden="1" x14ac:dyDescent="0.25"/>
    <row r="64013" ht="15.75" hidden="1" x14ac:dyDescent="0.25"/>
    <row r="64014" ht="15.75" hidden="1" x14ac:dyDescent="0.25"/>
    <row r="64015" ht="15.75" hidden="1" x14ac:dyDescent="0.25"/>
    <row r="64016" ht="15.75" hidden="1" x14ac:dyDescent="0.25"/>
    <row r="64017" ht="15.75" hidden="1" x14ac:dyDescent="0.25"/>
    <row r="64018" ht="15.75" hidden="1" x14ac:dyDescent="0.25"/>
    <row r="64019" ht="15.75" hidden="1" x14ac:dyDescent="0.25"/>
    <row r="64020" ht="15.75" hidden="1" x14ac:dyDescent="0.25"/>
    <row r="64021" ht="15.75" hidden="1" x14ac:dyDescent="0.25"/>
    <row r="64022" ht="15.75" hidden="1" x14ac:dyDescent="0.25"/>
    <row r="64023" ht="15.75" hidden="1" x14ac:dyDescent="0.25"/>
    <row r="64024" ht="15.75" hidden="1" x14ac:dyDescent="0.25"/>
    <row r="64025" ht="15.75" hidden="1" x14ac:dyDescent="0.25"/>
    <row r="64026" ht="15.75" hidden="1" x14ac:dyDescent="0.25"/>
    <row r="64027" ht="15.75" hidden="1" x14ac:dyDescent="0.25"/>
    <row r="64028" ht="15.75" hidden="1" x14ac:dyDescent="0.25"/>
    <row r="64029" ht="15.75" hidden="1" x14ac:dyDescent="0.25"/>
    <row r="64030" ht="15.75" hidden="1" x14ac:dyDescent="0.25"/>
    <row r="64031" ht="15.75" hidden="1" x14ac:dyDescent="0.25"/>
    <row r="64032" ht="15.75" hidden="1" x14ac:dyDescent="0.25"/>
    <row r="64033" ht="15.75" hidden="1" x14ac:dyDescent="0.25"/>
    <row r="64034" ht="15.75" hidden="1" x14ac:dyDescent="0.25"/>
    <row r="64035" ht="15.75" hidden="1" x14ac:dyDescent="0.25"/>
    <row r="64036" ht="15.75" hidden="1" x14ac:dyDescent="0.25"/>
    <row r="64037" ht="15.75" hidden="1" x14ac:dyDescent="0.25"/>
    <row r="64038" ht="15.75" hidden="1" x14ac:dyDescent="0.25"/>
    <row r="64039" ht="15.75" hidden="1" x14ac:dyDescent="0.25"/>
    <row r="64040" ht="15.75" hidden="1" x14ac:dyDescent="0.25"/>
    <row r="64041" ht="15.75" hidden="1" x14ac:dyDescent="0.25"/>
    <row r="64042" ht="15.75" hidden="1" x14ac:dyDescent="0.25"/>
    <row r="64043" ht="15.75" hidden="1" x14ac:dyDescent="0.25"/>
    <row r="64044" ht="15.75" hidden="1" x14ac:dyDescent="0.25"/>
    <row r="64045" ht="15.75" hidden="1" x14ac:dyDescent="0.25"/>
    <row r="64046" ht="15.75" hidden="1" x14ac:dyDescent="0.25"/>
    <row r="64047" ht="15.75" hidden="1" x14ac:dyDescent="0.25"/>
    <row r="64048" ht="15.75" hidden="1" x14ac:dyDescent="0.25"/>
    <row r="64049" ht="15.75" hidden="1" x14ac:dyDescent="0.25"/>
    <row r="64050" ht="15.75" hidden="1" x14ac:dyDescent="0.25"/>
    <row r="64051" ht="15.75" hidden="1" x14ac:dyDescent="0.25"/>
    <row r="64052" ht="15.75" hidden="1" x14ac:dyDescent="0.25"/>
    <row r="64053" ht="15.75" hidden="1" x14ac:dyDescent="0.25"/>
    <row r="64054" ht="15.75" hidden="1" x14ac:dyDescent="0.25"/>
    <row r="64055" ht="15.75" hidden="1" x14ac:dyDescent="0.25"/>
    <row r="64056" ht="15.75" hidden="1" x14ac:dyDescent="0.25"/>
    <row r="64057" ht="15.75" hidden="1" x14ac:dyDescent="0.25"/>
    <row r="64058" ht="15.75" hidden="1" x14ac:dyDescent="0.25"/>
    <row r="64059" ht="15.75" hidden="1" x14ac:dyDescent="0.25"/>
    <row r="64060" ht="15.75" hidden="1" x14ac:dyDescent="0.25"/>
    <row r="64061" ht="15.75" hidden="1" x14ac:dyDescent="0.25"/>
    <row r="64062" ht="15.75" hidden="1" x14ac:dyDescent="0.25"/>
    <row r="64063" ht="15.75" hidden="1" x14ac:dyDescent="0.25"/>
    <row r="64064" ht="15.75" hidden="1" x14ac:dyDescent="0.25"/>
    <row r="64065" ht="15.75" hidden="1" x14ac:dyDescent="0.25"/>
    <row r="64066" ht="15.75" hidden="1" x14ac:dyDescent="0.25"/>
    <row r="64067" ht="15.75" hidden="1" x14ac:dyDescent="0.25"/>
    <row r="64068" ht="15.75" hidden="1" x14ac:dyDescent="0.25"/>
    <row r="64069" ht="15.75" hidden="1" x14ac:dyDescent="0.25"/>
    <row r="64070" ht="15.75" hidden="1" x14ac:dyDescent="0.25"/>
    <row r="64071" ht="15.75" hidden="1" x14ac:dyDescent="0.25"/>
    <row r="64072" ht="15.75" hidden="1" x14ac:dyDescent="0.25"/>
    <row r="64073" ht="15.75" hidden="1" x14ac:dyDescent="0.25"/>
    <row r="64074" ht="15.75" hidden="1" x14ac:dyDescent="0.25"/>
    <row r="64075" ht="15.75" hidden="1" x14ac:dyDescent="0.25"/>
    <row r="64076" ht="15.75" hidden="1" x14ac:dyDescent="0.25"/>
    <row r="64077" ht="15.75" hidden="1" x14ac:dyDescent="0.25"/>
    <row r="64078" ht="15.75" hidden="1" x14ac:dyDescent="0.25"/>
    <row r="64079" ht="15.75" hidden="1" x14ac:dyDescent="0.25"/>
    <row r="64080" ht="15.75" hidden="1" x14ac:dyDescent="0.25"/>
    <row r="64081" ht="15.75" hidden="1" x14ac:dyDescent="0.25"/>
    <row r="64082" ht="15.75" hidden="1" x14ac:dyDescent="0.25"/>
    <row r="64083" ht="15.75" hidden="1" x14ac:dyDescent="0.25"/>
    <row r="64084" ht="15.75" hidden="1" x14ac:dyDescent="0.25"/>
    <row r="64085" ht="15.75" hidden="1" x14ac:dyDescent="0.25"/>
    <row r="64086" ht="15.75" hidden="1" x14ac:dyDescent="0.25"/>
    <row r="64087" ht="15.75" hidden="1" x14ac:dyDescent="0.25"/>
    <row r="64088" ht="15.75" hidden="1" x14ac:dyDescent="0.25"/>
    <row r="64089" ht="15.75" hidden="1" x14ac:dyDescent="0.25"/>
    <row r="64090" ht="15.75" hidden="1" x14ac:dyDescent="0.25"/>
    <row r="64091" ht="15.75" hidden="1" x14ac:dyDescent="0.25"/>
    <row r="64092" ht="15.75" hidden="1" x14ac:dyDescent="0.25"/>
    <row r="64093" ht="15.75" hidden="1" x14ac:dyDescent="0.25"/>
    <row r="64094" ht="15.75" hidden="1" x14ac:dyDescent="0.25"/>
    <row r="64095" ht="15.75" hidden="1" x14ac:dyDescent="0.25"/>
    <row r="64096" ht="15.75" hidden="1" x14ac:dyDescent="0.25"/>
    <row r="64097" ht="15.75" hidden="1" x14ac:dyDescent="0.25"/>
    <row r="64098" ht="15.75" hidden="1" x14ac:dyDescent="0.25"/>
    <row r="64099" ht="15.75" hidden="1" x14ac:dyDescent="0.25"/>
    <row r="64100" ht="15.75" hidden="1" x14ac:dyDescent="0.25"/>
    <row r="64101" ht="15.75" hidden="1" x14ac:dyDescent="0.25"/>
    <row r="64102" ht="15.75" hidden="1" x14ac:dyDescent="0.25"/>
    <row r="64103" ht="15.75" hidden="1" x14ac:dyDescent="0.25"/>
    <row r="64104" ht="15.75" hidden="1" x14ac:dyDescent="0.25"/>
    <row r="64105" ht="15.75" hidden="1" x14ac:dyDescent="0.25"/>
    <row r="64106" ht="15.75" hidden="1" x14ac:dyDescent="0.25"/>
    <row r="64107" ht="15.75" hidden="1" x14ac:dyDescent="0.25"/>
    <row r="64108" ht="15.75" hidden="1" x14ac:dyDescent="0.25"/>
    <row r="64109" ht="15.75" hidden="1" x14ac:dyDescent="0.25"/>
    <row r="64110" ht="15.75" hidden="1" x14ac:dyDescent="0.25"/>
    <row r="64111" ht="15.75" hidden="1" x14ac:dyDescent="0.25"/>
    <row r="64112" ht="15.75" hidden="1" x14ac:dyDescent="0.25"/>
    <row r="64113" ht="15.75" hidden="1" x14ac:dyDescent="0.25"/>
    <row r="64114" ht="15.75" hidden="1" x14ac:dyDescent="0.25"/>
    <row r="64115" ht="15.75" hidden="1" x14ac:dyDescent="0.25"/>
    <row r="64116" ht="15.75" hidden="1" x14ac:dyDescent="0.25"/>
    <row r="64117" ht="15.75" hidden="1" x14ac:dyDescent="0.25"/>
    <row r="64118" ht="15.75" hidden="1" x14ac:dyDescent="0.25"/>
    <row r="64119" ht="15.75" hidden="1" x14ac:dyDescent="0.25"/>
    <row r="64120" ht="15.75" hidden="1" x14ac:dyDescent="0.25"/>
    <row r="64121" ht="15.75" hidden="1" x14ac:dyDescent="0.25"/>
    <row r="64122" ht="15.75" hidden="1" x14ac:dyDescent="0.25"/>
    <row r="64123" ht="15.75" hidden="1" x14ac:dyDescent="0.25"/>
    <row r="64124" ht="15.75" hidden="1" x14ac:dyDescent="0.25"/>
    <row r="64125" ht="15.75" hidden="1" x14ac:dyDescent="0.25"/>
    <row r="64126" ht="15.75" hidden="1" x14ac:dyDescent="0.25"/>
    <row r="64127" ht="15.75" hidden="1" x14ac:dyDescent="0.25"/>
    <row r="64128" ht="15.75" hidden="1" x14ac:dyDescent="0.25"/>
    <row r="64129" ht="15.75" hidden="1" x14ac:dyDescent="0.25"/>
    <row r="64130" ht="15.75" hidden="1" x14ac:dyDescent="0.25"/>
    <row r="64131" ht="15.75" hidden="1" x14ac:dyDescent="0.25"/>
    <row r="64132" ht="15.75" hidden="1" x14ac:dyDescent="0.25"/>
    <row r="64133" ht="15.75" hidden="1" x14ac:dyDescent="0.25"/>
    <row r="64134" ht="15.75" hidden="1" x14ac:dyDescent="0.25"/>
    <row r="64135" ht="15.75" hidden="1" x14ac:dyDescent="0.25"/>
    <row r="64136" ht="15.75" hidden="1" x14ac:dyDescent="0.25"/>
    <row r="64137" ht="15.75" hidden="1" x14ac:dyDescent="0.25"/>
    <row r="64138" ht="15.75" hidden="1" x14ac:dyDescent="0.25"/>
    <row r="64139" ht="15.75" hidden="1" x14ac:dyDescent="0.25"/>
    <row r="64140" ht="15.75" hidden="1" x14ac:dyDescent="0.25"/>
    <row r="64141" ht="15.75" hidden="1" x14ac:dyDescent="0.25"/>
    <row r="64142" ht="15.75" hidden="1" x14ac:dyDescent="0.25"/>
    <row r="64143" ht="15.75" hidden="1" x14ac:dyDescent="0.25"/>
    <row r="64144" ht="15.75" hidden="1" x14ac:dyDescent="0.25"/>
    <row r="64145" ht="15.75" hidden="1" x14ac:dyDescent="0.25"/>
    <row r="64146" ht="15.75" hidden="1" x14ac:dyDescent="0.25"/>
    <row r="64147" ht="15.75" hidden="1" x14ac:dyDescent="0.25"/>
    <row r="64148" ht="15.75" hidden="1" x14ac:dyDescent="0.25"/>
    <row r="64149" ht="15.75" hidden="1" x14ac:dyDescent="0.25"/>
    <row r="64150" ht="15.75" hidden="1" x14ac:dyDescent="0.25"/>
    <row r="64151" ht="15.75" hidden="1" x14ac:dyDescent="0.25"/>
    <row r="64152" ht="15.75" hidden="1" x14ac:dyDescent="0.25"/>
    <row r="64153" ht="15.75" hidden="1" x14ac:dyDescent="0.25"/>
    <row r="64154" ht="15.75" hidden="1" x14ac:dyDescent="0.25"/>
    <row r="64155" ht="15.75" hidden="1" x14ac:dyDescent="0.25"/>
    <row r="64156" ht="15.75" hidden="1" x14ac:dyDescent="0.25"/>
    <row r="64157" ht="15.75" hidden="1" x14ac:dyDescent="0.25"/>
    <row r="64158" ht="15.75" hidden="1" x14ac:dyDescent="0.25"/>
    <row r="64159" ht="15.75" hidden="1" x14ac:dyDescent="0.25"/>
    <row r="64160" ht="15.75" hidden="1" x14ac:dyDescent="0.25"/>
    <row r="64161" ht="15.75" hidden="1" x14ac:dyDescent="0.25"/>
    <row r="64162" ht="15.75" hidden="1" x14ac:dyDescent="0.25"/>
    <row r="64163" ht="15.75" hidden="1" x14ac:dyDescent="0.25"/>
    <row r="64164" ht="15.75" hidden="1" x14ac:dyDescent="0.25"/>
    <row r="64165" ht="15.75" hidden="1" x14ac:dyDescent="0.25"/>
    <row r="64166" ht="15.75" hidden="1" x14ac:dyDescent="0.25"/>
    <row r="64167" ht="15.75" hidden="1" x14ac:dyDescent="0.25"/>
    <row r="64168" ht="15.75" hidden="1" x14ac:dyDescent="0.25"/>
    <row r="64169" ht="15.75" hidden="1" x14ac:dyDescent="0.25"/>
    <row r="64170" ht="15.75" hidden="1" x14ac:dyDescent="0.25"/>
    <row r="64171" ht="15.75" hidden="1" x14ac:dyDescent="0.25"/>
    <row r="64172" ht="15.75" hidden="1" x14ac:dyDescent="0.25"/>
    <row r="64173" ht="15.75" hidden="1" x14ac:dyDescent="0.25"/>
    <row r="64174" ht="15.75" hidden="1" x14ac:dyDescent="0.25"/>
    <row r="64175" ht="15.75" hidden="1" x14ac:dyDescent="0.25"/>
    <row r="64176" ht="15.75" hidden="1" x14ac:dyDescent="0.25"/>
    <row r="64177" ht="15.75" hidden="1" x14ac:dyDescent="0.25"/>
    <row r="64178" ht="15.75" hidden="1" x14ac:dyDescent="0.25"/>
    <row r="64179" ht="15.75" hidden="1" x14ac:dyDescent="0.25"/>
    <row r="64180" ht="15.75" hidden="1" x14ac:dyDescent="0.25"/>
    <row r="64181" ht="15.75" hidden="1" x14ac:dyDescent="0.25"/>
    <row r="64182" ht="15.75" hidden="1" x14ac:dyDescent="0.25"/>
    <row r="64183" ht="15.75" hidden="1" x14ac:dyDescent="0.25"/>
    <row r="64184" ht="15.75" hidden="1" x14ac:dyDescent="0.25"/>
    <row r="64185" ht="15.75" hidden="1" x14ac:dyDescent="0.25"/>
    <row r="64186" ht="15.75" hidden="1" x14ac:dyDescent="0.25"/>
    <row r="64187" ht="15.75" hidden="1" x14ac:dyDescent="0.25"/>
    <row r="64188" ht="15.75" hidden="1" x14ac:dyDescent="0.25"/>
    <row r="64189" ht="15.75" hidden="1" x14ac:dyDescent="0.25"/>
    <row r="64190" ht="15.75" hidden="1" x14ac:dyDescent="0.25"/>
    <row r="64191" ht="15.75" hidden="1" x14ac:dyDescent="0.25"/>
    <row r="64192" ht="15.75" hidden="1" x14ac:dyDescent="0.25"/>
    <row r="64193" ht="15.75" hidden="1" x14ac:dyDescent="0.25"/>
    <row r="64194" ht="15.75" hidden="1" x14ac:dyDescent="0.25"/>
    <row r="64195" ht="15.75" hidden="1" x14ac:dyDescent="0.25"/>
    <row r="64196" ht="15.75" hidden="1" x14ac:dyDescent="0.25"/>
    <row r="64197" ht="15.75" hidden="1" x14ac:dyDescent="0.25"/>
    <row r="64198" ht="15.75" hidden="1" x14ac:dyDescent="0.25"/>
    <row r="64199" ht="15.75" hidden="1" x14ac:dyDescent="0.25"/>
    <row r="64200" ht="15.75" hidden="1" x14ac:dyDescent="0.25"/>
    <row r="64201" ht="15.75" hidden="1" x14ac:dyDescent="0.25"/>
    <row r="64202" ht="15.75" hidden="1" x14ac:dyDescent="0.25"/>
    <row r="64203" ht="15.75" hidden="1" x14ac:dyDescent="0.25"/>
    <row r="64204" ht="15.75" hidden="1" x14ac:dyDescent="0.25"/>
    <row r="64205" ht="15.75" hidden="1" x14ac:dyDescent="0.25"/>
    <row r="64206" ht="15.75" hidden="1" x14ac:dyDescent="0.25"/>
    <row r="64207" ht="15.75" hidden="1" x14ac:dyDescent="0.25"/>
    <row r="64208" ht="15.75" hidden="1" x14ac:dyDescent="0.25"/>
    <row r="64209" ht="15.75" hidden="1" x14ac:dyDescent="0.25"/>
    <row r="64210" ht="15.75" hidden="1" x14ac:dyDescent="0.25"/>
    <row r="64211" ht="15.75" hidden="1" x14ac:dyDescent="0.25"/>
    <row r="64212" ht="15.75" hidden="1" x14ac:dyDescent="0.25"/>
    <row r="64213" ht="15.75" hidden="1" x14ac:dyDescent="0.25"/>
    <row r="64214" ht="15.75" hidden="1" x14ac:dyDescent="0.25"/>
    <row r="64215" ht="15.75" hidden="1" x14ac:dyDescent="0.25"/>
    <row r="64216" ht="15.75" hidden="1" x14ac:dyDescent="0.25"/>
    <row r="64217" ht="15.75" hidden="1" x14ac:dyDescent="0.25"/>
    <row r="64218" ht="15.75" hidden="1" x14ac:dyDescent="0.25"/>
    <row r="64219" ht="15.75" hidden="1" x14ac:dyDescent="0.25"/>
    <row r="64220" ht="15.75" hidden="1" x14ac:dyDescent="0.25"/>
    <row r="64221" ht="15.75" hidden="1" x14ac:dyDescent="0.25"/>
    <row r="64222" ht="15.75" hidden="1" x14ac:dyDescent="0.25"/>
    <row r="64223" ht="15.75" hidden="1" x14ac:dyDescent="0.25"/>
    <row r="64224" ht="15.75" hidden="1" x14ac:dyDescent="0.25"/>
    <row r="64225" ht="15.75" hidden="1" x14ac:dyDescent="0.25"/>
    <row r="64226" ht="15.75" hidden="1" x14ac:dyDescent="0.25"/>
    <row r="64227" ht="15.75" hidden="1" x14ac:dyDescent="0.25"/>
    <row r="64228" ht="15.75" hidden="1" x14ac:dyDescent="0.25"/>
    <row r="64229" ht="15.75" hidden="1" x14ac:dyDescent="0.25"/>
    <row r="64230" ht="15.75" hidden="1" x14ac:dyDescent="0.25"/>
    <row r="64231" ht="15.75" hidden="1" x14ac:dyDescent="0.25"/>
    <row r="64232" ht="15.75" hidden="1" x14ac:dyDescent="0.25"/>
    <row r="64233" ht="15.75" hidden="1" x14ac:dyDescent="0.25"/>
    <row r="64234" ht="15.75" hidden="1" x14ac:dyDescent="0.25"/>
    <row r="64235" ht="15.75" hidden="1" x14ac:dyDescent="0.25"/>
    <row r="64236" ht="15.75" hidden="1" x14ac:dyDescent="0.25"/>
    <row r="64237" ht="15.75" hidden="1" x14ac:dyDescent="0.25"/>
    <row r="64238" ht="15.75" hidden="1" x14ac:dyDescent="0.25"/>
    <row r="64239" ht="15.75" hidden="1" x14ac:dyDescent="0.25"/>
    <row r="64240" ht="15.75" hidden="1" x14ac:dyDescent="0.25"/>
    <row r="64241" ht="15.75" hidden="1" x14ac:dyDescent="0.25"/>
    <row r="64242" ht="15.75" hidden="1" x14ac:dyDescent="0.25"/>
    <row r="64243" ht="15.75" hidden="1" x14ac:dyDescent="0.25"/>
    <row r="64244" ht="15.75" hidden="1" x14ac:dyDescent="0.25"/>
    <row r="64245" ht="15.75" hidden="1" x14ac:dyDescent="0.25"/>
    <row r="64246" ht="15.75" hidden="1" x14ac:dyDescent="0.25"/>
    <row r="64247" ht="15.75" hidden="1" x14ac:dyDescent="0.25"/>
    <row r="64248" ht="15.75" hidden="1" x14ac:dyDescent="0.25"/>
    <row r="64249" ht="15.75" hidden="1" x14ac:dyDescent="0.25"/>
    <row r="64250" ht="15.75" hidden="1" x14ac:dyDescent="0.25"/>
    <row r="64251" ht="15.75" hidden="1" x14ac:dyDescent="0.25"/>
    <row r="64252" ht="15.75" hidden="1" x14ac:dyDescent="0.25"/>
    <row r="64253" ht="15.75" hidden="1" x14ac:dyDescent="0.25"/>
    <row r="64254" ht="15.75" hidden="1" x14ac:dyDescent="0.25"/>
    <row r="64255" ht="15.75" hidden="1" x14ac:dyDescent="0.25"/>
    <row r="64256" ht="15.75" hidden="1" x14ac:dyDescent="0.25"/>
    <row r="64257" ht="15.75" hidden="1" x14ac:dyDescent="0.25"/>
    <row r="64258" ht="15.75" hidden="1" x14ac:dyDescent="0.25"/>
    <row r="64259" ht="15.75" hidden="1" x14ac:dyDescent="0.25"/>
    <row r="64260" ht="15.75" hidden="1" x14ac:dyDescent="0.25"/>
    <row r="64261" ht="15.75" hidden="1" x14ac:dyDescent="0.25"/>
    <row r="64262" ht="15.75" hidden="1" x14ac:dyDescent="0.25"/>
    <row r="64263" ht="15.75" hidden="1" x14ac:dyDescent="0.25"/>
    <row r="64264" ht="15.75" hidden="1" x14ac:dyDescent="0.25"/>
    <row r="64265" ht="15.75" hidden="1" x14ac:dyDescent="0.25"/>
    <row r="64266" ht="15.75" hidden="1" x14ac:dyDescent="0.25"/>
    <row r="64267" ht="15.75" hidden="1" x14ac:dyDescent="0.25"/>
    <row r="64268" ht="15.75" hidden="1" x14ac:dyDescent="0.25"/>
    <row r="64269" ht="15.75" hidden="1" x14ac:dyDescent="0.25"/>
    <row r="64270" ht="15.75" hidden="1" x14ac:dyDescent="0.25"/>
    <row r="64271" ht="15.75" hidden="1" x14ac:dyDescent="0.25"/>
    <row r="64272" ht="15.75" hidden="1" x14ac:dyDescent="0.25"/>
    <row r="64273" ht="15.75" hidden="1" x14ac:dyDescent="0.25"/>
    <row r="64274" ht="15.75" hidden="1" x14ac:dyDescent="0.25"/>
    <row r="64275" ht="15.75" hidden="1" x14ac:dyDescent="0.25"/>
    <row r="64276" ht="15.75" hidden="1" x14ac:dyDescent="0.25"/>
    <row r="64277" ht="15.75" hidden="1" x14ac:dyDescent="0.25"/>
    <row r="64278" ht="15.75" hidden="1" x14ac:dyDescent="0.25"/>
    <row r="64279" ht="15.75" hidden="1" x14ac:dyDescent="0.25"/>
    <row r="64280" ht="15.75" hidden="1" x14ac:dyDescent="0.25"/>
    <row r="64281" ht="15.75" hidden="1" x14ac:dyDescent="0.25"/>
    <row r="64282" ht="15.75" hidden="1" x14ac:dyDescent="0.25"/>
    <row r="64283" ht="15.75" hidden="1" x14ac:dyDescent="0.25"/>
    <row r="64284" ht="15.75" hidden="1" x14ac:dyDescent="0.25"/>
    <row r="64285" ht="15.75" hidden="1" x14ac:dyDescent="0.25"/>
    <row r="64286" ht="15.75" hidden="1" x14ac:dyDescent="0.25"/>
    <row r="64287" ht="15.75" hidden="1" x14ac:dyDescent="0.25"/>
    <row r="64288" ht="15.75" hidden="1" x14ac:dyDescent="0.25"/>
    <row r="64289" ht="15.75" hidden="1" x14ac:dyDescent="0.25"/>
    <row r="64290" ht="15.75" hidden="1" x14ac:dyDescent="0.25"/>
    <row r="64291" ht="15.75" hidden="1" x14ac:dyDescent="0.25"/>
    <row r="64292" ht="15.75" hidden="1" x14ac:dyDescent="0.25"/>
    <row r="64293" ht="15.75" hidden="1" x14ac:dyDescent="0.25"/>
    <row r="64294" ht="15.75" hidden="1" x14ac:dyDescent="0.25"/>
    <row r="64295" ht="15.75" hidden="1" x14ac:dyDescent="0.25"/>
    <row r="64296" ht="15.75" hidden="1" x14ac:dyDescent="0.25"/>
    <row r="64297" ht="15.75" hidden="1" x14ac:dyDescent="0.25"/>
    <row r="64298" ht="15.75" hidden="1" x14ac:dyDescent="0.25"/>
    <row r="64299" ht="15.75" hidden="1" x14ac:dyDescent="0.25"/>
    <row r="64300" ht="15.75" hidden="1" x14ac:dyDescent="0.25"/>
    <row r="64301" ht="15.75" hidden="1" x14ac:dyDescent="0.25"/>
    <row r="64302" ht="15.75" hidden="1" x14ac:dyDescent="0.25"/>
    <row r="64303" ht="15.75" hidden="1" x14ac:dyDescent="0.25"/>
    <row r="64304" ht="15.75" hidden="1" x14ac:dyDescent="0.25"/>
    <row r="64305" ht="15.75" hidden="1" x14ac:dyDescent="0.25"/>
    <row r="64306" ht="15.75" hidden="1" x14ac:dyDescent="0.25"/>
    <row r="64307" ht="15.75" hidden="1" x14ac:dyDescent="0.25"/>
    <row r="64308" ht="15.75" hidden="1" x14ac:dyDescent="0.25"/>
    <row r="64309" ht="15.75" hidden="1" x14ac:dyDescent="0.25"/>
    <row r="64310" ht="15.75" hidden="1" x14ac:dyDescent="0.25"/>
    <row r="64311" ht="15.75" hidden="1" x14ac:dyDescent="0.25"/>
    <row r="64312" ht="15.75" hidden="1" x14ac:dyDescent="0.25"/>
    <row r="64313" ht="15.75" hidden="1" x14ac:dyDescent="0.25"/>
    <row r="64314" ht="15.75" hidden="1" x14ac:dyDescent="0.25"/>
    <row r="64315" ht="15.75" hidden="1" x14ac:dyDescent="0.25"/>
    <row r="64316" ht="15.75" hidden="1" x14ac:dyDescent="0.25"/>
    <row r="64317" ht="15.75" hidden="1" x14ac:dyDescent="0.25"/>
    <row r="64318" ht="15.75" hidden="1" x14ac:dyDescent="0.25"/>
    <row r="64319" ht="15.75" hidden="1" x14ac:dyDescent="0.25"/>
    <row r="64320" ht="15.75" hidden="1" x14ac:dyDescent="0.25"/>
    <row r="64321" ht="15.75" hidden="1" x14ac:dyDescent="0.25"/>
    <row r="64322" ht="15.75" hidden="1" x14ac:dyDescent="0.25"/>
    <row r="64323" ht="15.75" hidden="1" x14ac:dyDescent="0.25"/>
    <row r="64324" ht="15.75" hidden="1" x14ac:dyDescent="0.25"/>
    <row r="64325" ht="15.75" hidden="1" x14ac:dyDescent="0.25"/>
    <row r="64326" ht="15.75" hidden="1" x14ac:dyDescent="0.25"/>
    <row r="64327" ht="15.75" hidden="1" x14ac:dyDescent="0.25"/>
    <row r="64328" ht="15.75" hidden="1" x14ac:dyDescent="0.25"/>
    <row r="64329" ht="15.75" hidden="1" x14ac:dyDescent="0.25"/>
    <row r="64330" ht="15.75" hidden="1" x14ac:dyDescent="0.25"/>
    <row r="64331" ht="15.75" hidden="1" x14ac:dyDescent="0.25"/>
    <row r="64332" ht="15.75" hidden="1" x14ac:dyDescent="0.25"/>
    <row r="64333" ht="15.75" hidden="1" x14ac:dyDescent="0.25"/>
    <row r="64334" ht="15.75" hidden="1" x14ac:dyDescent="0.25"/>
    <row r="64335" ht="15.75" hidden="1" x14ac:dyDescent="0.25"/>
    <row r="64336" ht="15.75" hidden="1" x14ac:dyDescent="0.25"/>
    <row r="64337" ht="15.75" hidden="1" x14ac:dyDescent="0.25"/>
    <row r="64338" ht="15.75" hidden="1" x14ac:dyDescent="0.25"/>
    <row r="64339" ht="15.75" hidden="1" x14ac:dyDescent="0.25"/>
    <row r="64340" ht="15.75" hidden="1" x14ac:dyDescent="0.25"/>
    <row r="64341" ht="15.75" hidden="1" x14ac:dyDescent="0.25"/>
    <row r="64342" ht="15.75" hidden="1" x14ac:dyDescent="0.25"/>
    <row r="64343" ht="15.75" hidden="1" x14ac:dyDescent="0.25"/>
    <row r="64344" ht="15.75" hidden="1" x14ac:dyDescent="0.25"/>
    <row r="64345" ht="15.75" hidden="1" x14ac:dyDescent="0.25"/>
    <row r="64346" ht="15.75" hidden="1" x14ac:dyDescent="0.25"/>
    <row r="64347" ht="15.75" hidden="1" x14ac:dyDescent="0.25"/>
    <row r="64348" ht="15.75" hidden="1" x14ac:dyDescent="0.25"/>
    <row r="64349" ht="15.75" hidden="1" x14ac:dyDescent="0.25"/>
    <row r="64350" ht="15.75" hidden="1" x14ac:dyDescent="0.25"/>
    <row r="64351" ht="15.75" hidden="1" x14ac:dyDescent="0.25"/>
    <row r="64352" ht="15.75" hidden="1" x14ac:dyDescent="0.25"/>
    <row r="64353" ht="15.75" hidden="1" x14ac:dyDescent="0.25"/>
    <row r="64354" ht="15.75" hidden="1" x14ac:dyDescent="0.25"/>
    <row r="64355" ht="15.75" hidden="1" x14ac:dyDescent="0.25"/>
    <row r="64356" ht="15.75" hidden="1" x14ac:dyDescent="0.25"/>
    <row r="64357" ht="15.75" hidden="1" x14ac:dyDescent="0.25"/>
    <row r="64358" ht="15.75" hidden="1" x14ac:dyDescent="0.25"/>
    <row r="64359" ht="15.75" hidden="1" x14ac:dyDescent="0.25"/>
    <row r="64360" ht="15.75" hidden="1" x14ac:dyDescent="0.25"/>
    <row r="64361" ht="15.75" hidden="1" x14ac:dyDescent="0.25"/>
    <row r="64362" ht="15.75" hidden="1" x14ac:dyDescent="0.25"/>
    <row r="64363" ht="15.75" hidden="1" x14ac:dyDescent="0.25"/>
    <row r="64364" ht="15.75" hidden="1" x14ac:dyDescent="0.25"/>
    <row r="64365" ht="15.75" hidden="1" x14ac:dyDescent="0.25"/>
    <row r="64366" ht="15.75" hidden="1" x14ac:dyDescent="0.25"/>
    <row r="64367" ht="15.75" hidden="1" x14ac:dyDescent="0.25"/>
    <row r="64368" ht="15.75" hidden="1" x14ac:dyDescent="0.25"/>
    <row r="64369" ht="15.75" hidden="1" x14ac:dyDescent="0.25"/>
    <row r="64370" ht="15.75" hidden="1" x14ac:dyDescent="0.25"/>
    <row r="64371" ht="15.75" hidden="1" x14ac:dyDescent="0.25"/>
    <row r="64372" ht="15.75" hidden="1" x14ac:dyDescent="0.25"/>
    <row r="64373" ht="15.75" hidden="1" x14ac:dyDescent="0.25"/>
    <row r="64374" ht="15.75" hidden="1" x14ac:dyDescent="0.25"/>
    <row r="64375" ht="15.75" hidden="1" x14ac:dyDescent="0.25"/>
    <row r="64376" ht="15.75" hidden="1" x14ac:dyDescent="0.25"/>
    <row r="64377" ht="15.75" hidden="1" x14ac:dyDescent="0.25"/>
    <row r="64378" ht="15.75" hidden="1" x14ac:dyDescent="0.25"/>
    <row r="64379" ht="15.75" hidden="1" x14ac:dyDescent="0.25"/>
    <row r="64380" ht="15.75" hidden="1" x14ac:dyDescent="0.25"/>
    <row r="64381" ht="15.75" hidden="1" x14ac:dyDescent="0.25"/>
    <row r="64382" ht="15.75" hidden="1" x14ac:dyDescent="0.25"/>
    <row r="64383" ht="15.75" hidden="1" x14ac:dyDescent="0.25"/>
    <row r="64384" ht="15.75" hidden="1" x14ac:dyDescent="0.25"/>
    <row r="64385" ht="15.75" hidden="1" x14ac:dyDescent="0.25"/>
    <row r="64386" ht="15.75" hidden="1" x14ac:dyDescent="0.25"/>
    <row r="64387" ht="15.75" hidden="1" x14ac:dyDescent="0.25"/>
    <row r="64388" ht="15.75" hidden="1" x14ac:dyDescent="0.25"/>
    <row r="64389" ht="15.75" hidden="1" x14ac:dyDescent="0.25"/>
    <row r="64390" ht="15.75" hidden="1" x14ac:dyDescent="0.25"/>
    <row r="64391" ht="15.75" hidden="1" x14ac:dyDescent="0.25"/>
    <row r="64392" ht="15.75" hidden="1" x14ac:dyDescent="0.25"/>
    <row r="64393" ht="15.75" hidden="1" x14ac:dyDescent="0.25"/>
    <row r="64394" ht="15.75" hidden="1" x14ac:dyDescent="0.25"/>
    <row r="64395" ht="15.75" hidden="1" x14ac:dyDescent="0.25"/>
    <row r="64396" ht="15.75" hidden="1" x14ac:dyDescent="0.25"/>
    <row r="64397" ht="15.75" hidden="1" x14ac:dyDescent="0.25"/>
    <row r="64398" ht="15.75" hidden="1" x14ac:dyDescent="0.25"/>
    <row r="64399" ht="15.75" hidden="1" x14ac:dyDescent="0.25"/>
    <row r="64400" ht="15.75" hidden="1" x14ac:dyDescent="0.25"/>
    <row r="64401" ht="15.75" hidden="1" x14ac:dyDescent="0.25"/>
    <row r="64402" ht="15.75" hidden="1" x14ac:dyDescent="0.25"/>
    <row r="64403" ht="15.75" hidden="1" x14ac:dyDescent="0.25"/>
    <row r="64404" ht="15.75" hidden="1" x14ac:dyDescent="0.25"/>
    <row r="64405" ht="15.75" hidden="1" x14ac:dyDescent="0.25"/>
    <row r="64406" ht="15.75" hidden="1" x14ac:dyDescent="0.25"/>
    <row r="64407" ht="15.75" hidden="1" x14ac:dyDescent="0.25"/>
    <row r="64408" ht="15.75" hidden="1" x14ac:dyDescent="0.25"/>
    <row r="64409" ht="15.75" hidden="1" x14ac:dyDescent="0.25"/>
    <row r="64410" ht="15.75" hidden="1" x14ac:dyDescent="0.25"/>
    <row r="64411" ht="15.75" hidden="1" x14ac:dyDescent="0.25"/>
    <row r="64412" ht="15.75" hidden="1" x14ac:dyDescent="0.25"/>
    <row r="64413" ht="15.75" hidden="1" x14ac:dyDescent="0.25"/>
    <row r="64414" ht="15.75" hidden="1" x14ac:dyDescent="0.25"/>
    <row r="64415" ht="15.75" hidden="1" x14ac:dyDescent="0.25"/>
    <row r="64416" ht="15.75" hidden="1" x14ac:dyDescent="0.25"/>
    <row r="64417" ht="15.75" hidden="1" x14ac:dyDescent="0.25"/>
    <row r="64418" ht="15.75" hidden="1" x14ac:dyDescent="0.25"/>
    <row r="64419" ht="15.75" hidden="1" x14ac:dyDescent="0.25"/>
    <row r="64420" ht="15.75" hidden="1" x14ac:dyDescent="0.25"/>
    <row r="64421" ht="15.75" hidden="1" x14ac:dyDescent="0.25"/>
    <row r="64422" ht="15.75" hidden="1" x14ac:dyDescent="0.25"/>
    <row r="64423" ht="15.75" hidden="1" x14ac:dyDescent="0.25"/>
    <row r="64424" ht="15.75" hidden="1" x14ac:dyDescent="0.25"/>
    <row r="64425" ht="15.75" hidden="1" x14ac:dyDescent="0.25"/>
    <row r="64426" ht="15.75" hidden="1" x14ac:dyDescent="0.25"/>
    <row r="64427" ht="15.75" hidden="1" x14ac:dyDescent="0.25"/>
    <row r="64428" ht="15.75" hidden="1" x14ac:dyDescent="0.25"/>
    <row r="64429" ht="15.75" hidden="1" x14ac:dyDescent="0.25"/>
    <row r="64430" ht="15.75" hidden="1" x14ac:dyDescent="0.25"/>
    <row r="64431" ht="15.75" hidden="1" x14ac:dyDescent="0.25"/>
    <row r="64432" ht="15.75" hidden="1" x14ac:dyDescent="0.25"/>
    <row r="64433" ht="15.75" hidden="1" x14ac:dyDescent="0.25"/>
    <row r="64434" ht="15.75" hidden="1" x14ac:dyDescent="0.25"/>
    <row r="64435" ht="15.75" hidden="1" x14ac:dyDescent="0.25"/>
    <row r="64436" ht="15.75" hidden="1" x14ac:dyDescent="0.25"/>
    <row r="64437" ht="15.75" hidden="1" x14ac:dyDescent="0.25"/>
    <row r="64438" ht="15.75" hidden="1" x14ac:dyDescent="0.25"/>
    <row r="64439" ht="15.75" hidden="1" x14ac:dyDescent="0.25"/>
    <row r="64440" ht="15.75" hidden="1" x14ac:dyDescent="0.25"/>
    <row r="64441" ht="15.75" hidden="1" x14ac:dyDescent="0.25"/>
    <row r="64442" ht="15.75" hidden="1" x14ac:dyDescent="0.25"/>
    <row r="64443" ht="15.75" hidden="1" x14ac:dyDescent="0.25"/>
    <row r="64444" ht="15.75" hidden="1" x14ac:dyDescent="0.25"/>
    <row r="64445" ht="15.75" hidden="1" x14ac:dyDescent="0.25"/>
    <row r="64446" ht="15.75" hidden="1" x14ac:dyDescent="0.25"/>
    <row r="64447" ht="15.75" hidden="1" x14ac:dyDescent="0.25"/>
    <row r="64448" ht="15.75" hidden="1" x14ac:dyDescent="0.25"/>
    <row r="64449" ht="15.75" hidden="1" x14ac:dyDescent="0.25"/>
    <row r="64450" ht="15.75" hidden="1" x14ac:dyDescent="0.25"/>
    <row r="64451" ht="15.75" hidden="1" x14ac:dyDescent="0.25"/>
    <row r="64452" ht="15.75" hidden="1" x14ac:dyDescent="0.25"/>
    <row r="64453" ht="15.75" hidden="1" x14ac:dyDescent="0.25"/>
    <row r="64454" ht="15.75" hidden="1" x14ac:dyDescent="0.25"/>
    <row r="64455" ht="15.75" hidden="1" x14ac:dyDescent="0.25"/>
    <row r="64456" ht="15.75" hidden="1" x14ac:dyDescent="0.25"/>
    <row r="64457" ht="15.75" hidden="1" x14ac:dyDescent="0.25"/>
    <row r="64458" ht="15.75" hidden="1" x14ac:dyDescent="0.25"/>
    <row r="64459" ht="15.75" hidden="1" x14ac:dyDescent="0.25"/>
    <row r="64460" ht="15.75" hidden="1" x14ac:dyDescent="0.25"/>
    <row r="64461" ht="15.75" hidden="1" x14ac:dyDescent="0.25"/>
    <row r="64462" ht="15.75" hidden="1" x14ac:dyDescent="0.25"/>
    <row r="64463" ht="15.75" hidden="1" x14ac:dyDescent="0.25"/>
    <row r="64464" ht="15.75" hidden="1" x14ac:dyDescent="0.25"/>
    <row r="64465" ht="15.75" hidden="1" x14ac:dyDescent="0.25"/>
    <row r="64466" ht="15.75" hidden="1" x14ac:dyDescent="0.25"/>
    <row r="64467" ht="15.75" hidden="1" x14ac:dyDescent="0.25"/>
    <row r="64468" ht="15.75" hidden="1" x14ac:dyDescent="0.25"/>
    <row r="64469" ht="15.75" hidden="1" x14ac:dyDescent="0.25"/>
    <row r="64470" ht="15.75" hidden="1" x14ac:dyDescent="0.25"/>
    <row r="64471" ht="15.75" hidden="1" x14ac:dyDescent="0.25"/>
    <row r="64472" ht="15.75" hidden="1" x14ac:dyDescent="0.25"/>
    <row r="64473" ht="15.75" hidden="1" x14ac:dyDescent="0.25"/>
    <row r="64474" ht="15.75" hidden="1" x14ac:dyDescent="0.25"/>
    <row r="64475" ht="15.75" hidden="1" x14ac:dyDescent="0.25"/>
    <row r="64476" ht="15.75" hidden="1" x14ac:dyDescent="0.25"/>
    <row r="64477" ht="15.75" hidden="1" x14ac:dyDescent="0.25"/>
    <row r="64478" ht="15.75" hidden="1" x14ac:dyDescent="0.25"/>
    <row r="64479" ht="15.75" hidden="1" x14ac:dyDescent="0.25"/>
    <row r="64480" ht="15.75" hidden="1" x14ac:dyDescent="0.25"/>
    <row r="64481" ht="15.75" hidden="1" x14ac:dyDescent="0.25"/>
    <row r="64482" ht="15.75" hidden="1" x14ac:dyDescent="0.25"/>
    <row r="64483" ht="15.75" hidden="1" x14ac:dyDescent="0.25"/>
    <row r="64484" ht="15.75" hidden="1" x14ac:dyDescent="0.25"/>
    <row r="64485" ht="15.75" hidden="1" x14ac:dyDescent="0.25"/>
    <row r="64486" ht="15.75" hidden="1" x14ac:dyDescent="0.25"/>
    <row r="64487" ht="15.75" hidden="1" x14ac:dyDescent="0.25"/>
    <row r="64488" ht="15.75" hidden="1" x14ac:dyDescent="0.25"/>
    <row r="64489" ht="15.75" hidden="1" x14ac:dyDescent="0.25"/>
    <row r="64490" ht="15.75" hidden="1" x14ac:dyDescent="0.25"/>
    <row r="64491" ht="15.75" hidden="1" x14ac:dyDescent="0.25"/>
    <row r="64492" ht="15.75" hidden="1" x14ac:dyDescent="0.25"/>
    <row r="64493" ht="15.75" hidden="1" x14ac:dyDescent="0.25"/>
    <row r="64494" ht="15.75" hidden="1" x14ac:dyDescent="0.25"/>
    <row r="64495" ht="15.75" hidden="1" x14ac:dyDescent="0.25"/>
    <row r="64496" ht="15.75" hidden="1" x14ac:dyDescent="0.25"/>
    <row r="64497" ht="15.75" hidden="1" x14ac:dyDescent="0.25"/>
    <row r="64498" ht="15.75" hidden="1" x14ac:dyDescent="0.25"/>
    <row r="64499" ht="15.75" hidden="1" x14ac:dyDescent="0.25"/>
    <row r="64500" ht="15.75" hidden="1" x14ac:dyDescent="0.25"/>
    <row r="64501" ht="15.75" hidden="1" x14ac:dyDescent="0.25"/>
    <row r="64502" ht="15.75" hidden="1" x14ac:dyDescent="0.25"/>
    <row r="64503" ht="15.75" hidden="1" x14ac:dyDescent="0.25"/>
    <row r="64504" ht="15.75" hidden="1" x14ac:dyDescent="0.25"/>
    <row r="64505" ht="15.75" hidden="1" x14ac:dyDescent="0.25"/>
    <row r="64506" ht="15.75" hidden="1" x14ac:dyDescent="0.25"/>
    <row r="64507" ht="15.75" hidden="1" x14ac:dyDescent="0.25"/>
    <row r="64508" ht="15.75" hidden="1" x14ac:dyDescent="0.25"/>
    <row r="64509" ht="15.75" hidden="1" x14ac:dyDescent="0.25"/>
    <row r="64510" ht="15.75" hidden="1" x14ac:dyDescent="0.25"/>
    <row r="64511" ht="15.75" hidden="1" x14ac:dyDescent="0.25"/>
    <row r="64512" ht="15.75" hidden="1" x14ac:dyDescent="0.25"/>
    <row r="64513" ht="15.75" hidden="1" x14ac:dyDescent="0.25"/>
    <row r="64514" ht="15.75" hidden="1" x14ac:dyDescent="0.25"/>
    <row r="64515" ht="15.75" hidden="1" x14ac:dyDescent="0.25"/>
    <row r="64516" ht="15.75" hidden="1" x14ac:dyDescent="0.25"/>
    <row r="64517" ht="15.75" hidden="1" x14ac:dyDescent="0.25"/>
    <row r="64518" ht="15.75" hidden="1" x14ac:dyDescent="0.25"/>
    <row r="64519" ht="15.75" hidden="1" x14ac:dyDescent="0.25"/>
    <row r="64520" ht="15.75" hidden="1" x14ac:dyDescent="0.25"/>
    <row r="64521" ht="15.75" hidden="1" x14ac:dyDescent="0.25"/>
    <row r="64522" ht="15.75" hidden="1" x14ac:dyDescent="0.25"/>
    <row r="64523" ht="15.75" hidden="1" x14ac:dyDescent="0.25"/>
    <row r="64524" ht="15.75" hidden="1" x14ac:dyDescent="0.25"/>
    <row r="64525" ht="15.75" hidden="1" x14ac:dyDescent="0.25"/>
    <row r="64526" ht="15.75" hidden="1" x14ac:dyDescent="0.25"/>
    <row r="64527" ht="15.75" hidden="1" x14ac:dyDescent="0.25"/>
    <row r="64528" ht="15.75" hidden="1" x14ac:dyDescent="0.25"/>
    <row r="64529" ht="15.75" hidden="1" x14ac:dyDescent="0.25"/>
    <row r="64530" ht="15.75" hidden="1" x14ac:dyDescent="0.25"/>
    <row r="64531" ht="15.75" hidden="1" x14ac:dyDescent="0.25"/>
    <row r="64532" ht="15.75" hidden="1" x14ac:dyDescent="0.25"/>
    <row r="64533" ht="15.75" hidden="1" x14ac:dyDescent="0.25"/>
    <row r="64534" ht="15.75" hidden="1" x14ac:dyDescent="0.25"/>
    <row r="64535" ht="15.75" hidden="1" x14ac:dyDescent="0.25"/>
    <row r="64536" ht="15.75" hidden="1" x14ac:dyDescent="0.25"/>
    <row r="64537" ht="15.75" hidden="1" x14ac:dyDescent="0.25"/>
    <row r="64538" ht="15.75" hidden="1" x14ac:dyDescent="0.25"/>
    <row r="64539" ht="15.75" hidden="1" x14ac:dyDescent="0.25"/>
    <row r="64540" ht="15.75" hidden="1" x14ac:dyDescent="0.25"/>
    <row r="64541" ht="15.75" hidden="1" x14ac:dyDescent="0.25"/>
    <row r="64542" ht="15.75" hidden="1" x14ac:dyDescent="0.25"/>
    <row r="64543" ht="15.75" hidden="1" x14ac:dyDescent="0.25"/>
    <row r="64544" ht="15.75" hidden="1" x14ac:dyDescent="0.25"/>
    <row r="64545" ht="15.75" hidden="1" x14ac:dyDescent="0.25"/>
    <row r="64546" ht="15.75" hidden="1" x14ac:dyDescent="0.25"/>
    <row r="64547" ht="15.75" hidden="1" x14ac:dyDescent="0.25"/>
    <row r="64548" ht="15.75" hidden="1" x14ac:dyDescent="0.25"/>
    <row r="64549" ht="15.75" hidden="1" x14ac:dyDescent="0.25"/>
    <row r="64550" ht="15.75" hidden="1" x14ac:dyDescent="0.25"/>
    <row r="64551" ht="15.75" hidden="1" x14ac:dyDescent="0.25"/>
    <row r="64552" ht="15.75" hidden="1" x14ac:dyDescent="0.25"/>
    <row r="64553" ht="15.75" hidden="1" x14ac:dyDescent="0.25"/>
    <row r="64554" ht="15.75" hidden="1" x14ac:dyDescent="0.25"/>
    <row r="64555" ht="15.75" hidden="1" x14ac:dyDescent="0.25"/>
    <row r="64556" ht="15.75" hidden="1" x14ac:dyDescent="0.25"/>
    <row r="64557" ht="15.75" hidden="1" x14ac:dyDescent="0.25"/>
    <row r="64558" ht="15.75" hidden="1" x14ac:dyDescent="0.25"/>
    <row r="64559" ht="15.75" hidden="1" x14ac:dyDescent="0.25"/>
    <row r="64560" ht="15.75" hidden="1" x14ac:dyDescent="0.25"/>
    <row r="64561" ht="15.75" hidden="1" x14ac:dyDescent="0.25"/>
    <row r="64562" ht="15.75" hidden="1" x14ac:dyDescent="0.25"/>
    <row r="64563" ht="15.75" hidden="1" x14ac:dyDescent="0.25"/>
    <row r="64564" ht="15.75" hidden="1" x14ac:dyDescent="0.25"/>
    <row r="64565" ht="15.75" hidden="1" x14ac:dyDescent="0.25"/>
    <row r="64566" ht="15.75" hidden="1" x14ac:dyDescent="0.25"/>
    <row r="64567" ht="15.75" hidden="1" x14ac:dyDescent="0.25"/>
    <row r="64568" ht="15.75" hidden="1" x14ac:dyDescent="0.25"/>
    <row r="64569" ht="15.75" hidden="1" x14ac:dyDescent="0.25"/>
    <row r="64570" ht="15.75" hidden="1" x14ac:dyDescent="0.25"/>
    <row r="64571" ht="15.75" hidden="1" x14ac:dyDescent="0.25"/>
    <row r="64572" ht="15.75" hidden="1" x14ac:dyDescent="0.25"/>
    <row r="64573" ht="15.75" hidden="1" x14ac:dyDescent="0.25"/>
    <row r="64574" ht="15.75" hidden="1" x14ac:dyDescent="0.25"/>
    <row r="64575" ht="15.75" hidden="1" x14ac:dyDescent="0.25"/>
    <row r="64576" ht="15.75" hidden="1" x14ac:dyDescent="0.25"/>
    <row r="64577" ht="15.75" hidden="1" x14ac:dyDescent="0.25"/>
    <row r="64578" ht="15.75" hidden="1" x14ac:dyDescent="0.25"/>
    <row r="64579" ht="15.75" hidden="1" x14ac:dyDescent="0.25"/>
    <row r="64580" ht="15.75" hidden="1" x14ac:dyDescent="0.25"/>
    <row r="64581" ht="15.75" hidden="1" x14ac:dyDescent="0.25"/>
    <row r="64582" ht="15.75" hidden="1" x14ac:dyDescent="0.25"/>
    <row r="64583" ht="15.75" hidden="1" x14ac:dyDescent="0.25"/>
    <row r="64584" ht="15.75" hidden="1" x14ac:dyDescent="0.25"/>
    <row r="64585" ht="15.75" hidden="1" x14ac:dyDescent="0.25"/>
    <row r="64586" ht="15.75" hidden="1" x14ac:dyDescent="0.25"/>
    <row r="64587" ht="15.75" hidden="1" x14ac:dyDescent="0.25"/>
    <row r="64588" ht="15.75" hidden="1" x14ac:dyDescent="0.25"/>
    <row r="64589" ht="15.75" hidden="1" x14ac:dyDescent="0.25"/>
    <row r="64590" ht="15.75" hidden="1" x14ac:dyDescent="0.25"/>
    <row r="64591" ht="15.75" hidden="1" x14ac:dyDescent="0.25"/>
    <row r="64592" ht="15.75" hidden="1" x14ac:dyDescent="0.25"/>
    <row r="64593" ht="15.75" hidden="1" x14ac:dyDescent="0.25"/>
    <row r="64594" ht="15.75" hidden="1" x14ac:dyDescent="0.25"/>
    <row r="64595" ht="15.75" hidden="1" x14ac:dyDescent="0.25"/>
    <row r="64596" ht="15.75" hidden="1" x14ac:dyDescent="0.25"/>
    <row r="64597" ht="15.75" hidden="1" x14ac:dyDescent="0.25"/>
    <row r="64598" ht="15.75" hidden="1" x14ac:dyDescent="0.25"/>
    <row r="64599" ht="15.75" hidden="1" x14ac:dyDescent="0.25"/>
    <row r="64600" ht="15.75" hidden="1" x14ac:dyDescent="0.25"/>
    <row r="64601" ht="15.75" hidden="1" x14ac:dyDescent="0.25"/>
    <row r="64602" ht="15.75" hidden="1" x14ac:dyDescent="0.25"/>
    <row r="64603" ht="15.75" hidden="1" x14ac:dyDescent="0.25"/>
    <row r="64604" ht="15.75" hidden="1" x14ac:dyDescent="0.25"/>
    <row r="64605" ht="15.75" hidden="1" x14ac:dyDescent="0.25"/>
    <row r="64606" ht="15.75" hidden="1" x14ac:dyDescent="0.25"/>
    <row r="64607" ht="15.75" hidden="1" x14ac:dyDescent="0.25"/>
    <row r="64608" ht="15.75" hidden="1" x14ac:dyDescent="0.25"/>
    <row r="64609" ht="15.75" hidden="1" x14ac:dyDescent="0.25"/>
    <row r="64610" ht="15.75" hidden="1" x14ac:dyDescent="0.25"/>
    <row r="64611" ht="15.75" hidden="1" x14ac:dyDescent="0.25"/>
    <row r="64612" ht="15.75" hidden="1" x14ac:dyDescent="0.25"/>
    <row r="64613" ht="15.75" hidden="1" x14ac:dyDescent="0.25"/>
    <row r="64614" ht="15.75" hidden="1" x14ac:dyDescent="0.25"/>
    <row r="64615" ht="15.75" hidden="1" x14ac:dyDescent="0.25"/>
    <row r="64616" ht="15.75" hidden="1" x14ac:dyDescent="0.25"/>
    <row r="64617" ht="15.75" hidden="1" x14ac:dyDescent="0.25"/>
    <row r="64618" ht="15.75" hidden="1" x14ac:dyDescent="0.25"/>
    <row r="64619" ht="15.75" hidden="1" x14ac:dyDescent="0.25"/>
    <row r="64620" ht="15.75" hidden="1" x14ac:dyDescent="0.25"/>
    <row r="64621" ht="15.75" hidden="1" x14ac:dyDescent="0.25"/>
    <row r="64622" ht="15.75" hidden="1" x14ac:dyDescent="0.25"/>
    <row r="64623" ht="15.75" hidden="1" x14ac:dyDescent="0.25"/>
    <row r="64624" ht="15.75" hidden="1" x14ac:dyDescent="0.25"/>
    <row r="64625" ht="15.75" hidden="1" x14ac:dyDescent="0.25"/>
    <row r="64626" ht="15.75" hidden="1" x14ac:dyDescent="0.25"/>
    <row r="64627" ht="15.75" hidden="1" x14ac:dyDescent="0.25"/>
    <row r="64628" ht="15.75" hidden="1" x14ac:dyDescent="0.25"/>
    <row r="64629" ht="15.75" hidden="1" x14ac:dyDescent="0.25"/>
    <row r="64630" ht="15.75" hidden="1" x14ac:dyDescent="0.25"/>
    <row r="64631" ht="15.75" hidden="1" x14ac:dyDescent="0.25"/>
    <row r="64632" ht="15.75" hidden="1" x14ac:dyDescent="0.25"/>
    <row r="64633" ht="15.75" hidden="1" x14ac:dyDescent="0.25"/>
    <row r="64634" ht="15.75" hidden="1" x14ac:dyDescent="0.25"/>
    <row r="64635" ht="15.75" hidden="1" x14ac:dyDescent="0.25"/>
    <row r="64636" ht="15.75" hidden="1" x14ac:dyDescent="0.25"/>
    <row r="64637" ht="15.75" hidden="1" x14ac:dyDescent="0.25"/>
    <row r="64638" ht="15.75" hidden="1" x14ac:dyDescent="0.25"/>
    <row r="64639" ht="15.75" hidden="1" x14ac:dyDescent="0.25"/>
    <row r="64640" ht="15.75" hidden="1" x14ac:dyDescent="0.25"/>
    <row r="64641" ht="15.75" hidden="1" x14ac:dyDescent="0.25"/>
    <row r="64642" ht="15.75" hidden="1" x14ac:dyDescent="0.25"/>
    <row r="64643" ht="15.75" hidden="1" x14ac:dyDescent="0.25"/>
    <row r="64644" ht="15.75" hidden="1" x14ac:dyDescent="0.25"/>
    <row r="64645" ht="15.75" hidden="1" x14ac:dyDescent="0.25"/>
    <row r="64646" ht="15.75" hidden="1" x14ac:dyDescent="0.25"/>
    <row r="64647" ht="15.75" hidden="1" x14ac:dyDescent="0.25"/>
    <row r="64648" ht="15.75" hidden="1" x14ac:dyDescent="0.25"/>
    <row r="64649" ht="15.75" hidden="1" x14ac:dyDescent="0.25"/>
    <row r="64650" ht="15.75" hidden="1" x14ac:dyDescent="0.25"/>
    <row r="64651" ht="15.75" hidden="1" x14ac:dyDescent="0.25"/>
    <row r="64652" ht="15.75" hidden="1" x14ac:dyDescent="0.25"/>
    <row r="64653" ht="15.75" hidden="1" x14ac:dyDescent="0.25"/>
    <row r="64654" ht="15.75" hidden="1" x14ac:dyDescent="0.25"/>
    <row r="64655" ht="15.75" hidden="1" x14ac:dyDescent="0.25"/>
    <row r="64656" ht="15.75" hidden="1" x14ac:dyDescent="0.25"/>
    <row r="64657" ht="15.75" hidden="1" x14ac:dyDescent="0.25"/>
    <row r="64658" ht="15.75" hidden="1" x14ac:dyDescent="0.25"/>
    <row r="64659" ht="15.75" hidden="1" x14ac:dyDescent="0.25"/>
    <row r="64660" ht="15.75" hidden="1" x14ac:dyDescent="0.25"/>
    <row r="64661" ht="15.75" hidden="1" x14ac:dyDescent="0.25"/>
    <row r="64662" ht="15.75" hidden="1" x14ac:dyDescent="0.25"/>
    <row r="64663" ht="15.75" hidden="1" x14ac:dyDescent="0.25"/>
    <row r="64664" ht="15.75" hidden="1" x14ac:dyDescent="0.25"/>
    <row r="64665" ht="15.75" hidden="1" x14ac:dyDescent="0.25"/>
    <row r="64666" ht="15.75" hidden="1" x14ac:dyDescent="0.25"/>
    <row r="64667" ht="15.75" hidden="1" x14ac:dyDescent="0.25"/>
    <row r="64668" ht="15.75" hidden="1" x14ac:dyDescent="0.25"/>
    <row r="64669" ht="15.75" hidden="1" x14ac:dyDescent="0.25"/>
    <row r="64670" ht="15.75" hidden="1" x14ac:dyDescent="0.25"/>
    <row r="64671" ht="15.75" hidden="1" x14ac:dyDescent="0.25"/>
    <row r="64672" ht="15.75" hidden="1" x14ac:dyDescent="0.25"/>
    <row r="64673" ht="15.75" hidden="1" x14ac:dyDescent="0.25"/>
    <row r="64674" ht="15.75" hidden="1" x14ac:dyDescent="0.25"/>
    <row r="64675" ht="15.75" hidden="1" x14ac:dyDescent="0.25"/>
    <row r="64676" ht="15.75" hidden="1" x14ac:dyDescent="0.25"/>
    <row r="64677" ht="15.75" hidden="1" x14ac:dyDescent="0.25"/>
    <row r="64678" ht="15.75" hidden="1" x14ac:dyDescent="0.25"/>
    <row r="64679" ht="15.75" hidden="1" x14ac:dyDescent="0.25"/>
    <row r="64680" ht="15.75" hidden="1" x14ac:dyDescent="0.25"/>
    <row r="64681" ht="15.75" hidden="1" x14ac:dyDescent="0.25"/>
    <row r="64682" ht="15.75" hidden="1" x14ac:dyDescent="0.25"/>
    <row r="64683" ht="15.75" hidden="1" x14ac:dyDescent="0.25"/>
    <row r="64684" ht="15.75" hidden="1" x14ac:dyDescent="0.25"/>
    <row r="64685" ht="15.75" hidden="1" x14ac:dyDescent="0.25"/>
    <row r="64686" ht="15.75" hidden="1" x14ac:dyDescent="0.25"/>
    <row r="64687" ht="15.75" hidden="1" x14ac:dyDescent="0.25"/>
    <row r="64688" ht="15.75" hidden="1" x14ac:dyDescent="0.25"/>
    <row r="64689" ht="15.75" hidden="1" x14ac:dyDescent="0.25"/>
    <row r="64690" ht="15.75" hidden="1" x14ac:dyDescent="0.25"/>
    <row r="64691" ht="15.75" hidden="1" x14ac:dyDescent="0.25"/>
    <row r="64692" ht="15.75" hidden="1" x14ac:dyDescent="0.25"/>
    <row r="64693" ht="15.75" hidden="1" x14ac:dyDescent="0.25"/>
    <row r="64694" ht="15.75" hidden="1" x14ac:dyDescent="0.25"/>
    <row r="64695" ht="15.75" hidden="1" x14ac:dyDescent="0.25"/>
    <row r="64696" ht="15.75" hidden="1" x14ac:dyDescent="0.25"/>
    <row r="64697" ht="15.75" hidden="1" x14ac:dyDescent="0.25"/>
    <row r="64698" ht="15.75" hidden="1" x14ac:dyDescent="0.25"/>
    <row r="64699" ht="15.75" hidden="1" x14ac:dyDescent="0.25"/>
    <row r="64700" ht="15.75" hidden="1" x14ac:dyDescent="0.25"/>
    <row r="64701" ht="15.75" hidden="1" x14ac:dyDescent="0.25"/>
    <row r="64702" ht="15.75" hidden="1" x14ac:dyDescent="0.25"/>
    <row r="64703" ht="15.75" hidden="1" x14ac:dyDescent="0.25"/>
    <row r="64704" ht="15.75" hidden="1" x14ac:dyDescent="0.25"/>
    <row r="64705" ht="15.75" hidden="1" x14ac:dyDescent="0.25"/>
    <row r="64706" ht="15.75" hidden="1" x14ac:dyDescent="0.25"/>
    <row r="64707" ht="15.75" hidden="1" x14ac:dyDescent="0.25"/>
    <row r="64708" ht="15.75" hidden="1" x14ac:dyDescent="0.25"/>
    <row r="64709" ht="15.75" hidden="1" x14ac:dyDescent="0.25"/>
    <row r="64710" ht="15.75" hidden="1" x14ac:dyDescent="0.25"/>
    <row r="64711" ht="15.75" hidden="1" x14ac:dyDescent="0.25"/>
    <row r="64712" ht="15.75" hidden="1" x14ac:dyDescent="0.25"/>
    <row r="64713" ht="15.75" hidden="1" x14ac:dyDescent="0.25"/>
    <row r="64714" ht="15.75" hidden="1" x14ac:dyDescent="0.25"/>
    <row r="64715" ht="15.75" hidden="1" x14ac:dyDescent="0.25"/>
    <row r="64716" ht="15.75" hidden="1" x14ac:dyDescent="0.25"/>
    <row r="64717" ht="15.75" hidden="1" x14ac:dyDescent="0.25"/>
    <row r="64718" ht="15.75" hidden="1" x14ac:dyDescent="0.25"/>
    <row r="64719" ht="15.75" hidden="1" x14ac:dyDescent="0.25"/>
    <row r="64720" ht="15.75" hidden="1" x14ac:dyDescent="0.25"/>
    <row r="64721" ht="15.75" hidden="1" x14ac:dyDescent="0.25"/>
    <row r="64722" ht="15.75" hidden="1" x14ac:dyDescent="0.25"/>
    <row r="64723" ht="15.75" hidden="1" x14ac:dyDescent="0.25"/>
    <row r="64724" ht="15.75" hidden="1" x14ac:dyDescent="0.25"/>
    <row r="64725" ht="15.75" hidden="1" x14ac:dyDescent="0.25"/>
    <row r="64726" ht="15.75" hidden="1" x14ac:dyDescent="0.25"/>
    <row r="64727" ht="15.75" hidden="1" x14ac:dyDescent="0.25"/>
    <row r="64728" ht="15.75" hidden="1" x14ac:dyDescent="0.25"/>
    <row r="64729" ht="15.75" hidden="1" x14ac:dyDescent="0.25"/>
    <row r="64730" ht="15.75" hidden="1" x14ac:dyDescent="0.25"/>
    <row r="64731" ht="15.75" hidden="1" x14ac:dyDescent="0.25"/>
    <row r="64732" ht="15.75" hidden="1" x14ac:dyDescent="0.25"/>
    <row r="64733" ht="15.75" hidden="1" x14ac:dyDescent="0.25"/>
    <row r="64734" ht="15.75" hidden="1" x14ac:dyDescent="0.25"/>
    <row r="64735" ht="15.75" hidden="1" x14ac:dyDescent="0.25"/>
    <row r="64736" ht="15.75" hidden="1" x14ac:dyDescent="0.25"/>
    <row r="64737" ht="15.75" hidden="1" x14ac:dyDescent="0.25"/>
    <row r="64738" ht="15.75" hidden="1" x14ac:dyDescent="0.25"/>
    <row r="64739" ht="15.75" hidden="1" x14ac:dyDescent="0.25"/>
    <row r="64740" ht="15.75" hidden="1" x14ac:dyDescent="0.25"/>
    <row r="64741" ht="15.75" hidden="1" x14ac:dyDescent="0.25"/>
    <row r="64742" ht="15.75" hidden="1" x14ac:dyDescent="0.25"/>
    <row r="64743" ht="15.75" hidden="1" x14ac:dyDescent="0.25"/>
    <row r="64744" ht="15.75" hidden="1" x14ac:dyDescent="0.25"/>
    <row r="64745" ht="15.75" hidden="1" x14ac:dyDescent="0.25"/>
    <row r="64746" ht="15.75" hidden="1" x14ac:dyDescent="0.25"/>
    <row r="64747" ht="15.75" hidden="1" x14ac:dyDescent="0.25"/>
    <row r="64748" ht="15.75" hidden="1" x14ac:dyDescent="0.25"/>
    <row r="64749" ht="15.75" hidden="1" x14ac:dyDescent="0.25"/>
    <row r="64750" ht="15.75" hidden="1" x14ac:dyDescent="0.25"/>
    <row r="64751" ht="15.75" hidden="1" x14ac:dyDescent="0.25"/>
    <row r="64752" ht="15.75" hidden="1" x14ac:dyDescent="0.25"/>
    <row r="64753" ht="15.75" hidden="1" x14ac:dyDescent="0.25"/>
    <row r="64754" ht="15.75" hidden="1" x14ac:dyDescent="0.25"/>
    <row r="64755" ht="15.75" hidden="1" x14ac:dyDescent="0.25"/>
    <row r="64756" ht="15.75" hidden="1" x14ac:dyDescent="0.25"/>
    <row r="64757" ht="15.75" hidden="1" x14ac:dyDescent="0.25"/>
    <row r="64758" ht="15.75" hidden="1" x14ac:dyDescent="0.25"/>
    <row r="64759" ht="15.75" hidden="1" x14ac:dyDescent="0.25"/>
    <row r="64760" ht="15.75" hidden="1" x14ac:dyDescent="0.25"/>
    <row r="64761" ht="15.75" hidden="1" x14ac:dyDescent="0.25"/>
    <row r="64762" ht="15.75" hidden="1" x14ac:dyDescent="0.25"/>
    <row r="64763" ht="15.75" hidden="1" x14ac:dyDescent="0.25"/>
    <row r="64764" ht="15.75" hidden="1" x14ac:dyDescent="0.25"/>
    <row r="64765" ht="15.75" hidden="1" x14ac:dyDescent="0.25"/>
    <row r="64766" ht="15.75" hidden="1" x14ac:dyDescent="0.25"/>
    <row r="64767" ht="15.75" hidden="1" x14ac:dyDescent="0.25"/>
    <row r="64768" ht="15.75" hidden="1" x14ac:dyDescent="0.25"/>
    <row r="64769" ht="15.75" hidden="1" x14ac:dyDescent="0.25"/>
    <row r="64770" ht="15.75" hidden="1" x14ac:dyDescent="0.25"/>
    <row r="64771" ht="15.75" hidden="1" x14ac:dyDescent="0.25"/>
    <row r="64772" ht="15.75" hidden="1" x14ac:dyDescent="0.25"/>
    <row r="64773" ht="15.75" hidden="1" x14ac:dyDescent="0.25"/>
    <row r="64774" ht="15.75" hidden="1" x14ac:dyDescent="0.25"/>
    <row r="64775" ht="15.75" hidden="1" x14ac:dyDescent="0.25"/>
    <row r="64776" ht="15.75" hidden="1" x14ac:dyDescent="0.25"/>
    <row r="64777" ht="15.75" hidden="1" x14ac:dyDescent="0.25"/>
    <row r="64778" ht="15.75" hidden="1" x14ac:dyDescent="0.25"/>
    <row r="64779" ht="15.75" hidden="1" x14ac:dyDescent="0.25"/>
    <row r="64780" ht="15.75" hidden="1" x14ac:dyDescent="0.25"/>
    <row r="64781" ht="15.75" hidden="1" x14ac:dyDescent="0.25"/>
    <row r="64782" ht="15.75" hidden="1" x14ac:dyDescent="0.25"/>
    <row r="64783" ht="15.75" hidden="1" x14ac:dyDescent="0.25"/>
    <row r="64784" ht="15.75" hidden="1" x14ac:dyDescent="0.25"/>
    <row r="64785" ht="15.75" hidden="1" x14ac:dyDescent="0.25"/>
    <row r="64786" ht="15.75" hidden="1" x14ac:dyDescent="0.25"/>
    <row r="64787" ht="15.75" hidden="1" x14ac:dyDescent="0.25"/>
    <row r="64788" ht="15.75" hidden="1" x14ac:dyDescent="0.25"/>
    <row r="64789" ht="15.75" hidden="1" x14ac:dyDescent="0.25"/>
    <row r="64790" ht="15.75" hidden="1" x14ac:dyDescent="0.25"/>
    <row r="64791" ht="15.75" hidden="1" x14ac:dyDescent="0.25"/>
    <row r="64792" ht="15.75" hidden="1" x14ac:dyDescent="0.25"/>
    <row r="64793" ht="15.75" hidden="1" x14ac:dyDescent="0.25"/>
    <row r="64794" ht="15.75" hidden="1" x14ac:dyDescent="0.25"/>
    <row r="64795" ht="15.75" hidden="1" x14ac:dyDescent="0.25"/>
    <row r="64796" ht="15.75" hidden="1" x14ac:dyDescent="0.25"/>
    <row r="64797" ht="15.75" hidden="1" x14ac:dyDescent="0.25"/>
    <row r="64798" ht="15.75" hidden="1" x14ac:dyDescent="0.25"/>
    <row r="64799" ht="15.75" hidden="1" x14ac:dyDescent="0.25"/>
    <row r="64800" ht="15.75" hidden="1" x14ac:dyDescent="0.25"/>
    <row r="64801" ht="15.75" hidden="1" x14ac:dyDescent="0.25"/>
    <row r="64802" ht="15.75" hidden="1" x14ac:dyDescent="0.25"/>
    <row r="64803" ht="15.75" hidden="1" x14ac:dyDescent="0.25"/>
    <row r="64804" ht="15.75" hidden="1" x14ac:dyDescent="0.25"/>
    <row r="64805" ht="15.75" hidden="1" x14ac:dyDescent="0.25"/>
    <row r="64806" ht="15.75" hidden="1" x14ac:dyDescent="0.25"/>
    <row r="64807" ht="15.75" hidden="1" x14ac:dyDescent="0.25"/>
    <row r="64808" ht="15.75" hidden="1" x14ac:dyDescent="0.25"/>
    <row r="64809" ht="15.75" hidden="1" x14ac:dyDescent="0.25"/>
    <row r="64810" ht="15.75" hidden="1" x14ac:dyDescent="0.25"/>
    <row r="64811" ht="15.75" hidden="1" x14ac:dyDescent="0.25"/>
    <row r="64812" ht="15.75" hidden="1" x14ac:dyDescent="0.25"/>
    <row r="64813" ht="15.75" hidden="1" x14ac:dyDescent="0.25"/>
    <row r="64814" ht="15.75" hidden="1" x14ac:dyDescent="0.25"/>
    <row r="64815" ht="15.75" hidden="1" x14ac:dyDescent="0.25"/>
    <row r="64816" ht="15.75" hidden="1" x14ac:dyDescent="0.25"/>
    <row r="64817" ht="15.75" hidden="1" x14ac:dyDescent="0.25"/>
    <row r="64818" ht="15.75" hidden="1" x14ac:dyDescent="0.25"/>
    <row r="64819" ht="15.75" hidden="1" x14ac:dyDescent="0.25"/>
    <row r="64820" ht="15.75" hidden="1" x14ac:dyDescent="0.25"/>
    <row r="64821" ht="15.75" hidden="1" x14ac:dyDescent="0.25"/>
    <row r="64822" ht="15.75" hidden="1" x14ac:dyDescent="0.25"/>
    <row r="64823" ht="15.75" hidden="1" x14ac:dyDescent="0.25"/>
    <row r="64824" ht="15.75" hidden="1" x14ac:dyDescent="0.25"/>
    <row r="64825" ht="15.75" hidden="1" x14ac:dyDescent="0.25"/>
    <row r="64826" ht="15.75" hidden="1" x14ac:dyDescent="0.25"/>
    <row r="64827" ht="15.75" hidden="1" x14ac:dyDescent="0.25"/>
    <row r="64828" ht="15.75" hidden="1" x14ac:dyDescent="0.25"/>
    <row r="64829" ht="15.75" hidden="1" x14ac:dyDescent="0.25"/>
    <row r="64830" ht="15.75" hidden="1" x14ac:dyDescent="0.25"/>
    <row r="64831" ht="15.75" hidden="1" x14ac:dyDescent="0.25"/>
    <row r="64832" ht="15.75" hidden="1" x14ac:dyDescent="0.25"/>
    <row r="64833" ht="15.75" hidden="1" x14ac:dyDescent="0.25"/>
    <row r="64834" ht="15.75" hidden="1" x14ac:dyDescent="0.25"/>
    <row r="64835" ht="15.75" hidden="1" x14ac:dyDescent="0.25"/>
    <row r="64836" ht="15.75" hidden="1" x14ac:dyDescent="0.25"/>
    <row r="64837" ht="15.75" hidden="1" x14ac:dyDescent="0.25"/>
    <row r="64838" ht="15.75" hidden="1" x14ac:dyDescent="0.25"/>
    <row r="64839" ht="15.75" hidden="1" x14ac:dyDescent="0.25"/>
    <row r="64840" ht="15.75" hidden="1" x14ac:dyDescent="0.25"/>
    <row r="64841" ht="15.75" hidden="1" x14ac:dyDescent="0.25"/>
    <row r="64842" ht="15.75" hidden="1" x14ac:dyDescent="0.25"/>
    <row r="64843" ht="15.75" hidden="1" x14ac:dyDescent="0.25"/>
    <row r="64844" ht="15.75" hidden="1" x14ac:dyDescent="0.25"/>
    <row r="64845" ht="15.75" hidden="1" x14ac:dyDescent="0.25"/>
    <row r="64846" ht="15.75" hidden="1" x14ac:dyDescent="0.25"/>
    <row r="64847" ht="15.75" hidden="1" x14ac:dyDescent="0.25"/>
    <row r="64848" ht="15.75" hidden="1" x14ac:dyDescent="0.25"/>
    <row r="64849" ht="15.75" hidden="1" x14ac:dyDescent="0.25"/>
    <row r="64850" ht="15.75" hidden="1" x14ac:dyDescent="0.25"/>
    <row r="64851" ht="15.75" hidden="1" x14ac:dyDescent="0.25"/>
    <row r="64852" ht="15.75" hidden="1" x14ac:dyDescent="0.25"/>
    <row r="64853" ht="15.75" hidden="1" x14ac:dyDescent="0.25"/>
    <row r="64854" ht="15.75" hidden="1" x14ac:dyDescent="0.25"/>
    <row r="64855" ht="15.75" hidden="1" x14ac:dyDescent="0.25"/>
    <row r="64856" ht="15.75" hidden="1" x14ac:dyDescent="0.25"/>
    <row r="64857" ht="15.75" hidden="1" x14ac:dyDescent="0.25"/>
    <row r="64858" ht="15.75" hidden="1" x14ac:dyDescent="0.25"/>
    <row r="64859" ht="15.75" hidden="1" x14ac:dyDescent="0.25"/>
    <row r="64860" ht="15.75" hidden="1" x14ac:dyDescent="0.25"/>
    <row r="64861" ht="15.75" hidden="1" x14ac:dyDescent="0.25"/>
    <row r="64862" ht="15.75" hidden="1" x14ac:dyDescent="0.25"/>
    <row r="64863" ht="15.75" hidden="1" x14ac:dyDescent="0.25"/>
    <row r="64864" ht="15.75" hidden="1" x14ac:dyDescent="0.25"/>
    <row r="64865" ht="15.75" hidden="1" x14ac:dyDescent="0.25"/>
    <row r="64866" ht="15.75" hidden="1" x14ac:dyDescent="0.25"/>
    <row r="64867" ht="15.75" hidden="1" x14ac:dyDescent="0.25"/>
    <row r="64868" ht="15.75" hidden="1" x14ac:dyDescent="0.25"/>
    <row r="64869" ht="15.75" hidden="1" x14ac:dyDescent="0.25"/>
    <row r="64870" ht="15.75" hidden="1" x14ac:dyDescent="0.25"/>
    <row r="64871" ht="15.75" hidden="1" x14ac:dyDescent="0.25"/>
    <row r="64872" ht="15.75" hidden="1" x14ac:dyDescent="0.25"/>
    <row r="64873" ht="15.75" hidden="1" x14ac:dyDescent="0.25"/>
    <row r="64874" ht="15.75" hidden="1" x14ac:dyDescent="0.25"/>
    <row r="64875" ht="15.75" hidden="1" x14ac:dyDescent="0.25"/>
    <row r="64876" ht="15.75" hidden="1" x14ac:dyDescent="0.25"/>
    <row r="64877" ht="15.75" hidden="1" x14ac:dyDescent="0.25"/>
    <row r="64878" ht="15.75" hidden="1" x14ac:dyDescent="0.25"/>
    <row r="64879" ht="15.75" hidden="1" x14ac:dyDescent="0.25"/>
    <row r="64880" ht="15.75" hidden="1" x14ac:dyDescent="0.25"/>
    <row r="64881" ht="15.75" hidden="1" x14ac:dyDescent="0.25"/>
    <row r="64882" ht="15.75" hidden="1" x14ac:dyDescent="0.25"/>
    <row r="64883" ht="15.75" hidden="1" x14ac:dyDescent="0.25"/>
    <row r="64884" ht="15.75" hidden="1" x14ac:dyDescent="0.25"/>
    <row r="64885" ht="15.75" hidden="1" x14ac:dyDescent="0.25"/>
    <row r="64886" ht="15.75" hidden="1" x14ac:dyDescent="0.25"/>
    <row r="64887" ht="15.75" hidden="1" x14ac:dyDescent="0.25"/>
    <row r="64888" ht="15.75" hidden="1" x14ac:dyDescent="0.25"/>
    <row r="64889" ht="15.75" hidden="1" x14ac:dyDescent="0.25"/>
    <row r="64890" ht="15.75" hidden="1" x14ac:dyDescent="0.25"/>
    <row r="64891" ht="15.75" hidden="1" x14ac:dyDescent="0.25"/>
    <row r="64892" ht="15.75" hidden="1" x14ac:dyDescent="0.25"/>
    <row r="64893" ht="15.75" hidden="1" x14ac:dyDescent="0.25"/>
    <row r="64894" ht="15.75" hidden="1" x14ac:dyDescent="0.25"/>
    <row r="64895" ht="15.75" hidden="1" x14ac:dyDescent="0.25"/>
    <row r="64896" ht="15.75" hidden="1" x14ac:dyDescent="0.25"/>
    <row r="64897" ht="15.75" hidden="1" x14ac:dyDescent="0.25"/>
    <row r="64898" ht="15.75" hidden="1" x14ac:dyDescent="0.25"/>
    <row r="64899" ht="15.75" hidden="1" x14ac:dyDescent="0.25"/>
    <row r="64900" ht="15.75" hidden="1" x14ac:dyDescent="0.25"/>
    <row r="64901" ht="15.75" hidden="1" x14ac:dyDescent="0.25"/>
    <row r="64902" ht="15.75" hidden="1" x14ac:dyDescent="0.25"/>
    <row r="64903" ht="15.75" hidden="1" x14ac:dyDescent="0.25"/>
    <row r="64904" ht="15.75" hidden="1" x14ac:dyDescent="0.25"/>
    <row r="64905" ht="15.75" hidden="1" x14ac:dyDescent="0.25"/>
    <row r="64906" ht="15.75" hidden="1" x14ac:dyDescent="0.25"/>
    <row r="64907" ht="15.75" hidden="1" x14ac:dyDescent="0.25"/>
    <row r="64908" ht="15.75" hidden="1" x14ac:dyDescent="0.25"/>
    <row r="64909" ht="15.75" hidden="1" x14ac:dyDescent="0.25"/>
    <row r="64910" ht="15.75" hidden="1" x14ac:dyDescent="0.25"/>
    <row r="64911" ht="15.75" hidden="1" x14ac:dyDescent="0.25"/>
    <row r="64912" ht="15.75" hidden="1" x14ac:dyDescent="0.25"/>
    <row r="64913" ht="15.75" hidden="1" x14ac:dyDescent="0.25"/>
    <row r="64914" ht="15.75" hidden="1" x14ac:dyDescent="0.25"/>
    <row r="64915" ht="15.75" hidden="1" x14ac:dyDescent="0.25"/>
    <row r="64916" ht="15.75" hidden="1" x14ac:dyDescent="0.25"/>
    <row r="64917" ht="15.75" hidden="1" x14ac:dyDescent="0.25"/>
    <row r="64918" ht="15.75" hidden="1" x14ac:dyDescent="0.25"/>
    <row r="64919" ht="15.75" hidden="1" x14ac:dyDescent="0.25"/>
    <row r="64920" ht="15.75" hidden="1" x14ac:dyDescent="0.25"/>
    <row r="64921" ht="15.75" hidden="1" x14ac:dyDescent="0.25"/>
    <row r="64922" ht="15.75" hidden="1" x14ac:dyDescent="0.25"/>
    <row r="64923" ht="15.75" hidden="1" x14ac:dyDescent="0.25"/>
    <row r="64924" ht="15.75" hidden="1" x14ac:dyDescent="0.25"/>
    <row r="64925" ht="15.75" hidden="1" x14ac:dyDescent="0.25"/>
    <row r="64926" ht="15.75" hidden="1" x14ac:dyDescent="0.25"/>
    <row r="64927" ht="15.75" hidden="1" x14ac:dyDescent="0.25"/>
    <row r="64928" ht="15.75" hidden="1" x14ac:dyDescent="0.25"/>
    <row r="64929" ht="15.75" hidden="1" x14ac:dyDescent="0.25"/>
    <row r="64930" ht="15.75" hidden="1" x14ac:dyDescent="0.25"/>
    <row r="64931" ht="15.75" hidden="1" x14ac:dyDescent="0.25"/>
    <row r="64932" ht="15.75" hidden="1" x14ac:dyDescent="0.25"/>
    <row r="64933" ht="15.75" hidden="1" x14ac:dyDescent="0.25"/>
    <row r="64934" ht="15.75" hidden="1" x14ac:dyDescent="0.25"/>
    <row r="64935" ht="15.75" hidden="1" x14ac:dyDescent="0.25"/>
    <row r="64936" ht="15.75" hidden="1" x14ac:dyDescent="0.25"/>
    <row r="64937" ht="15.75" hidden="1" x14ac:dyDescent="0.25"/>
    <row r="64938" ht="15.75" hidden="1" x14ac:dyDescent="0.25"/>
    <row r="64939" ht="15.75" hidden="1" x14ac:dyDescent="0.25"/>
    <row r="64940" ht="15.75" hidden="1" x14ac:dyDescent="0.25"/>
    <row r="64941" ht="15.75" hidden="1" x14ac:dyDescent="0.25"/>
    <row r="64942" ht="15.75" hidden="1" x14ac:dyDescent="0.25"/>
    <row r="64943" ht="15.75" hidden="1" x14ac:dyDescent="0.25"/>
    <row r="64944" ht="15.75" hidden="1" x14ac:dyDescent="0.25"/>
    <row r="64945" ht="15.75" hidden="1" x14ac:dyDescent="0.25"/>
    <row r="64946" ht="15.75" hidden="1" x14ac:dyDescent="0.25"/>
    <row r="64947" ht="15.75" hidden="1" x14ac:dyDescent="0.25"/>
    <row r="64948" ht="15.75" hidden="1" x14ac:dyDescent="0.25"/>
    <row r="64949" ht="15.75" hidden="1" x14ac:dyDescent="0.25"/>
    <row r="64950" ht="15.75" hidden="1" x14ac:dyDescent="0.25"/>
    <row r="64951" ht="15.75" hidden="1" x14ac:dyDescent="0.25"/>
    <row r="64952" ht="15.75" hidden="1" x14ac:dyDescent="0.25"/>
    <row r="64953" ht="15.75" hidden="1" x14ac:dyDescent="0.25"/>
    <row r="64954" ht="15.75" hidden="1" x14ac:dyDescent="0.25"/>
    <row r="64955" ht="15.75" hidden="1" x14ac:dyDescent="0.25"/>
    <row r="64956" ht="15.75" hidden="1" x14ac:dyDescent="0.25"/>
    <row r="64957" ht="15.75" hidden="1" x14ac:dyDescent="0.25"/>
    <row r="64958" ht="15.75" hidden="1" x14ac:dyDescent="0.25"/>
    <row r="64959" ht="15.75" hidden="1" x14ac:dyDescent="0.25"/>
    <row r="64960" ht="15.75" hidden="1" x14ac:dyDescent="0.25"/>
    <row r="64961" ht="15.75" hidden="1" x14ac:dyDescent="0.25"/>
    <row r="64962" ht="15.75" hidden="1" x14ac:dyDescent="0.25"/>
    <row r="64963" ht="15.75" hidden="1" x14ac:dyDescent="0.25"/>
    <row r="64964" ht="15.75" hidden="1" x14ac:dyDescent="0.25"/>
    <row r="64965" ht="15.75" hidden="1" x14ac:dyDescent="0.25"/>
    <row r="64966" ht="15.75" hidden="1" x14ac:dyDescent="0.25"/>
    <row r="64967" ht="15.75" hidden="1" x14ac:dyDescent="0.25"/>
    <row r="64968" ht="15.75" hidden="1" x14ac:dyDescent="0.25"/>
    <row r="64969" ht="15.75" hidden="1" x14ac:dyDescent="0.25"/>
    <row r="64970" ht="15.75" hidden="1" x14ac:dyDescent="0.25"/>
    <row r="64971" ht="15.75" hidden="1" x14ac:dyDescent="0.25"/>
    <row r="64972" ht="15.75" hidden="1" x14ac:dyDescent="0.25"/>
    <row r="64973" ht="15.75" hidden="1" x14ac:dyDescent="0.25"/>
    <row r="64974" ht="15.75" hidden="1" x14ac:dyDescent="0.25"/>
    <row r="64975" ht="15.75" hidden="1" x14ac:dyDescent="0.25"/>
    <row r="64976" ht="15.75" hidden="1" x14ac:dyDescent="0.25"/>
    <row r="64977" ht="15.75" hidden="1" x14ac:dyDescent="0.25"/>
    <row r="64978" ht="15.75" hidden="1" x14ac:dyDescent="0.25"/>
    <row r="64979" ht="15.75" hidden="1" x14ac:dyDescent="0.25"/>
    <row r="64980" ht="15.75" hidden="1" x14ac:dyDescent="0.25"/>
    <row r="64981" ht="15.75" hidden="1" x14ac:dyDescent="0.25"/>
    <row r="64982" ht="15.75" hidden="1" x14ac:dyDescent="0.25"/>
    <row r="64983" ht="15.75" hidden="1" x14ac:dyDescent="0.25"/>
    <row r="64984" ht="15.75" hidden="1" x14ac:dyDescent="0.25"/>
    <row r="64985" ht="15.75" hidden="1" x14ac:dyDescent="0.25"/>
    <row r="64986" ht="15.75" hidden="1" x14ac:dyDescent="0.25"/>
    <row r="64987" ht="15.75" hidden="1" x14ac:dyDescent="0.25"/>
    <row r="64988" ht="15.75" hidden="1" x14ac:dyDescent="0.25"/>
    <row r="64989" ht="15.75" hidden="1" x14ac:dyDescent="0.25"/>
    <row r="64990" ht="15.75" hidden="1" x14ac:dyDescent="0.25"/>
    <row r="64991" ht="15.75" hidden="1" x14ac:dyDescent="0.25"/>
    <row r="64992" ht="15.75" hidden="1" x14ac:dyDescent="0.25"/>
    <row r="64993" ht="15.75" hidden="1" x14ac:dyDescent="0.25"/>
    <row r="64994" ht="15.75" hidden="1" x14ac:dyDescent="0.25"/>
    <row r="64995" ht="15.75" hidden="1" x14ac:dyDescent="0.25"/>
    <row r="64996" ht="15.75" hidden="1" x14ac:dyDescent="0.25"/>
    <row r="64997" ht="15.75" hidden="1" x14ac:dyDescent="0.25"/>
    <row r="64998" ht="15.75" hidden="1" x14ac:dyDescent="0.25"/>
    <row r="64999" ht="15.75" hidden="1" x14ac:dyDescent="0.25"/>
    <row r="65000" ht="15.75" hidden="1" x14ac:dyDescent="0.25"/>
    <row r="65001" ht="15.75" hidden="1" x14ac:dyDescent="0.25"/>
    <row r="65002" ht="15.75" hidden="1" x14ac:dyDescent="0.25"/>
    <row r="65003" ht="15.75" hidden="1" x14ac:dyDescent="0.25"/>
    <row r="65004" ht="15.75" hidden="1" x14ac:dyDescent="0.25"/>
    <row r="65005" ht="15.75" hidden="1" x14ac:dyDescent="0.25"/>
    <row r="65006" ht="15.75" hidden="1" x14ac:dyDescent="0.25"/>
    <row r="65007" ht="15.75" hidden="1" x14ac:dyDescent="0.25"/>
    <row r="65008" ht="15.75" hidden="1" x14ac:dyDescent="0.25"/>
    <row r="65009" ht="15.75" hidden="1" x14ac:dyDescent="0.25"/>
    <row r="65010" ht="15.75" hidden="1" x14ac:dyDescent="0.25"/>
    <row r="65011" ht="15.75" hidden="1" x14ac:dyDescent="0.25"/>
    <row r="65012" ht="15.75" hidden="1" x14ac:dyDescent="0.25"/>
    <row r="65013" ht="15.75" hidden="1" x14ac:dyDescent="0.25"/>
    <row r="65014" ht="15.75" hidden="1" x14ac:dyDescent="0.25"/>
    <row r="65015" ht="15.75" hidden="1" x14ac:dyDescent="0.25"/>
    <row r="65016" ht="15.75" hidden="1" x14ac:dyDescent="0.25"/>
    <row r="65017" ht="15.75" hidden="1" x14ac:dyDescent="0.25"/>
    <row r="65018" ht="15.75" hidden="1" x14ac:dyDescent="0.25"/>
    <row r="65019" ht="15.75" hidden="1" x14ac:dyDescent="0.25"/>
    <row r="65020" ht="15.75" hidden="1" x14ac:dyDescent="0.25"/>
    <row r="65021" ht="15.75" hidden="1" x14ac:dyDescent="0.25"/>
    <row r="65022" ht="15.75" hidden="1" x14ac:dyDescent="0.25"/>
    <row r="65023" ht="15.75" hidden="1" x14ac:dyDescent="0.25"/>
    <row r="65024" ht="15.75" hidden="1" x14ac:dyDescent="0.25"/>
    <row r="65025" ht="15.75" hidden="1" x14ac:dyDescent="0.25"/>
    <row r="65026" ht="15.75" hidden="1" x14ac:dyDescent="0.25"/>
    <row r="65027" ht="15.75" hidden="1" x14ac:dyDescent="0.25"/>
    <row r="65028" ht="15.75" hidden="1" x14ac:dyDescent="0.25"/>
    <row r="65029" ht="15.75" hidden="1" x14ac:dyDescent="0.25"/>
    <row r="65030" ht="15.75" hidden="1" x14ac:dyDescent="0.25"/>
    <row r="65031" ht="15.75" hidden="1" x14ac:dyDescent="0.25"/>
    <row r="65032" ht="15.75" hidden="1" x14ac:dyDescent="0.25"/>
    <row r="65033" ht="15.75" hidden="1" x14ac:dyDescent="0.25"/>
    <row r="65034" ht="15.75" hidden="1" x14ac:dyDescent="0.25"/>
    <row r="65035" ht="15.75" hidden="1" x14ac:dyDescent="0.25"/>
    <row r="65036" ht="15.75" hidden="1" x14ac:dyDescent="0.25"/>
    <row r="65037" ht="15.75" hidden="1" x14ac:dyDescent="0.25"/>
    <row r="65038" ht="15.75" hidden="1" x14ac:dyDescent="0.25"/>
    <row r="65039" ht="15.75" hidden="1" x14ac:dyDescent="0.25"/>
    <row r="65040" ht="15.75" hidden="1" x14ac:dyDescent="0.25"/>
    <row r="65041" ht="15.75" hidden="1" x14ac:dyDescent="0.25"/>
    <row r="65042" ht="15.75" hidden="1" x14ac:dyDescent="0.25"/>
    <row r="65043" ht="15.75" hidden="1" x14ac:dyDescent="0.25"/>
    <row r="65044" ht="15.75" hidden="1" x14ac:dyDescent="0.25"/>
    <row r="65045" ht="15.75" hidden="1" x14ac:dyDescent="0.25"/>
    <row r="65046" ht="15.75" hidden="1" x14ac:dyDescent="0.25"/>
    <row r="65047" ht="15.75" hidden="1" x14ac:dyDescent="0.25"/>
    <row r="65048" ht="15.75" hidden="1" x14ac:dyDescent="0.25"/>
    <row r="65049" ht="15.75" hidden="1" x14ac:dyDescent="0.25"/>
    <row r="65050" ht="15.75" hidden="1" x14ac:dyDescent="0.25"/>
    <row r="65051" ht="15.75" hidden="1" x14ac:dyDescent="0.25"/>
    <row r="65052" ht="15.75" hidden="1" x14ac:dyDescent="0.25"/>
    <row r="65053" ht="15.75" hidden="1" x14ac:dyDescent="0.25"/>
    <row r="65054" ht="15.75" hidden="1" x14ac:dyDescent="0.25"/>
    <row r="65055" ht="15.75" hidden="1" x14ac:dyDescent="0.25"/>
    <row r="65056" ht="15.75" hidden="1" x14ac:dyDescent="0.25"/>
    <row r="65057" ht="15.75" hidden="1" x14ac:dyDescent="0.25"/>
    <row r="65058" ht="15.75" hidden="1" x14ac:dyDescent="0.25"/>
    <row r="65059" ht="15.75" hidden="1" x14ac:dyDescent="0.25"/>
    <row r="65060" ht="15.75" hidden="1" x14ac:dyDescent="0.25"/>
    <row r="65061" ht="15.75" hidden="1" x14ac:dyDescent="0.25"/>
    <row r="65062" ht="15.75" hidden="1" x14ac:dyDescent="0.25"/>
    <row r="65063" ht="15.75" hidden="1" x14ac:dyDescent="0.25"/>
    <row r="65064" ht="15.75" hidden="1" x14ac:dyDescent="0.25"/>
    <row r="65065" ht="15.75" hidden="1" x14ac:dyDescent="0.25"/>
    <row r="65066" ht="15.75" hidden="1" x14ac:dyDescent="0.25"/>
    <row r="65067" ht="15.75" hidden="1" x14ac:dyDescent="0.25"/>
    <row r="65068" ht="15.75" hidden="1" x14ac:dyDescent="0.25"/>
    <row r="65069" ht="15.75" hidden="1" x14ac:dyDescent="0.25"/>
    <row r="65070" ht="15.75" hidden="1" x14ac:dyDescent="0.25"/>
    <row r="65071" ht="15.75" hidden="1" x14ac:dyDescent="0.25"/>
    <row r="65072" ht="15.75" hidden="1" x14ac:dyDescent="0.25"/>
    <row r="65073" ht="15.75" hidden="1" x14ac:dyDescent="0.25"/>
    <row r="65074" ht="15.75" hidden="1" x14ac:dyDescent="0.25"/>
    <row r="65075" ht="15.75" hidden="1" x14ac:dyDescent="0.25"/>
    <row r="65076" ht="15.75" hidden="1" x14ac:dyDescent="0.25"/>
    <row r="65077" ht="15.75" hidden="1" x14ac:dyDescent="0.25"/>
    <row r="65078" ht="15.75" hidden="1" x14ac:dyDescent="0.25"/>
    <row r="65079" ht="15.75" hidden="1" x14ac:dyDescent="0.25"/>
    <row r="65080" ht="15.75" hidden="1" x14ac:dyDescent="0.25"/>
    <row r="65081" ht="15.75" hidden="1" x14ac:dyDescent="0.25"/>
    <row r="65082" ht="15.75" hidden="1" x14ac:dyDescent="0.25"/>
    <row r="65083" ht="15.75" hidden="1" x14ac:dyDescent="0.25"/>
    <row r="65084" ht="15.75" hidden="1" x14ac:dyDescent="0.25"/>
    <row r="65085" ht="15.75" hidden="1" x14ac:dyDescent="0.25"/>
    <row r="65086" ht="15.75" hidden="1" x14ac:dyDescent="0.25"/>
    <row r="65087" ht="15.75" hidden="1" x14ac:dyDescent="0.25"/>
    <row r="65088" ht="15.75" hidden="1" x14ac:dyDescent="0.25"/>
    <row r="65089" ht="15.75" hidden="1" x14ac:dyDescent="0.25"/>
    <row r="65090" ht="15.75" hidden="1" x14ac:dyDescent="0.25"/>
    <row r="65091" ht="15.75" hidden="1" x14ac:dyDescent="0.25"/>
    <row r="65092" ht="15.75" hidden="1" x14ac:dyDescent="0.25"/>
    <row r="65093" ht="15.75" hidden="1" x14ac:dyDescent="0.25"/>
    <row r="65094" ht="15.75" hidden="1" x14ac:dyDescent="0.25"/>
    <row r="65095" ht="15.75" hidden="1" x14ac:dyDescent="0.25"/>
    <row r="65096" ht="15.75" hidden="1" x14ac:dyDescent="0.25"/>
    <row r="65097" ht="15.75" hidden="1" x14ac:dyDescent="0.25"/>
    <row r="65098" ht="15.75" hidden="1" x14ac:dyDescent="0.25"/>
    <row r="65099" ht="15.75" hidden="1" x14ac:dyDescent="0.25"/>
    <row r="65100" ht="15.75" hidden="1" x14ac:dyDescent="0.25"/>
    <row r="65101" ht="15.75" hidden="1" x14ac:dyDescent="0.25"/>
    <row r="65102" ht="15.75" hidden="1" x14ac:dyDescent="0.25"/>
    <row r="65103" ht="15.75" hidden="1" x14ac:dyDescent="0.25"/>
    <row r="65104" ht="15.75" hidden="1" x14ac:dyDescent="0.25"/>
    <row r="65105" ht="15.75" hidden="1" x14ac:dyDescent="0.25"/>
    <row r="65106" ht="15.75" hidden="1" x14ac:dyDescent="0.25"/>
    <row r="65107" ht="15.75" hidden="1" x14ac:dyDescent="0.25"/>
    <row r="65108" ht="15.75" hidden="1" x14ac:dyDescent="0.25"/>
    <row r="65109" ht="15.75" hidden="1" x14ac:dyDescent="0.25"/>
    <row r="65110" ht="15.75" hidden="1" x14ac:dyDescent="0.25"/>
    <row r="65111" ht="15.75" hidden="1" x14ac:dyDescent="0.25"/>
    <row r="65112" ht="15.75" hidden="1" x14ac:dyDescent="0.25"/>
    <row r="65113" ht="15.75" hidden="1" x14ac:dyDescent="0.25"/>
    <row r="65114" ht="15.75" hidden="1" x14ac:dyDescent="0.25"/>
    <row r="65115" ht="15.75" hidden="1" x14ac:dyDescent="0.25"/>
    <row r="65116" ht="15.75" hidden="1" x14ac:dyDescent="0.25"/>
    <row r="65117" ht="15.75" hidden="1" x14ac:dyDescent="0.25"/>
    <row r="65118" ht="15.75" hidden="1" x14ac:dyDescent="0.25"/>
    <row r="65119" ht="15.75" hidden="1" x14ac:dyDescent="0.25"/>
    <row r="65120" ht="15.75" hidden="1" x14ac:dyDescent="0.25"/>
    <row r="65121" ht="15.75" hidden="1" x14ac:dyDescent="0.25"/>
    <row r="65122" ht="15.75" hidden="1" x14ac:dyDescent="0.25"/>
    <row r="65123" ht="15.75" hidden="1" x14ac:dyDescent="0.25"/>
    <row r="65124" ht="15.75" hidden="1" x14ac:dyDescent="0.25"/>
    <row r="65125" ht="15.75" hidden="1" x14ac:dyDescent="0.25"/>
    <row r="65126" ht="15.75" hidden="1" x14ac:dyDescent="0.25"/>
    <row r="65127" ht="15.75" hidden="1" x14ac:dyDescent="0.25"/>
    <row r="65128" ht="15.75" hidden="1" x14ac:dyDescent="0.25"/>
    <row r="65129" ht="15.75" hidden="1" x14ac:dyDescent="0.25"/>
    <row r="65130" ht="15.75" hidden="1" x14ac:dyDescent="0.25"/>
    <row r="65131" ht="15.75" hidden="1" x14ac:dyDescent="0.25"/>
    <row r="65132" ht="15.75" hidden="1" x14ac:dyDescent="0.25"/>
    <row r="65133" ht="15.75" hidden="1" x14ac:dyDescent="0.25"/>
    <row r="65134" ht="15.75" hidden="1" x14ac:dyDescent="0.25"/>
    <row r="65135" ht="15.75" hidden="1" x14ac:dyDescent="0.25"/>
    <row r="65136" ht="15.75" hidden="1" x14ac:dyDescent="0.25"/>
    <row r="65137" ht="15.75" hidden="1" x14ac:dyDescent="0.25"/>
    <row r="65138" ht="15.75" hidden="1" x14ac:dyDescent="0.25"/>
    <row r="65139" ht="15.75" hidden="1" x14ac:dyDescent="0.25"/>
    <row r="65140" ht="15.75" hidden="1" x14ac:dyDescent="0.25"/>
    <row r="65141" ht="15.75" hidden="1" x14ac:dyDescent="0.25"/>
    <row r="65142" ht="15.75" hidden="1" x14ac:dyDescent="0.25"/>
    <row r="65143" ht="15.75" hidden="1" x14ac:dyDescent="0.25"/>
    <row r="65144" ht="15.75" hidden="1" x14ac:dyDescent="0.25"/>
    <row r="65145" ht="15.75" hidden="1" x14ac:dyDescent="0.25"/>
    <row r="65146" ht="15.75" hidden="1" x14ac:dyDescent="0.25"/>
    <row r="65147" ht="15.75" hidden="1" x14ac:dyDescent="0.25"/>
    <row r="65148" ht="15.75" hidden="1" x14ac:dyDescent="0.25"/>
    <row r="65149" ht="15.75" hidden="1" x14ac:dyDescent="0.25"/>
    <row r="65150" ht="15.75" hidden="1" x14ac:dyDescent="0.25"/>
    <row r="65151" ht="15.75" hidden="1" x14ac:dyDescent="0.25"/>
    <row r="65152" ht="15.75" hidden="1" x14ac:dyDescent="0.25"/>
    <row r="65153" ht="15.75" hidden="1" x14ac:dyDescent="0.25"/>
    <row r="65154" ht="15.75" hidden="1" x14ac:dyDescent="0.25"/>
    <row r="65155" ht="15.75" hidden="1" x14ac:dyDescent="0.25"/>
    <row r="65156" ht="15.75" hidden="1" x14ac:dyDescent="0.25"/>
    <row r="65157" ht="15.75" hidden="1" x14ac:dyDescent="0.25"/>
    <row r="65158" ht="15.75" hidden="1" x14ac:dyDescent="0.25"/>
    <row r="65159" ht="15.75" hidden="1" x14ac:dyDescent="0.25"/>
    <row r="65160" ht="15.75" hidden="1" x14ac:dyDescent="0.25"/>
    <row r="65161" ht="15.75" hidden="1" x14ac:dyDescent="0.25"/>
    <row r="65162" ht="15.75" hidden="1" x14ac:dyDescent="0.25"/>
    <row r="65163" ht="15.75" hidden="1" x14ac:dyDescent="0.25"/>
    <row r="65164" ht="15.75" hidden="1" x14ac:dyDescent="0.25"/>
    <row r="65165" ht="15.75" hidden="1" x14ac:dyDescent="0.25"/>
    <row r="65166" ht="15.75" hidden="1" x14ac:dyDescent="0.25"/>
    <row r="65167" ht="15.75" hidden="1" x14ac:dyDescent="0.25"/>
    <row r="65168" ht="15.75" hidden="1" x14ac:dyDescent="0.25"/>
    <row r="65169" ht="15.75" hidden="1" x14ac:dyDescent="0.25"/>
    <row r="65170" ht="15.75" hidden="1" x14ac:dyDescent="0.25"/>
    <row r="65171" ht="15.75" hidden="1" x14ac:dyDescent="0.25"/>
    <row r="65172" ht="15.75" hidden="1" x14ac:dyDescent="0.25"/>
    <row r="65173" ht="15.75" hidden="1" x14ac:dyDescent="0.25"/>
    <row r="65174" ht="15.75" hidden="1" x14ac:dyDescent="0.25"/>
    <row r="65175" ht="15.75" hidden="1" x14ac:dyDescent="0.25"/>
    <row r="65176" ht="15.75" hidden="1" x14ac:dyDescent="0.25"/>
    <row r="65177" ht="15.75" hidden="1" x14ac:dyDescent="0.25"/>
    <row r="65178" ht="15.75" hidden="1" x14ac:dyDescent="0.25"/>
    <row r="65179" ht="15.75" hidden="1" x14ac:dyDescent="0.25"/>
    <row r="65180" ht="15.75" hidden="1" x14ac:dyDescent="0.25"/>
    <row r="65181" ht="15.75" hidden="1" x14ac:dyDescent="0.25"/>
    <row r="65182" ht="15.75" hidden="1" x14ac:dyDescent="0.25"/>
    <row r="65183" ht="15.75" hidden="1" x14ac:dyDescent="0.25"/>
    <row r="65184" ht="15.75" hidden="1" x14ac:dyDescent="0.25"/>
    <row r="65185" ht="15.75" hidden="1" x14ac:dyDescent="0.25"/>
    <row r="65186" ht="15.75" hidden="1" x14ac:dyDescent="0.25"/>
    <row r="65187" ht="15.75" hidden="1" x14ac:dyDescent="0.25"/>
    <row r="65188" ht="15.75" hidden="1" x14ac:dyDescent="0.25"/>
    <row r="65189" ht="15.75" hidden="1" x14ac:dyDescent="0.25"/>
    <row r="65190" ht="15.75" hidden="1" x14ac:dyDescent="0.25"/>
    <row r="65191" ht="15.75" hidden="1" x14ac:dyDescent="0.25"/>
    <row r="65192" ht="15.75" hidden="1" x14ac:dyDescent="0.25"/>
    <row r="65193" ht="15.75" hidden="1" x14ac:dyDescent="0.25"/>
    <row r="65194" ht="15.75" hidden="1" x14ac:dyDescent="0.25"/>
    <row r="65195" ht="15.75" hidden="1" x14ac:dyDescent="0.25"/>
    <row r="65196" ht="15.75" hidden="1" x14ac:dyDescent="0.25"/>
    <row r="65197" ht="15.75" hidden="1" x14ac:dyDescent="0.25"/>
    <row r="65198" ht="15.75" hidden="1" x14ac:dyDescent="0.25"/>
    <row r="65199" ht="15.75" hidden="1" x14ac:dyDescent="0.25"/>
    <row r="65200" ht="15.75" hidden="1" x14ac:dyDescent="0.25"/>
    <row r="65201" ht="15.75" hidden="1" x14ac:dyDescent="0.25"/>
    <row r="65202" ht="15.75" hidden="1" x14ac:dyDescent="0.25"/>
    <row r="65203" ht="15.75" hidden="1" x14ac:dyDescent="0.25"/>
    <row r="65204" ht="15.75" hidden="1" x14ac:dyDescent="0.25"/>
    <row r="65205" ht="15.75" hidden="1" x14ac:dyDescent="0.25"/>
    <row r="65206" ht="15.75" hidden="1" x14ac:dyDescent="0.25"/>
    <row r="65207" ht="15.75" hidden="1" x14ac:dyDescent="0.25"/>
    <row r="65208" ht="15.75" hidden="1" x14ac:dyDescent="0.25"/>
    <row r="65209" ht="15.75" hidden="1" x14ac:dyDescent="0.25"/>
    <row r="65210" ht="15.75" hidden="1" x14ac:dyDescent="0.25"/>
    <row r="65211" ht="15.75" hidden="1" x14ac:dyDescent="0.25"/>
    <row r="65212" ht="15.75" hidden="1" x14ac:dyDescent="0.25"/>
    <row r="65213" ht="15.75" hidden="1" x14ac:dyDescent="0.25"/>
    <row r="65214" ht="15.75" hidden="1" x14ac:dyDescent="0.25"/>
    <row r="65215" ht="15.75" hidden="1" x14ac:dyDescent="0.25"/>
    <row r="65216" ht="15.75" hidden="1" x14ac:dyDescent="0.25"/>
    <row r="65217" ht="15.75" hidden="1" x14ac:dyDescent="0.25"/>
    <row r="65218" ht="15.75" hidden="1" x14ac:dyDescent="0.25"/>
    <row r="65219" ht="15.75" hidden="1" x14ac:dyDescent="0.25"/>
    <row r="65220" ht="15.75" hidden="1" x14ac:dyDescent="0.25"/>
    <row r="65221" ht="15.75" hidden="1" x14ac:dyDescent="0.25"/>
    <row r="65222" ht="15.75" hidden="1" x14ac:dyDescent="0.25"/>
    <row r="65223" ht="15.75" hidden="1" x14ac:dyDescent="0.25"/>
    <row r="65224" ht="15.75" hidden="1" x14ac:dyDescent="0.25"/>
    <row r="65225" ht="15.75" hidden="1" x14ac:dyDescent="0.25"/>
    <row r="65226" ht="15.75" hidden="1" x14ac:dyDescent="0.25"/>
    <row r="65227" ht="15.75" hidden="1" x14ac:dyDescent="0.25"/>
    <row r="65228" ht="15.75" hidden="1" x14ac:dyDescent="0.25"/>
    <row r="65229" ht="15.75" hidden="1" x14ac:dyDescent="0.25"/>
    <row r="65230" ht="15.75" hidden="1" x14ac:dyDescent="0.25"/>
    <row r="65231" ht="15.75" hidden="1" x14ac:dyDescent="0.25"/>
    <row r="65232" ht="15.75" hidden="1" x14ac:dyDescent="0.25"/>
    <row r="65233" ht="15.75" hidden="1" x14ac:dyDescent="0.25"/>
    <row r="65234" ht="15.75" hidden="1" x14ac:dyDescent="0.25"/>
    <row r="65235" ht="15.75" hidden="1" x14ac:dyDescent="0.25"/>
    <row r="65236" ht="15.75" hidden="1" x14ac:dyDescent="0.25"/>
    <row r="65237" ht="15.75" hidden="1" x14ac:dyDescent="0.25"/>
    <row r="65238" ht="15.75" hidden="1" x14ac:dyDescent="0.25"/>
    <row r="65239" ht="15.75" hidden="1" x14ac:dyDescent="0.25"/>
    <row r="65240" ht="15.75" hidden="1" x14ac:dyDescent="0.25"/>
    <row r="65241" ht="15.75" hidden="1" x14ac:dyDescent="0.25"/>
    <row r="65242" ht="15.75" hidden="1" x14ac:dyDescent="0.25"/>
    <row r="65243" ht="15.75" hidden="1" x14ac:dyDescent="0.25"/>
    <row r="65244" ht="15.75" hidden="1" x14ac:dyDescent="0.25"/>
    <row r="65245" ht="15.75" hidden="1" x14ac:dyDescent="0.25"/>
    <row r="65246" ht="15.75" hidden="1" x14ac:dyDescent="0.25"/>
    <row r="65247" ht="15.75" hidden="1" x14ac:dyDescent="0.25"/>
    <row r="65248" ht="15.75" hidden="1" x14ac:dyDescent="0.25"/>
    <row r="65249" ht="15.75" hidden="1" x14ac:dyDescent="0.25"/>
    <row r="65250" ht="15.75" hidden="1" x14ac:dyDescent="0.25"/>
    <row r="65251" ht="15.75" hidden="1" x14ac:dyDescent="0.25"/>
    <row r="65252" ht="15.75" hidden="1" x14ac:dyDescent="0.25"/>
    <row r="65253" ht="15.75" hidden="1" x14ac:dyDescent="0.25"/>
    <row r="65254" ht="15.75" hidden="1" x14ac:dyDescent="0.25"/>
    <row r="65255" ht="15.75" hidden="1" x14ac:dyDescent="0.25"/>
    <row r="65256" ht="15.75" hidden="1" x14ac:dyDescent="0.25"/>
    <row r="65257" ht="15.75" hidden="1" x14ac:dyDescent="0.25"/>
    <row r="65258" ht="15.75" hidden="1" x14ac:dyDescent="0.25"/>
    <row r="65259" ht="15.75" hidden="1" x14ac:dyDescent="0.25"/>
    <row r="65260" ht="15.75" hidden="1" x14ac:dyDescent="0.25"/>
    <row r="65261" ht="15.75" hidden="1" x14ac:dyDescent="0.25"/>
    <row r="65262" ht="15.75" hidden="1" x14ac:dyDescent="0.25"/>
    <row r="65263" ht="15.75" hidden="1" x14ac:dyDescent="0.25"/>
    <row r="65264" ht="15.75" hidden="1" x14ac:dyDescent="0.25"/>
    <row r="65265" ht="15.75" hidden="1" x14ac:dyDescent="0.25"/>
    <row r="65266" ht="15.75" hidden="1" x14ac:dyDescent="0.25"/>
    <row r="65267" ht="15.75" hidden="1" x14ac:dyDescent="0.25"/>
    <row r="65268" ht="15.75" hidden="1" x14ac:dyDescent="0.25"/>
    <row r="65269" ht="15.75" hidden="1" x14ac:dyDescent="0.25"/>
    <row r="65270" ht="15.75" hidden="1" x14ac:dyDescent="0.25"/>
    <row r="65271" ht="15.75" hidden="1" x14ac:dyDescent="0.25"/>
    <row r="65272" ht="15.75" hidden="1" x14ac:dyDescent="0.25"/>
    <row r="65273" ht="15.75" hidden="1" x14ac:dyDescent="0.25"/>
    <row r="65274" ht="15.75" hidden="1" x14ac:dyDescent="0.25"/>
    <row r="65275" ht="15.75" hidden="1" x14ac:dyDescent="0.25"/>
    <row r="65276" ht="15.75" hidden="1" x14ac:dyDescent="0.25"/>
    <row r="65277" ht="15.75" hidden="1" x14ac:dyDescent="0.25"/>
    <row r="65278" ht="15.75" hidden="1" x14ac:dyDescent="0.25"/>
    <row r="65279" ht="15.75" hidden="1" x14ac:dyDescent="0.25"/>
    <row r="65280" ht="15.75" hidden="1" x14ac:dyDescent="0.25"/>
    <row r="65281" ht="15.75" hidden="1" x14ac:dyDescent="0.25"/>
    <row r="65282" ht="15.75" hidden="1" x14ac:dyDescent="0.25"/>
    <row r="65283" ht="15.75" hidden="1" x14ac:dyDescent="0.25"/>
    <row r="65284" ht="15.75" hidden="1" x14ac:dyDescent="0.25"/>
    <row r="65285" ht="15.75" hidden="1" x14ac:dyDescent="0.25"/>
    <row r="65286" ht="15.75" hidden="1" x14ac:dyDescent="0.25"/>
    <row r="65287" ht="15.75" hidden="1" x14ac:dyDescent="0.25"/>
    <row r="65288" ht="15.75" hidden="1" x14ac:dyDescent="0.25"/>
    <row r="65289" ht="15.75" hidden="1" x14ac:dyDescent="0.25"/>
    <row r="65290" ht="15.75" hidden="1" x14ac:dyDescent="0.25"/>
    <row r="65291" ht="15.75" hidden="1" x14ac:dyDescent="0.25"/>
    <row r="65292" ht="15.75" hidden="1" x14ac:dyDescent="0.25"/>
    <row r="65293" ht="15.75" hidden="1" x14ac:dyDescent="0.25"/>
    <row r="65294" ht="15.75" hidden="1" x14ac:dyDescent="0.25"/>
    <row r="65295" ht="15.75" hidden="1" x14ac:dyDescent="0.25"/>
    <row r="65296" ht="15.75" hidden="1" x14ac:dyDescent="0.25"/>
    <row r="65297" ht="15.75" hidden="1" x14ac:dyDescent="0.25"/>
    <row r="65298" ht="15.75" hidden="1" x14ac:dyDescent="0.25"/>
    <row r="65299" ht="15.75" hidden="1" x14ac:dyDescent="0.25"/>
    <row r="65300" ht="15.75" hidden="1" x14ac:dyDescent="0.25"/>
    <row r="65301" ht="15.75" hidden="1" x14ac:dyDescent="0.25"/>
    <row r="65302" ht="15.75" hidden="1" x14ac:dyDescent="0.25"/>
    <row r="65303" ht="15.75" hidden="1" x14ac:dyDescent="0.25"/>
    <row r="65304" ht="15.75" hidden="1" x14ac:dyDescent="0.25"/>
    <row r="65305" ht="15.75" hidden="1" x14ac:dyDescent="0.25"/>
    <row r="65306" ht="15.75" hidden="1" x14ac:dyDescent="0.25"/>
    <row r="65307" ht="15.75" hidden="1" x14ac:dyDescent="0.25"/>
    <row r="65308" ht="15.75" hidden="1" x14ac:dyDescent="0.25"/>
    <row r="65309" ht="15.75" hidden="1" x14ac:dyDescent="0.25"/>
    <row r="65310" ht="15.75" hidden="1" x14ac:dyDescent="0.25"/>
    <row r="65311" ht="15.75" hidden="1" x14ac:dyDescent="0.25"/>
    <row r="65312" ht="15.75" hidden="1" x14ac:dyDescent="0.25"/>
    <row r="65313" ht="15.75" hidden="1" x14ac:dyDescent="0.25"/>
    <row r="65314" ht="15.75" hidden="1" x14ac:dyDescent="0.25"/>
    <row r="65315" ht="15.75" hidden="1" x14ac:dyDescent="0.25"/>
    <row r="65316" ht="15.75" hidden="1" x14ac:dyDescent="0.25"/>
    <row r="65317" ht="15.75" hidden="1" x14ac:dyDescent="0.25"/>
    <row r="65318" ht="15.75" hidden="1" x14ac:dyDescent="0.25"/>
    <row r="65319" ht="15.75" hidden="1" x14ac:dyDescent="0.25"/>
    <row r="65320" ht="15.75" hidden="1" x14ac:dyDescent="0.25"/>
    <row r="65321" ht="15.75" hidden="1" x14ac:dyDescent="0.25"/>
    <row r="65322" ht="15.75" hidden="1" x14ac:dyDescent="0.25"/>
    <row r="65323" ht="15.75" hidden="1" x14ac:dyDescent="0.25"/>
    <row r="65324" ht="15.75" hidden="1" x14ac:dyDescent="0.25"/>
    <row r="65325" ht="15.75" hidden="1" x14ac:dyDescent="0.25"/>
    <row r="65326" ht="15.75" hidden="1" x14ac:dyDescent="0.25"/>
    <row r="65327" ht="15.75" hidden="1" x14ac:dyDescent="0.25"/>
    <row r="65328" ht="15.75" hidden="1" x14ac:dyDescent="0.25"/>
    <row r="65329" ht="15.75" hidden="1" x14ac:dyDescent="0.25"/>
    <row r="65330" ht="15.75" hidden="1" x14ac:dyDescent="0.25"/>
    <row r="65331" ht="15.75" hidden="1" x14ac:dyDescent="0.25"/>
    <row r="65332" ht="15.75" hidden="1" x14ac:dyDescent="0.25"/>
    <row r="65333" ht="15.75" hidden="1" x14ac:dyDescent="0.25"/>
    <row r="65334" ht="15.75" hidden="1" x14ac:dyDescent="0.25"/>
    <row r="65335" ht="15.75" hidden="1" x14ac:dyDescent="0.25"/>
    <row r="65336" ht="15.75" hidden="1" x14ac:dyDescent="0.25"/>
    <row r="65337" ht="15.75" hidden="1" x14ac:dyDescent="0.25"/>
    <row r="65338" ht="15.75" hidden="1" x14ac:dyDescent="0.25"/>
    <row r="65339" ht="15.75" hidden="1" x14ac:dyDescent="0.25"/>
    <row r="65340" ht="15.75" hidden="1" x14ac:dyDescent="0.25"/>
    <row r="65341" ht="15.75" hidden="1" x14ac:dyDescent="0.25"/>
    <row r="65342" ht="15.75" hidden="1" x14ac:dyDescent="0.25"/>
    <row r="65343" ht="15.75" hidden="1" x14ac:dyDescent="0.25"/>
    <row r="65344" ht="15.75" hidden="1" x14ac:dyDescent="0.25"/>
    <row r="65345" ht="15.75" hidden="1" x14ac:dyDescent="0.25"/>
    <row r="65346" ht="15.75" hidden="1" x14ac:dyDescent="0.25"/>
    <row r="65347" ht="15.75" hidden="1" x14ac:dyDescent="0.25"/>
    <row r="65348" ht="15.75" hidden="1" x14ac:dyDescent="0.25"/>
    <row r="65349" ht="15.75" hidden="1" x14ac:dyDescent="0.25"/>
    <row r="65350" ht="15.75" hidden="1" x14ac:dyDescent="0.25"/>
    <row r="65351" ht="15.75" hidden="1" x14ac:dyDescent="0.25"/>
    <row r="65352" ht="15.75" hidden="1" x14ac:dyDescent="0.25"/>
    <row r="65353" ht="15.75" hidden="1" x14ac:dyDescent="0.25"/>
    <row r="65354" ht="15.75" hidden="1" x14ac:dyDescent="0.25"/>
    <row r="65355" ht="15.75" hidden="1" x14ac:dyDescent="0.25"/>
    <row r="65356" ht="15.75" hidden="1" x14ac:dyDescent="0.25"/>
    <row r="65357" ht="15.75" hidden="1" x14ac:dyDescent="0.25"/>
    <row r="65358" ht="15.75" hidden="1" x14ac:dyDescent="0.25"/>
    <row r="65359" ht="15.75" hidden="1" x14ac:dyDescent="0.25"/>
    <row r="65360" ht="15.75" hidden="1" x14ac:dyDescent="0.25"/>
    <row r="65361" ht="15.75" hidden="1" x14ac:dyDescent="0.25"/>
    <row r="65362" ht="15.75" hidden="1" x14ac:dyDescent="0.25"/>
    <row r="65363" ht="15.75" hidden="1" x14ac:dyDescent="0.25"/>
    <row r="65364" ht="15.75" hidden="1" x14ac:dyDescent="0.25"/>
    <row r="65365" ht="15.75" hidden="1" x14ac:dyDescent="0.25"/>
    <row r="65366" ht="15.75" hidden="1" x14ac:dyDescent="0.25"/>
    <row r="65367" ht="15.75" hidden="1" x14ac:dyDescent="0.25"/>
    <row r="65368" ht="15.75" hidden="1" x14ac:dyDescent="0.25"/>
    <row r="65369" ht="15.75" hidden="1" x14ac:dyDescent="0.25"/>
    <row r="65370" ht="15.75" hidden="1" x14ac:dyDescent="0.25"/>
    <row r="65371" ht="15.75" hidden="1" x14ac:dyDescent="0.25"/>
    <row r="65372" ht="15.75" hidden="1" x14ac:dyDescent="0.25"/>
    <row r="65373" ht="15.75" hidden="1" x14ac:dyDescent="0.25"/>
    <row r="65374" ht="15.75" hidden="1" x14ac:dyDescent="0.25"/>
    <row r="65375" ht="15.75" hidden="1" x14ac:dyDescent="0.25"/>
    <row r="65376" ht="15.75" hidden="1" x14ac:dyDescent="0.25"/>
    <row r="65377" ht="15.75" hidden="1" x14ac:dyDescent="0.25"/>
    <row r="65378" ht="15.75" hidden="1" x14ac:dyDescent="0.25"/>
    <row r="65379" ht="15.75" hidden="1" x14ac:dyDescent="0.25"/>
    <row r="65380" ht="15.75" hidden="1" x14ac:dyDescent="0.25"/>
    <row r="65381" ht="15.75" hidden="1" x14ac:dyDescent="0.25"/>
    <row r="65382" ht="15.75" hidden="1" x14ac:dyDescent="0.25"/>
    <row r="65383" ht="15.75" hidden="1" x14ac:dyDescent="0.25"/>
    <row r="65384" ht="15.75" hidden="1" x14ac:dyDescent="0.25"/>
    <row r="65385" ht="15.75" hidden="1" x14ac:dyDescent="0.25"/>
    <row r="65386" ht="15.75" hidden="1" x14ac:dyDescent="0.25"/>
    <row r="65387" ht="15.75" hidden="1" x14ac:dyDescent="0.25"/>
    <row r="65388" ht="15.75" hidden="1" x14ac:dyDescent="0.25"/>
    <row r="65389" ht="15.75" hidden="1" x14ac:dyDescent="0.25"/>
    <row r="65390" ht="15.75" hidden="1" x14ac:dyDescent="0.25"/>
    <row r="65391" ht="15.75" hidden="1" x14ac:dyDescent="0.25"/>
    <row r="65392" ht="15.75" hidden="1" x14ac:dyDescent="0.25"/>
    <row r="65393" ht="15.75" hidden="1" x14ac:dyDescent="0.25"/>
    <row r="65394" ht="15.75" hidden="1" x14ac:dyDescent="0.25"/>
    <row r="65395" ht="15.75" hidden="1" x14ac:dyDescent="0.25"/>
    <row r="65396" ht="15.75" hidden="1" x14ac:dyDescent="0.25"/>
    <row r="65397" ht="15.75" hidden="1" x14ac:dyDescent="0.25"/>
    <row r="65398" ht="15.75" hidden="1" x14ac:dyDescent="0.25"/>
    <row r="65399" ht="15.75" hidden="1" x14ac:dyDescent="0.25"/>
    <row r="65400" ht="15.75" hidden="1" x14ac:dyDescent="0.25"/>
    <row r="65401" ht="15.75" hidden="1" x14ac:dyDescent="0.25"/>
    <row r="65402" ht="15.75" hidden="1" x14ac:dyDescent="0.25"/>
    <row r="65403" ht="15.75" hidden="1" x14ac:dyDescent="0.25"/>
    <row r="65404" ht="15.75" hidden="1" x14ac:dyDescent="0.25"/>
    <row r="65405" ht="15.75" hidden="1" x14ac:dyDescent="0.25"/>
    <row r="65406" ht="15.75" hidden="1" x14ac:dyDescent="0.25"/>
    <row r="65407" ht="15.75" hidden="1" x14ac:dyDescent="0.25"/>
    <row r="65408" ht="15.75" hidden="1" x14ac:dyDescent="0.25"/>
    <row r="65409" ht="15.75" hidden="1" x14ac:dyDescent="0.25"/>
    <row r="65410" ht="15.75" hidden="1" x14ac:dyDescent="0.25"/>
    <row r="65411" ht="15.75" hidden="1" x14ac:dyDescent="0.25"/>
    <row r="65412" ht="15.75" hidden="1" x14ac:dyDescent="0.25"/>
    <row r="65413" ht="15.75" hidden="1" x14ac:dyDescent="0.25"/>
    <row r="65414" ht="15.75" hidden="1" x14ac:dyDescent="0.25"/>
    <row r="65415" ht="15.75" hidden="1" x14ac:dyDescent="0.25"/>
    <row r="65416" ht="15.75" hidden="1" x14ac:dyDescent="0.25"/>
    <row r="65417" ht="15.75" hidden="1" x14ac:dyDescent="0.25"/>
    <row r="65418" ht="15.75" hidden="1" x14ac:dyDescent="0.25"/>
    <row r="65419" ht="15.75" hidden="1" x14ac:dyDescent="0.25"/>
    <row r="65420" ht="15.75" hidden="1" x14ac:dyDescent="0.25"/>
    <row r="65421" ht="15.75" hidden="1" x14ac:dyDescent="0.25"/>
    <row r="65422" ht="15.75" hidden="1" x14ac:dyDescent="0.25"/>
    <row r="65423" ht="15.75" hidden="1" x14ac:dyDescent="0.25"/>
    <row r="65424" ht="15.75" hidden="1" x14ac:dyDescent="0.25"/>
    <row r="65425" ht="15.75" hidden="1" x14ac:dyDescent="0.25"/>
    <row r="65426" ht="15.75" hidden="1" x14ac:dyDescent="0.25"/>
    <row r="65427" ht="15.75" hidden="1" x14ac:dyDescent="0.25"/>
    <row r="65428" ht="15.75" hidden="1" x14ac:dyDescent="0.25"/>
    <row r="65429" ht="15.75" hidden="1" x14ac:dyDescent="0.25"/>
    <row r="65430" ht="15.75" hidden="1" x14ac:dyDescent="0.25"/>
    <row r="65431" ht="15.75" hidden="1" x14ac:dyDescent="0.25"/>
    <row r="65432" ht="15.75" hidden="1" x14ac:dyDescent="0.25"/>
    <row r="65433" ht="15.75" hidden="1" x14ac:dyDescent="0.25"/>
    <row r="65434" ht="15.75" hidden="1" x14ac:dyDescent="0.25"/>
    <row r="65435" ht="15.75" hidden="1" x14ac:dyDescent="0.25"/>
    <row r="65436" ht="15.75" hidden="1" x14ac:dyDescent="0.25"/>
    <row r="65437" ht="15.75" hidden="1" x14ac:dyDescent="0.25"/>
    <row r="65438" ht="15.75" hidden="1" x14ac:dyDescent="0.25"/>
    <row r="65439" ht="15.75" hidden="1" x14ac:dyDescent="0.25"/>
    <row r="65440" ht="15.75" hidden="1" x14ac:dyDescent="0.25"/>
    <row r="65441" ht="17.25" hidden="1" customHeight="1" x14ac:dyDescent="0.25"/>
    <row r="65442" ht="17.25" hidden="1" customHeight="1" x14ac:dyDescent="0.25"/>
    <row r="65443" ht="17.25" hidden="1" customHeight="1" x14ac:dyDescent="0.25"/>
    <row r="65444" ht="17.25" hidden="1" customHeight="1" x14ac:dyDescent="0.25"/>
    <row r="65445" ht="17.25" hidden="1" customHeight="1" x14ac:dyDescent="0.25"/>
    <row r="65446" ht="17.25" hidden="1" customHeight="1" x14ac:dyDescent="0.25"/>
    <row r="65447" ht="17.25" hidden="1" customHeight="1" x14ac:dyDescent="0.25"/>
    <row r="65448" ht="17.25" hidden="1" customHeight="1" x14ac:dyDescent="0.25"/>
    <row r="65449" ht="17.25" hidden="1" customHeight="1" x14ac:dyDescent="0.25"/>
    <row r="65450" ht="17.25" hidden="1" customHeight="1" x14ac:dyDescent="0.25"/>
    <row r="65451" ht="17.25" hidden="1" customHeight="1" x14ac:dyDescent="0.25"/>
    <row r="65452" ht="17.25" hidden="1" customHeight="1" x14ac:dyDescent="0.25"/>
    <row r="65453" ht="17.25" hidden="1" customHeight="1" x14ac:dyDescent="0.25"/>
    <row r="65454" ht="17.25" hidden="1" customHeight="1" x14ac:dyDescent="0.25"/>
    <row r="65455" ht="17.25" hidden="1" customHeight="1" x14ac:dyDescent="0.25"/>
    <row r="65456" ht="17.25" hidden="1" customHeight="1" x14ac:dyDescent="0.25"/>
    <row r="65457" ht="17.25" hidden="1" customHeight="1" x14ac:dyDescent="0.25"/>
    <row r="65458" ht="17.25" hidden="1" customHeight="1" x14ac:dyDescent="0.25"/>
    <row r="65459" ht="17.25" hidden="1" customHeight="1" x14ac:dyDescent="0.25"/>
    <row r="65460" ht="17.25" hidden="1" customHeight="1" x14ac:dyDescent="0.25"/>
    <row r="65461" ht="17.25" hidden="1" customHeight="1" x14ac:dyDescent="0.25"/>
    <row r="65462" ht="17.25" hidden="1" customHeight="1" x14ac:dyDescent="0.25"/>
    <row r="65463" ht="17.25" hidden="1" customHeight="1" x14ac:dyDescent="0.25"/>
    <row r="65464" ht="17.25" hidden="1" customHeight="1" x14ac:dyDescent="0.25"/>
    <row r="65465" ht="17.25" hidden="1" customHeight="1" x14ac:dyDescent="0.25"/>
    <row r="65466" ht="17.25" hidden="1" customHeight="1" x14ac:dyDescent="0.25"/>
    <row r="65467" ht="17.25" hidden="1" customHeight="1" x14ac:dyDescent="0.25"/>
    <row r="65468" ht="17.25" hidden="1" customHeight="1" x14ac:dyDescent="0.25"/>
    <row r="65469" ht="17.25" hidden="1" customHeight="1" x14ac:dyDescent="0.25"/>
    <row r="65470" ht="17.25" hidden="1" customHeight="1" x14ac:dyDescent="0.25"/>
    <row r="65471" ht="17.25" hidden="1" customHeight="1" x14ac:dyDescent="0.25"/>
    <row r="65472" ht="17.25" hidden="1" customHeight="1" x14ac:dyDescent="0.25"/>
    <row r="65473" ht="17.25" hidden="1" customHeight="1" x14ac:dyDescent="0.25"/>
    <row r="65474" ht="17.25" hidden="1" customHeight="1" x14ac:dyDescent="0.25"/>
    <row r="65475" ht="17.25" hidden="1" customHeight="1" x14ac:dyDescent="0.25"/>
    <row r="65476" ht="17.25" hidden="1" customHeight="1" x14ac:dyDescent="0.25"/>
    <row r="65477" ht="17.25" hidden="1" customHeight="1" x14ac:dyDescent="0.25"/>
    <row r="65478" ht="17.25" hidden="1" customHeight="1" x14ac:dyDescent="0.25"/>
    <row r="65479" ht="17.25" hidden="1" customHeight="1" x14ac:dyDescent="0.25"/>
    <row r="65480" ht="17.25" hidden="1" customHeight="1" x14ac:dyDescent="0.25"/>
    <row r="65481" ht="17.25" hidden="1" customHeight="1" x14ac:dyDescent="0.25"/>
    <row r="65482" ht="17.25" hidden="1" customHeight="1" x14ac:dyDescent="0.25"/>
    <row r="65483" ht="17.25" hidden="1" customHeight="1" x14ac:dyDescent="0.25"/>
    <row r="65484" ht="17.25" hidden="1" customHeight="1" x14ac:dyDescent="0.25"/>
    <row r="65485" ht="17.25" hidden="1" customHeight="1" x14ac:dyDescent="0.25"/>
    <row r="65486" ht="17.25" hidden="1" customHeight="1" x14ac:dyDescent="0.25"/>
    <row r="65487" ht="17.25" hidden="1" customHeight="1" x14ac:dyDescent="0.25"/>
    <row r="65488" ht="17.25" hidden="1" customHeight="1" x14ac:dyDescent="0.25"/>
    <row r="65489" ht="17.25" hidden="1" customHeight="1" x14ac:dyDescent="0.25"/>
    <row r="65490" ht="17.25" hidden="1" customHeight="1" x14ac:dyDescent="0.25"/>
    <row r="65491" ht="17.25" hidden="1" customHeight="1" x14ac:dyDescent="0.25"/>
    <row r="65492" ht="17.25" hidden="1" customHeight="1" x14ac:dyDescent="0.25"/>
    <row r="65493" ht="17.25" hidden="1" customHeight="1" x14ac:dyDescent="0.25"/>
    <row r="65494" ht="17.25" hidden="1" customHeight="1" x14ac:dyDescent="0.25"/>
    <row r="65495" ht="17.25" hidden="1" customHeight="1" x14ac:dyDescent="0.25"/>
    <row r="65496" ht="17.25" hidden="1" customHeight="1" x14ac:dyDescent="0.25"/>
    <row r="65497" ht="17.25" hidden="1" customHeight="1" x14ac:dyDescent="0.25"/>
    <row r="65498" ht="17.25" hidden="1" customHeight="1" x14ac:dyDescent="0.25"/>
    <row r="65499" ht="17.25" hidden="1" customHeight="1" x14ac:dyDescent="0.25"/>
    <row r="65500" ht="17.25" hidden="1" customHeight="1" x14ac:dyDescent="0.25"/>
    <row r="65501" ht="17.25" hidden="1" customHeight="1" x14ac:dyDescent="0.25"/>
    <row r="65502" ht="17.25" hidden="1" customHeight="1" x14ac:dyDescent="0.25"/>
    <row r="65503" ht="17.25" hidden="1" customHeight="1" x14ac:dyDescent="0.25"/>
    <row r="65504" ht="17.25" hidden="1" customHeight="1" x14ac:dyDescent="0.25"/>
    <row r="65505" ht="17.25" hidden="1" customHeight="1" x14ac:dyDescent="0.25"/>
    <row r="65506" ht="17.25" hidden="1" customHeight="1" x14ac:dyDescent="0.25"/>
    <row r="65507" ht="17.25" hidden="1" customHeight="1" x14ac:dyDescent="0.25"/>
    <row r="65508" ht="17.25" hidden="1" customHeight="1" x14ac:dyDescent="0.25"/>
    <row r="65509" ht="17.25" hidden="1" customHeight="1" x14ac:dyDescent="0.25"/>
    <row r="65510" ht="17.25" hidden="1" customHeight="1" x14ac:dyDescent="0.25"/>
    <row r="65511" ht="17.25" hidden="1" customHeight="1" x14ac:dyDescent="0.25"/>
    <row r="65512" ht="17.25" hidden="1" customHeight="1" x14ac:dyDescent="0.25"/>
    <row r="65513" ht="17.25" hidden="1" customHeight="1" x14ac:dyDescent="0.25"/>
    <row r="65514" ht="17.25" hidden="1" customHeight="1" x14ac:dyDescent="0.25"/>
    <row r="65515" ht="17.25" hidden="1" customHeight="1" x14ac:dyDescent="0.25"/>
    <row r="65516" ht="17.25" hidden="1" customHeight="1" x14ac:dyDescent="0.25"/>
    <row r="65517" ht="17.25" hidden="1" customHeight="1" x14ac:dyDescent="0.25"/>
    <row r="65518" ht="17.25" hidden="1" customHeight="1" x14ac:dyDescent="0.25"/>
    <row r="65519" ht="17.25" hidden="1" customHeight="1" x14ac:dyDescent="0.25"/>
    <row r="65520" ht="17.25" hidden="1" customHeight="1" x14ac:dyDescent="0.25"/>
    <row r="65521" ht="17.25" hidden="1" customHeight="1" x14ac:dyDescent="0.25"/>
    <row r="65522" ht="17.25" hidden="1" customHeight="1" x14ac:dyDescent="0.25"/>
    <row r="65523" ht="17.25" hidden="1" customHeight="1" x14ac:dyDescent="0.25"/>
    <row r="65524" ht="17.25" hidden="1" customHeight="1" x14ac:dyDescent="0.25"/>
    <row r="65525" ht="17.25" hidden="1" customHeight="1" x14ac:dyDescent="0.25"/>
    <row r="65526" ht="17.25" hidden="1" customHeight="1" x14ac:dyDescent="0.25"/>
    <row r="65527" ht="17.25" hidden="1" customHeight="1" x14ac:dyDescent="0.25"/>
    <row r="65528" ht="17.25" hidden="1" customHeight="1" x14ac:dyDescent="0.25"/>
    <row r="65529" ht="17.25" hidden="1" customHeight="1" x14ac:dyDescent="0.25"/>
    <row r="65530" ht="17.25" hidden="1" customHeight="1" x14ac:dyDescent="0.25"/>
    <row r="65531" ht="17.25" hidden="1" customHeight="1" x14ac:dyDescent="0.25"/>
    <row r="65532" ht="17.25" hidden="1" customHeight="1" x14ac:dyDescent="0.25"/>
    <row r="65533" ht="17.25" hidden="1" customHeight="1" x14ac:dyDescent="0.25"/>
    <row r="65534" ht="17.25" hidden="1" customHeight="1" x14ac:dyDescent="0.25"/>
    <row r="65535" ht="17.25" hidden="1" customHeight="1" x14ac:dyDescent="0.25"/>
    <row r="65536" ht="17.25" hidden="1" customHeight="1" x14ac:dyDescent="0.25"/>
    <row r="65537" ht="17.25" hidden="1" customHeight="1" x14ac:dyDescent="0.25"/>
  </sheetData>
  <sheetProtection password="DE26" sheet="1" objects="1" scenarios="1"/>
  <mergeCells count="1">
    <mergeCell ref="K3:M3"/>
  </mergeCells>
  <phoneticPr fontId="0" type="noConversion"/>
  <printOptions horizontalCentered="1"/>
  <pageMargins left="0" right="0" top="0.98425196850393704" bottom="0.98425196850393704" header="0.51181102362204722" footer="0.51181102362204722"/>
  <pageSetup scale="55" orientation="portrait" copies="2" r:id="rId1"/>
  <headerFooter alignWithMargins="0">
    <oddFooter>&amp;R2011/12 Hospital Authorities
Financial Statements</oddFooter>
  </headerFooter>
  <ignoredErrors>
    <ignoredError sqref="G24:I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3"/>
  <sheetViews>
    <sheetView topLeftCell="A10" zoomScale="70" zoomScaleNormal="70" workbookViewId="0">
      <selection activeCell="H37" sqref="H37"/>
    </sheetView>
  </sheetViews>
  <sheetFormatPr defaultColWidth="0" defaultRowHeight="15.75" zeroHeight="1" x14ac:dyDescent="0.25"/>
  <cols>
    <col min="1" max="1" width="3.28515625" style="313" customWidth="1"/>
    <col min="2" max="2" width="51" style="313" customWidth="1"/>
    <col min="3" max="3" width="3.7109375" style="313" customWidth="1"/>
    <col min="4" max="4" width="16.7109375" style="313" customWidth="1"/>
    <col min="5" max="5" width="17.85546875" style="313" customWidth="1"/>
    <col min="6" max="6" width="19.5703125" style="313" customWidth="1"/>
    <col min="7" max="7" width="17.140625" style="313" customWidth="1"/>
    <col min="8" max="8" width="18.7109375" style="313" customWidth="1"/>
    <col min="9" max="9" width="16.7109375" style="313" customWidth="1"/>
    <col min="10" max="10" width="2.140625" style="313" customWidth="1"/>
    <col min="11" max="11" width="18.5703125" style="233" customWidth="1"/>
    <col min="12" max="12" width="3.140625" style="233" customWidth="1"/>
    <col min="13" max="16384" width="9.140625" style="313" hidden="1"/>
  </cols>
  <sheetData>
    <row r="1" spans="1:12" customFormat="1" ht="16.5" thickBot="1" x14ac:dyDescent="0.3">
      <c r="A1" s="404" t="s">
        <v>409</v>
      </c>
      <c r="B1" s="404"/>
      <c r="C1" s="404"/>
      <c r="D1" s="532"/>
      <c r="E1" s="532"/>
      <c r="F1" s="532"/>
      <c r="G1" s="70"/>
      <c r="H1" s="70"/>
      <c r="I1" s="70"/>
      <c r="J1" s="2"/>
      <c r="K1" s="2"/>
      <c r="L1" s="2"/>
    </row>
    <row r="2" spans="1:12" customFormat="1" ht="15.75" customHeight="1" x14ac:dyDescent="0.25">
      <c r="A2" s="404" t="s">
        <v>36</v>
      </c>
      <c r="B2" s="533"/>
      <c r="C2" s="533"/>
      <c r="D2" s="534"/>
      <c r="E2" s="534"/>
      <c r="F2" s="534"/>
      <c r="G2" s="70"/>
      <c r="H2" s="816" t="str">
        <f>Cover!I2</f>
        <v/>
      </c>
      <c r="I2" s="817"/>
      <c r="J2" s="2"/>
      <c r="K2" s="2"/>
      <c r="L2" s="2"/>
    </row>
    <row r="3" spans="1:12" customFormat="1" ht="16.5" customHeight="1" thickBot="1" x14ac:dyDescent="0.3">
      <c r="A3" s="404" t="s">
        <v>37</v>
      </c>
      <c r="B3" s="533"/>
      <c r="C3" s="533"/>
      <c r="D3" s="534"/>
      <c r="E3" s="534"/>
      <c r="F3" s="534"/>
      <c r="G3" s="180" t="s">
        <v>429</v>
      </c>
      <c r="H3" s="818"/>
      <c r="I3" s="819"/>
      <c r="J3" s="181"/>
      <c r="K3" s="2"/>
      <c r="L3" s="2"/>
    </row>
    <row r="4" spans="1:12" customFormat="1" ht="16.5" thickBot="1" x14ac:dyDescent="0.3">
      <c r="A4" s="182"/>
      <c r="B4" s="193"/>
      <c r="C4" s="193"/>
      <c r="D4" s="192"/>
      <c r="E4" s="192"/>
      <c r="F4" s="192"/>
      <c r="G4" s="3" t="s">
        <v>78</v>
      </c>
      <c r="H4" s="75">
        <f>Cover!I3</f>
        <v>0</v>
      </c>
      <c r="I4" s="2"/>
      <c r="J4" s="5"/>
      <c r="K4" s="2"/>
      <c r="L4" s="2"/>
    </row>
    <row r="5" spans="1:12" x14ac:dyDescent="0.25">
      <c r="A5" s="535"/>
      <c r="B5" s="408"/>
      <c r="C5" s="408"/>
      <c r="D5" s="536"/>
      <c r="E5" s="536"/>
      <c r="F5" s="536"/>
      <c r="G5" s="535"/>
      <c r="H5" s="535"/>
      <c r="I5" s="535"/>
      <c r="J5" s="233"/>
    </row>
    <row r="6" spans="1:12" ht="94.5" x14ac:dyDescent="0.25">
      <c r="A6" s="233"/>
      <c r="B6" s="436" t="s">
        <v>356</v>
      </c>
      <c r="C6" s="436"/>
      <c r="D6" s="412" t="s">
        <v>722</v>
      </c>
      <c r="E6" s="412" t="s">
        <v>743</v>
      </c>
      <c r="F6" s="412" t="s">
        <v>744</v>
      </c>
      <c r="G6" s="412" t="s">
        <v>745</v>
      </c>
      <c r="H6" s="412" t="s">
        <v>746</v>
      </c>
      <c r="I6" s="412" t="s">
        <v>747</v>
      </c>
      <c r="J6" s="233"/>
      <c r="K6" s="412" t="s">
        <v>678</v>
      </c>
    </row>
    <row r="7" spans="1:12" x14ac:dyDescent="0.25">
      <c r="A7" s="233"/>
      <c r="B7" s="436"/>
      <c r="C7" s="436"/>
      <c r="D7" s="537" t="s">
        <v>357</v>
      </c>
      <c r="E7" s="537" t="s">
        <v>561</v>
      </c>
      <c r="F7" s="537" t="s">
        <v>562</v>
      </c>
      <c r="G7" s="537" t="s">
        <v>563</v>
      </c>
      <c r="H7" s="537" t="s">
        <v>564</v>
      </c>
      <c r="I7" s="537" t="s">
        <v>565</v>
      </c>
      <c r="J7" s="233"/>
      <c r="K7" s="537" t="s">
        <v>68</v>
      </c>
    </row>
    <row r="8" spans="1:12" x14ac:dyDescent="0.25">
      <c r="A8" s="233"/>
      <c r="B8" s="538" t="s">
        <v>32</v>
      </c>
      <c r="C8" s="538">
        <v>1</v>
      </c>
      <c r="D8" s="539"/>
      <c r="E8" s="539"/>
      <c r="F8" s="539"/>
      <c r="G8" s="540">
        <f t="shared" ref="G8:G17" si="0">+D8+E8-F8</f>
        <v>0</v>
      </c>
      <c r="H8" s="539"/>
      <c r="I8" s="540">
        <f t="shared" ref="I8:I17" si="1">+G8+H8</f>
        <v>0</v>
      </c>
      <c r="J8" s="233"/>
      <c r="K8" s="539"/>
    </row>
    <row r="9" spans="1:12" x14ac:dyDescent="0.25">
      <c r="A9" s="233"/>
      <c r="B9" s="436" t="s">
        <v>358</v>
      </c>
      <c r="C9" s="538">
        <v>2</v>
      </c>
      <c r="D9" s="539"/>
      <c r="E9" s="539"/>
      <c r="F9" s="539"/>
      <c r="G9" s="540">
        <f t="shared" si="0"/>
        <v>0</v>
      </c>
      <c r="H9" s="539"/>
      <c r="I9" s="540">
        <f t="shared" si="1"/>
        <v>0</v>
      </c>
      <c r="J9" s="233"/>
      <c r="K9" s="539"/>
    </row>
    <row r="10" spans="1:12" x14ac:dyDescent="0.25">
      <c r="A10" s="233"/>
      <c r="B10" s="436"/>
      <c r="C10" s="538"/>
      <c r="D10" s="621"/>
      <c r="E10" s="621"/>
      <c r="F10" s="621"/>
      <c r="G10" s="621"/>
      <c r="H10" s="621"/>
      <c r="I10" s="540"/>
      <c r="J10" s="233"/>
      <c r="K10" s="621"/>
    </row>
    <row r="11" spans="1:12" x14ac:dyDescent="0.25">
      <c r="A11" s="233"/>
      <c r="B11" s="436" t="s">
        <v>664</v>
      </c>
      <c r="C11" s="538"/>
      <c r="D11" s="621"/>
      <c r="E11" s="621"/>
      <c r="F11" s="621"/>
      <c r="G11" s="621"/>
      <c r="H11" s="621"/>
      <c r="I11" s="540"/>
      <c r="J11" s="233"/>
      <c r="K11" s="621"/>
    </row>
    <row r="12" spans="1:12" x14ac:dyDescent="0.25">
      <c r="A12" s="233"/>
      <c r="B12" s="538" t="s">
        <v>359</v>
      </c>
      <c r="C12" s="538">
        <v>3</v>
      </c>
      <c r="D12" s="539"/>
      <c r="E12" s="539"/>
      <c r="F12" s="539"/>
      <c r="G12" s="540">
        <f t="shared" si="0"/>
        <v>0</v>
      </c>
      <c r="H12" s="539"/>
      <c r="I12" s="540">
        <f t="shared" si="1"/>
        <v>0</v>
      </c>
      <c r="J12" s="233"/>
      <c r="K12" s="621"/>
    </row>
    <row r="13" spans="1:12" x14ac:dyDescent="0.25">
      <c r="A13" s="233"/>
      <c r="B13" s="538" t="s">
        <v>360</v>
      </c>
      <c r="C13" s="538">
        <v>4</v>
      </c>
      <c r="D13" s="539"/>
      <c r="E13" s="539"/>
      <c r="F13" s="539"/>
      <c r="G13" s="540">
        <f t="shared" si="0"/>
        <v>0</v>
      </c>
      <c r="H13" s="539"/>
      <c r="I13" s="540">
        <f t="shared" si="1"/>
        <v>0</v>
      </c>
      <c r="J13" s="233"/>
      <c r="K13" s="621"/>
    </row>
    <row r="14" spans="1:12" x14ac:dyDescent="0.25">
      <c r="A14" s="233"/>
      <c r="B14" s="538" t="s">
        <v>33</v>
      </c>
      <c r="C14" s="538">
        <v>5</v>
      </c>
      <c r="D14" s="539"/>
      <c r="E14" s="539"/>
      <c r="F14" s="539"/>
      <c r="G14" s="540">
        <f t="shared" si="0"/>
        <v>0</v>
      </c>
      <c r="H14" s="539"/>
      <c r="I14" s="540">
        <f t="shared" si="1"/>
        <v>0</v>
      </c>
      <c r="J14" s="233"/>
      <c r="K14" s="621"/>
    </row>
    <row r="15" spans="1:12" x14ac:dyDescent="0.25">
      <c r="A15" s="233"/>
      <c r="B15" s="538" t="s">
        <v>34</v>
      </c>
      <c r="C15" s="538">
        <v>6</v>
      </c>
      <c r="D15" s="539"/>
      <c r="E15" s="539"/>
      <c r="F15" s="539"/>
      <c r="G15" s="540">
        <f t="shared" si="0"/>
        <v>0</v>
      </c>
      <c r="H15" s="539"/>
      <c r="I15" s="540">
        <f t="shared" si="1"/>
        <v>0</v>
      </c>
      <c r="J15" s="233"/>
      <c r="K15" s="621"/>
    </row>
    <row r="16" spans="1:12" x14ac:dyDescent="0.25">
      <c r="A16" s="233"/>
      <c r="B16" s="538" t="s">
        <v>35</v>
      </c>
      <c r="C16" s="538">
        <v>7</v>
      </c>
      <c r="D16" s="539"/>
      <c r="E16" s="539"/>
      <c r="F16" s="539"/>
      <c r="G16" s="540">
        <f t="shared" si="0"/>
        <v>0</v>
      </c>
      <c r="H16" s="539"/>
      <c r="I16" s="540">
        <f t="shared" si="1"/>
        <v>0</v>
      </c>
      <c r="J16" s="233"/>
      <c r="K16" s="621"/>
    </row>
    <row r="17" spans="1:11" x14ac:dyDescent="0.25">
      <c r="A17" s="233"/>
      <c r="B17" s="538" t="s">
        <v>361</v>
      </c>
      <c r="C17" s="538">
        <v>8</v>
      </c>
      <c r="D17" s="539"/>
      <c r="E17" s="539"/>
      <c r="F17" s="539"/>
      <c r="G17" s="540">
        <f t="shared" si="0"/>
        <v>0</v>
      </c>
      <c r="H17" s="539"/>
      <c r="I17" s="540">
        <f t="shared" si="1"/>
        <v>0</v>
      </c>
      <c r="J17" s="233"/>
      <c r="K17" s="621"/>
    </row>
    <row r="18" spans="1:11" x14ac:dyDescent="0.25">
      <c r="A18" s="233"/>
      <c r="B18" s="538" t="s">
        <v>665</v>
      </c>
      <c r="C18" s="538">
        <v>9</v>
      </c>
      <c r="D18" s="621">
        <f t="shared" ref="D18:I18" si="2">SUM(D12:D17)</f>
        <v>0</v>
      </c>
      <c r="E18" s="621">
        <f t="shared" si="2"/>
        <v>0</v>
      </c>
      <c r="F18" s="621">
        <f t="shared" si="2"/>
        <v>0</v>
      </c>
      <c r="G18" s="621">
        <f t="shared" si="2"/>
        <v>0</v>
      </c>
      <c r="H18" s="621">
        <f t="shared" si="2"/>
        <v>0</v>
      </c>
      <c r="I18" s="621">
        <f t="shared" si="2"/>
        <v>0</v>
      </c>
      <c r="J18" s="233"/>
      <c r="K18" s="621">
        <f>SUM(K12:K17)</f>
        <v>0</v>
      </c>
    </row>
    <row r="19" spans="1:11" x14ac:dyDescent="0.25">
      <c r="A19" s="233"/>
      <c r="B19" s="538"/>
      <c r="C19" s="538"/>
      <c r="D19" s="621"/>
      <c r="E19" s="621"/>
      <c r="F19" s="621"/>
      <c r="G19" s="621"/>
      <c r="H19" s="621"/>
      <c r="I19" s="621"/>
      <c r="J19" s="409"/>
      <c r="K19" s="621"/>
    </row>
    <row r="20" spans="1:11" x14ac:dyDescent="0.25">
      <c r="A20" s="233"/>
      <c r="B20" s="538" t="s">
        <v>97</v>
      </c>
      <c r="C20" s="538">
        <v>10</v>
      </c>
      <c r="D20" s="540">
        <f>SUM(D8:D17)</f>
        <v>0</v>
      </c>
      <c r="E20" s="540">
        <f>SUM(E8:E17)</f>
        <v>0</v>
      </c>
      <c r="F20" s="540">
        <f>SUM(F8:F17)</f>
        <v>0</v>
      </c>
      <c r="G20" s="540">
        <f>+D20+E20-F20</f>
        <v>0</v>
      </c>
      <c r="H20" s="540">
        <f>SUM(H8:H17)</f>
        <v>0</v>
      </c>
      <c r="I20" s="540">
        <f>SUM(I8:I17)</f>
        <v>0</v>
      </c>
      <c r="J20" s="314"/>
      <c r="K20" s="621">
        <f>SUM(K8:K17)</f>
        <v>0</v>
      </c>
    </row>
    <row r="21" spans="1:11" x14ac:dyDescent="0.25">
      <c r="A21" s="233"/>
      <c r="B21" s="233"/>
      <c r="C21" s="233"/>
      <c r="D21" s="233"/>
      <c r="E21" s="233"/>
      <c r="F21" s="233"/>
      <c r="G21" s="233"/>
      <c r="H21" s="233"/>
      <c r="I21" s="233"/>
      <c r="J21" s="233"/>
    </row>
    <row r="22" spans="1:11" x14ac:dyDescent="0.25">
      <c r="A22" s="233"/>
      <c r="B22" s="233"/>
      <c r="C22" s="233"/>
      <c r="D22" s="233"/>
      <c r="E22" s="233"/>
      <c r="F22" s="233"/>
      <c r="G22" s="233"/>
      <c r="H22" s="233"/>
      <c r="I22" s="233"/>
      <c r="J22" s="233"/>
    </row>
    <row r="23" spans="1:11" x14ac:dyDescent="0.25">
      <c r="A23" s="233"/>
      <c r="B23" s="848" t="s">
        <v>362</v>
      </c>
      <c r="C23" s="848"/>
      <c r="D23" s="848"/>
      <c r="E23" s="848"/>
      <c r="F23" s="848"/>
      <c r="G23" s="848"/>
      <c r="H23" s="848"/>
      <c r="I23" s="848"/>
      <c r="J23" s="233"/>
    </row>
    <row r="24" spans="1:11" ht="47.25" x14ac:dyDescent="0.25">
      <c r="A24" s="541"/>
      <c r="B24" s="436" t="s">
        <v>356</v>
      </c>
      <c r="C24" s="436"/>
      <c r="D24" s="412" t="s">
        <v>694</v>
      </c>
      <c r="E24" s="412" t="s">
        <v>695</v>
      </c>
      <c r="F24" s="412" t="s">
        <v>723</v>
      </c>
      <c r="G24" s="412" t="s">
        <v>724</v>
      </c>
      <c r="H24" s="412" t="s">
        <v>748</v>
      </c>
      <c r="I24" s="412" t="s">
        <v>749</v>
      </c>
      <c r="J24" s="233"/>
    </row>
    <row r="25" spans="1:11" x14ac:dyDescent="0.25">
      <c r="A25" s="233"/>
      <c r="B25" s="436"/>
      <c r="C25" s="436"/>
      <c r="D25" s="537" t="s">
        <v>363</v>
      </c>
      <c r="E25" s="537" t="s">
        <v>364</v>
      </c>
      <c r="F25" s="537" t="s">
        <v>365</v>
      </c>
      <c r="G25" s="537" t="s">
        <v>414</v>
      </c>
      <c r="H25" s="537" t="s">
        <v>566</v>
      </c>
      <c r="I25" s="537" t="s">
        <v>567</v>
      </c>
      <c r="J25" s="233"/>
    </row>
    <row r="26" spans="1:11" x14ac:dyDescent="0.25">
      <c r="A26" s="233"/>
      <c r="B26" s="538" t="s">
        <v>32</v>
      </c>
      <c r="C26" s="538">
        <v>11</v>
      </c>
      <c r="D26" s="539"/>
      <c r="E26" s="539"/>
      <c r="F26" s="539"/>
      <c r="G26" s="539"/>
      <c r="H26" s="539"/>
      <c r="I26" s="539"/>
      <c r="J26" s="233"/>
    </row>
    <row r="27" spans="1:11" x14ac:dyDescent="0.25">
      <c r="A27" s="233"/>
      <c r="B27" s="538" t="s">
        <v>358</v>
      </c>
      <c r="C27" s="538">
        <v>12</v>
      </c>
      <c r="D27" s="539"/>
      <c r="E27" s="539"/>
      <c r="F27" s="539"/>
      <c r="G27" s="539"/>
      <c r="H27" s="539"/>
      <c r="I27" s="539"/>
      <c r="J27" s="233"/>
    </row>
    <row r="28" spans="1:11" x14ac:dyDescent="0.25">
      <c r="A28" s="233"/>
      <c r="B28" s="436" t="s">
        <v>690</v>
      </c>
      <c r="C28" s="538">
        <v>13</v>
      </c>
      <c r="D28" s="539"/>
      <c r="E28" s="539"/>
      <c r="F28" s="539"/>
      <c r="G28" s="539"/>
      <c r="H28" s="539"/>
      <c r="I28" s="539"/>
      <c r="J28" s="233"/>
    </row>
    <row r="29" spans="1:11" x14ac:dyDescent="0.25">
      <c r="A29" s="233"/>
      <c r="B29" s="538"/>
      <c r="C29" s="538"/>
      <c r="D29" s="621"/>
      <c r="E29" s="621"/>
      <c r="F29" s="621"/>
      <c r="G29" s="621"/>
      <c r="H29" s="621"/>
      <c r="I29" s="621"/>
      <c r="J29" s="233"/>
    </row>
    <row r="30" spans="1:11" x14ac:dyDescent="0.25">
      <c r="A30" s="233"/>
      <c r="B30" s="538" t="s">
        <v>664</v>
      </c>
      <c r="C30" s="538"/>
      <c r="D30" s="621"/>
      <c r="E30" s="621"/>
      <c r="F30" s="621"/>
      <c r="G30" s="621"/>
      <c r="H30" s="621"/>
      <c r="I30" s="621"/>
      <c r="J30" s="233"/>
    </row>
    <row r="31" spans="1:11" x14ac:dyDescent="0.25">
      <c r="A31" s="233"/>
      <c r="B31" s="538" t="s">
        <v>359</v>
      </c>
      <c r="C31" s="538">
        <v>14</v>
      </c>
      <c r="D31" s="539"/>
      <c r="E31" s="539"/>
      <c r="F31" s="539"/>
      <c r="G31" s="539"/>
      <c r="H31" s="539"/>
      <c r="I31" s="539"/>
      <c r="J31" s="233"/>
    </row>
    <row r="32" spans="1:11" x14ac:dyDescent="0.25">
      <c r="A32" s="233"/>
      <c r="B32" s="538" t="s">
        <v>360</v>
      </c>
      <c r="C32" s="538">
        <v>15</v>
      </c>
      <c r="D32" s="539"/>
      <c r="E32" s="539"/>
      <c r="F32" s="539"/>
      <c r="G32" s="539"/>
      <c r="H32" s="539"/>
      <c r="I32" s="539"/>
      <c r="J32" s="233"/>
    </row>
    <row r="33" spans="1:10" x14ac:dyDescent="0.25">
      <c r="A33" s="233"/>
      <c r="B33" s="538" t="s">
        <v>33</v>
      </c>
      <c r="C33" s="538">
        <v>16</v>
      </c>
      <c r="D33" s="539"/>
      <c r="E33" s="539"/>
      <c r="F33" s="539"/>
      <c r="G33" s="539"/>
      <c r="H33" s="539"/>
      <c r="I33" s="539"/>
      <c r="J33" s="233"/>
    </row>
    <row r="34" spans="1:10" x14ac:dyDescent="0.25">
      <c r="A34" s="233"/>
      <c r="B34" s="538" t="s">
        <v>34</v>
      </c>
      <c r="C34" s="538">
        <v>17</v>
      </c>
      <c r="D34" s="539"/>
      <c r="E34" s="539"/>
      <c r="F34" s="539"/>
      <c r="G34" s="539"/>
      <c r="H34" s="539"/>
      <c r="I34" s="539"/>
      <c r="J34" s="233"/>
    </row>
    <row r="35" spans="1:10" x14ac:dyDescent="0.25">
      <c r="A35" s="233"/>
      <c r="B35" s="538" t="s">
        <v>35</v>
      </c>
      <c r="C35" s="538">
        <v>18</v>
      </c>
      <c r="D35" s="539"/>
      <c r="E35" s="539"/>
      <c r="F35" s="539"/>
      <c r="G35" s="539"/>
      <c r="H35" s="539"/>
      <c r="I35" s="539"/>
      <c r="J35" s="233"/>
    </row>
    <row r="36" spans="1:10" x14ac:dyDescent="0.25">
      <c r="A36" s="233"/>
      <c r="B36" s="538" t="s">
        <v>361</v>
      </c>
      <c r="C36" s="538">
        <v>19</v>
      </c>
      <c r="D36" s="539"/>
      <c r="E36" s="539"/>
      <c r="F36" s="539"/>
      <c r="G36" s="539"/>
      <c r="H36" s="539"/>
      <c r="I36" s="539"/>
      <c r="J36" s="233"/>
    </row>
    <row r="37" spans="1:10" x14ac:dyDescent="0.25">
      <c r="A37" s="233"/>
      <c r="B37" s="538" t="s">
        <v>665</v>
      </c>
      <c r="C37" s="538">
        <v>20</v>
      </c>
      <c r="D37" s="621">
        <f t="shared" ref="D37:I37" si="3">SUM(D31:D36)</f>
        <v>0</v>
      </c>
      <c r="E37" s="621">
        <f t="shared" si="3"/>
        <v>0</v>
      </c>
      <c r="F37" s="621">
        <f t="shared" si="3"/>
        <v>0</v>
      </c>
      <c r="G37" s="621">
        <f t="shared" si="3"/>
        <v>0</v>
      </c>
      <c r="H37" s="621">
        <f t="shared" si="3"/>
        <v>0</v>
      </c>
      <c r="I37" s="621">
        <f t="shared" si="3"/>
        <v>0</v>
      </c>
      <c r="J37" s="233"/>
    </row>
    <row r="38" spans="1:10" x14ac:dyDescent="0.25">
      <c r="A38" s="233"/>
      <c r="B38" s="538"/>
      <c r="C38" s="538"/>
      <c r="D38" s="621"/>
      <c r="E38" s="621"/>
      <c r="F38" s="621"/>
      <c r="G38" s="621"/>
      <c r="H38" s="621"/>
      <c r="I38" s="621"/>
      <c r="J38" s="233"/>
    </row>
    <row r="39" spans="1:10" x14ac:dyDescent="0.25">
      <c r="A39" s="233"/>
      <c r="B39" s="538" t="s">
        <v>97</v>
      </c>
      <c r="C39" s="538">
        <v>21</v>
      </c>
      <c r="D39" s="621">
        <f t="shared" ref="D39:I39" si="4">SUM(D26:D36)</f>
        <v>0</v>
      </c>
      <c r="E39" s="621">
        <f t="shared" si="4"/>
        <v>0</v>
      </c>
      <c r="F39" s="621">
        <f t="shared" si="4"/>
        <v>0</v>
      </c>
      <c r="G39" s="621">
        <f t="shared" si="4"/>
        <v>0</v>
      </c>
      <c r="H39" s="621">
        <f t="shared" si="4"/>
        <v>0</v>
      </c>
      <c r="I39" s="621">
        <f t="shared" si="4"/>
        <v>0</v>
      </c>
      <c r="J39" s="233"/>
    </row>
    <row r="40" spans="1:10" x14ac:dyDescent="0.25">
      <c r="A40" s="233"/>
      <c r="B40" s="233"/>
      <c r="C40" s="233"/>
      <c r="D40" s="233"/>
      <c r="E40" s="233"/>
      <c r="F40" s="233"/>
      <c r="G40" s="233"/>
      <c r="H40" s="233"/>
      <c r="I40" s="233"/>
      <c r="J40" s="233"/>
    </row>
    <row r="41" spans="1:10" x14ac:dyDescent="0.25">
      <c r="A41" s="233"/>
      <c r="B41" s="233"/>
      <c r="C41" s="233"/>
      <c r="D41" s="233"/>
      <c r="E41" s="233"/>
      <c r="F41" s="233"/>
      <c r="G41" s="233"/>
      <c r="H41" s="233"/>
      <c r="I41" s="289"/>
      <c r="J41" s="233"/>
    </row>
    <row r="42" spans="1:10" x14ac:dyDescent="0.25">
      <c r="A42" s="233"/>
      <c r="B42" s="233" t="s">
        <v>691</v>
      </c>
      <c r="C42" s="233"/>
      <c r="D42" s="233"/>
      <c r="E42" s="233"/>
      <c r="F42" s="233"/>
      <c r="G42" s="233"/>
      <c r="H42" s="233"/>
      <c r="I42" s="233"/>
      <c r="J42" s="233"/>
    </row>
    <row r="43" spans="1:10" x14ac:dyDescent="0.25">
      <c r="A43" s="233"/>
      <c r="B43" s="233" t="s">
        <v>692</v>
      </c>
      <c r="C43" s="233"/>
      <c r="D43" s="233"/>
      <c r="E43" s="233"/>
      <c r="F43" s="233"/>
      <c r="G43" s="233"/>
      <c r="H43" s="233"/>
      <c r="I43" s="233"/>
      <c r="J43" s="233"/>
    </row>
    <row r="44" spans="1:10" x14ac:dyDescent="0.25">
      <c r="A44" s="233"/>
      <c r="B44" s="233" t="s">
        <v>693</v>
      </c>
      <c r="C44" s="233"/>
      <c r="D44" s="233"/>
      <c r="E44" s="233"/>
      <c r="F44" s="233"/>
      <c r="G44" s="233"/>
      <c r="H44" s="233"/>
      <c r="I44" s="233"/>
      <c r="J44" s="233"/>
    </row>
    <row r="45" spans="1:10" x14ac:dyDescent="0.25">
      <c r="A45" s="233"/>
      <c r="B45" s="233"/>
      <c r="C45" s="233"/>
      <c r="D45" s="233"/>
      <c r="E45" s="233"/>
      <c r="F45" s="233"/>
      <c r="G45" s="233"/>
      <c r="H45" s="233"/>
      <c r="I45" s="233"/>
      <c r="J45" s="233"/>
    </row>
    <row r="46" spans="1:10" x14ac:dyDescent="0.25">
      <c r="A46" s="233"/>
      <c r="B46" s="233"/>
      <c r="C46" s="233"/>
      <c r="D46" s="233"/>
      <c r="E46" s="233"/>
      <c r="F46" s="233"/>
      <c r="G46" s="233"/>
      <c r="H46" s="233"/>
      <c r="I46" s="233"/>
      <c r="J46" s="233"/>
    </row>
    <row r="47" spans="1:10" ht="1.5" hidden="1" customHeight="1" x14ac:dyDescent="0.25">
      <c r="A47" s="233"/>
      <c r="B47" s="233"/>
      <c r="C47" s="233"/>
      <c r="D47" s="233"/>
      <c r="E47" s="233"/>
      <c r="F47" s="233"/>
      <c r="G47" s="233"/>
      <c r="H47" s="233"/>
      <c r="I47" s="233"/>
      <c r="J47" s="233"/>
    </row>
    <row r="48" spans="1:10" hidden="1" x14ac:dyDescent="0.25">
      <c r="A48" s="233"/>
      <c r="B48" s="233"/>
      <c r="C48" s="233"/>
      <c r="D48" s="233"/>
      <c r="E48" s="233"/>
      <c r="F48" s="233"/>
      <c r="G48" s="233"/>
      <c r="H48" s="233"/>
      <c r="I48" s="233"/>
      <c r="J48" s="233"/>
    </row>
    <row r="49" spans="1:10" hidden="1" x14ac:dyDescent="0.25">
      <c r="A49" s="233"/>
      <c r="B49" s="233"/>
      <c r="C49" s="233"/>
      <c r="D49" s="233"/>
      <c r="E49" s="233"/>
      <c r="F49" s="233"/>
      <c r="G49" s="233"/>
      <c r="H49" s="233"/>
      <c r="I49" s="233"/>
      <c r="J49" s="233"/>
    </row>
    <row r="50" spans="1:10" hidden="1" x14ac:dyDescent="0.25">
      <c r="A50" s="233"/>
      <c r="B50" s="233"/>
      <c r="C50" s="233"/>
      <c r="D50" s="233"/>
      <c r="E50" s="233"/>
      <c r="F50" s="233"/>
      <c r="G50" s="233"/>
      <c r="H50" s="233"/>
      <c r="I50" s="233"/>
      <c r="J50" s="233"/>
    </row>
    <row r="51" spans="1:10" x14ac:dyDescent="0.25">
      <c r="A51" s="233"/>
      <c r="B51" s="233"/>
      <c r="C51" s="233"/>
      <c r="D51" s="233"/>
      <c r="E51" s="233"/>
      <c r="F51" s="233"/>
      <c r="G51" s="233"/>
      <c r="H51" s="233"/>
      <c r="I51" s="233"/>
      <c r="J51" s="233"/>
    </row>
    <row r="52" spans="1:10" x14ac:dyDescent="0.25">
      <c r="A52" s="233"/>
      <c r="B52" s="233"/>
      <c r="C52" s="233"/>
      <c r="D52" s="233"/>
      <c r="E52" s="233"/>
      <c r="F52" s="233"/>
      <c r="G52" s="233"/>
      <c r="H52" s="233"/>
      <c r="I52" s="233"/>
      <c r="J52" s="233"/>
    </row>
    <row r="53" spans="1:10" x14ac:dyDescent="0.25"/>
  </sheetData>
  <sheetProtection password="DE26" sheet="1" objects="1" scenarios="1"/>
  <mergeCells count="2">
    <mergeCell ref="B23:I23"/>
    <mergeCell ref="H2:I3"/>
  </mergeCells>
  <phoneticPr fontId="6" type="noConversion"/>
  <printOptions horizontalCentered="1"/>
  <pageMargins left="0" right="0" top="0.98425196850393704" bottom="0.98425196850393704" header="0.51181102362204722" footer="0.51181102362204722"/>
  <pageSetup scale="56" orientation="portrait" r:id="rId1"/>
  <headerFooter alignWithMargins="0">
    <oddFooter>&amp;R2011/12 Hospital Authorities
Financial Statements</oddFooter>
  </headerFooter>
  <ignoredErrors>
    <ignoredError sqref="D7:I7 K7 D25:I25" numberStoredAsText="1"/>
    <ignoredError sqref="G20"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Q59"/>
  <sheetViews>
    <sheetView topLeftCell="A4" zoomScale="85" zoomScaleNormal="100" workbookViewId="0">
      <selection activeCell="O12" sqref="O12"/>
    </sheetView>
  </sheetViews>
  <sheetFormatPr defaultColWidth="0" defaultRowHeight="12.75" zeroHeight="1" x14ac:dyDescent="0.2"/>
  <cols>
    <col min="1" max="1" width="4" style="19" customWidth="1"/>
    <col min="2" max="2" width="13.7109375" style="19" customWidth="1"/>
    <col min="3" max="3" width="8.140625" style="19" customWidth="1"/>
    <col min="4" max="4" width="10.28515625" style="19" customWidth="1"/>
    <col min="5" max="5" width="8.140625" style="19" customWidth="1"/>
    <col min="6" max="6" width="9.140625" style="19" customWidth="1"/>
    <col min="7" max="7" width="2.42578125" style="19" customWidth="1"/>
    <col min="8" max="8" width="9.140625" style="19" customWidth="1"/>
    <col min="9" max="9" width="3.140625" style="19" customWidth="1"/>
    <col min="10" max="10" width="10.85546875" style="19" customWidth="1"/>
    <col min="11" max="11" width="3.5703125" style="19" customWidth="1"/>
    <col min="12" max="12" width="10" style="19" customWidth="1"/>
    <col min="13" max="13" width="6.28515625" style="19" bestFit="1" customWidth="1"/>
    <col min="14" max="14" width="9.28515625" style="19" customWidth="1"/>
    <col min="15" max="15" width="9.140625" style="19" customWidth="1"/>
    <col min="16" max="16" width="5.85546875" style="19" hidden="1" customWidth="1"/>
    <col min="17" max="16384" width="0" style="19" hidden="1"/>
  </cols>
  <sheetData>
    <row r="1" spans="1:43" ht="13.5" thickBot="1" x14ac:dyDescent="0.25">
      <c r="A1" s="67"/>
      <c r="B1" s="2"/>
      <c r="C1" s="2"/>
      <c r="D1" s="2"/>
      <c r="E1" s="2"/>
      <c r="F1" s="2"/>
      <c r="G1" s="2"/>
      <c r="H1" s="2"/>
      <c r="I1" s="2"/>
      <c r="J1" s="2"/>
      <c r="K1" s="2"/>
      <c r="L1" s="2"/>
      <c r="M1" s="2"/>
      <c r="N1" s="2"/>
      <c r="O1" s="2"/>
      <c r="Y1" s="106"/>
    </row>
    <row r="2" spans="1:43" ht="23.25" customHeight="1" thickBot="1" x14ac:dyDescent="0.3">
      <c r="A2" s="545" t="s">
        <v>385</v>
      </c>
      <c r="B2" s="546"/>
      <c r="C2" s="547"/>
      <c r="D2" s="547"/>
      <c r="E2" s="108" t="s">
        <v>429</v>
      </c>
      <c r="F2" s="108"/>
      <c r="G2" s="107"/>
      <c r="H2" s="859" t="str">
        <f>+Cover!I2</f>
        <v/>
      </c>
      <c r="I2" s="860"/>
      <c r="J2" s="860"/>
      <c r="K2" s="860"/>
      <c r="L2" s="860"/>
      <c r="M2" s="860"/>
      <c r="N2" s="861"/>
      <c r="O2" s="2"/>
      <c r="Y2" s="106"/>
    </row>
    <row r="3" spans="1:43" ht="16.5" thickBot="1" x14ac:dyDescent="0.3">
      <c r="A3" s="545" t="s">
        <v>750</v>
      </c>
      <c r="B3" s="546"/>
      <c r="C3" s="547"/>
      <c r="D3" s="547"/>
      <c r="E3" s="108" t="s">
        <v>0</v>
      </c>
      <c r="F3" s="108"/>
      <c r="G3" s="107"/>
      <c r="H3" s="150">
        <f>+Cover!I3</f>
        <v>0</v>
      </c>
      <c r="I3" s="109"/>
      <c r="J3" s="2"/>
      <c r="K3" s="2"/>
      <c r="L3" s="2"/>
      <c r="M3" s="2"/>
      <c r="N3" s="2"/>
      <c r="O3" s="2"/>
      <c r="Y3" s="106"/>
    </row>
    <row r="4" spans="1:43" ht="15.75" x14ac:dyDescent="0.25">
      <c r="A4" s="545"/>
      <c r="B4" s="546"/>
      <c r="C4" s="547"/>
      <c r="D4" s="547"/>
      <c r="E4" s="107"/>
      <c r="F4" s="107"/>
      <c r="G4" s="107"/>
      <c r="H4" s="107"/>
      <c r="I4" s="107"/>
      <c r="J4" s="107"/>
      <c r="K4" s="107"/>
      <c r="L4" s="107"/>
      <c r="M4" s="107"/>
      <c r="N4" s="107"/>
      <c r="O4" s="107"/>
      <c r="Q4" s="86"/>
      <c r="R4" s="86"/>
      <c r="S4" s="86"/>
      <c r="T4" s="86"/>
      <c r="U4" s="86"/>
      <c r="V4" s="86"/>
      <c r="W4" s="86"/>
      <c r="X4" s="86"/>
      <c r="Y4" s="106"/>
    </row>
    <row r="5" spans="1:43" x14ac:dyDescent="0.2">
      <c r="A5" s="110"/>
      <c r="B5" s="13"/>
      <c r="C5" s="107"/>
      <c r="D5" s="107"/>
      <c r="E5" s="107"/>
      <c r="F5" s="107"/>
      <c r="G5" s="107"/>
      <c r="H5" s="107"/>
      <c r="I5" s="107"/>
      <c r="J5" s="107"/>
      <c r="K5" s="107"/>
      <c r="L5" s="107"/>
      <c r="M5" s="107"/>
      <c r="N5" s="107"/>
      <c r="O5" s="107"/>
      <c r="Q5" s="86"/>
      <c r="R5" s="86"/>
      <c r="S5" s="86"/>
      <c r="T5" s="86"/>
      <c r="U5" s="86"/>
      <c r="V5" s="86"/>
      <c r="W5" s="86"/>
      <c r="X5" s="86"/>
      <c r="Y5" s="106"/>
    </row>
    <row r="6" spans="1:43" ht="15.75" x14ac:dyDescent="0.25">
      <c r="A6" s="556"/>
      <c r="B6" s="557"/>
      <c r="C6" s="558"/>
      <c r="D6" s="558"/>
      <c r="E6" s="558"/>
      <c r="F6" s="558"/>
      <c r="G6" s="558"/>
      <c r="H6" s="558"/>
      <c r="I6" s="558"/>
      <c r="J6" s="558"/>
      <c r="K6" s="558"/>
      <c r="L6" s="558"/>
      <c r="M6" s="558"/>
      <c r="N6" s="558"/>
      <c r="O6" s="558"/>
      <c r="Q6" s="86"/>
      <c r="R6" s="86"/>
      <c r="S6" s="86"/>
      <c r="T6" s="86"/>
      <c r="U6" s="86"/>
      <c r="V6" s="86"/>
      <c r="W6" s="86"/>
      <c r="X6" s="86"/>
      <c r="Y6" s="106"/>
    </row>
    <row r="7" spans="1:43" ht="30.95" customHeight="1" x14ac:dyDescent="0.25">
      <c r="A7" s="556"/>
      <c r="B7" s="856" t="s">
        <v>98</v>
      </c>
      <c r="C7" s="857"/>
      <c r="D7" s="857"/>
      <c r="E7" s="857"/>
      <c r="F7" s="858"/>
      <c r="G7" s="314"/>
      <c r="H7" s="314"/>
      <c r="I7" s="233"/>
      <c r="J7" s="862" t="s">
        <v>751</v>
      </c>
      <c r="K7" s="863"/>
      <c r="L7" s="863"/>
      <c r="M7" s="863"/>
      <c r="N7" s="863"/>
      <c r="O7" s="558"/>
      <c r="Q7" s="86"/>
      <c r="R7" s="86"/>
      <c r="S7" s="86"/>
      <c r="T7" s="86"/>
      <c r="U7" s="86"/>
      <c r="V7" s="86"/>
      <c r="W7" s="86"/>
      <c r="X7" s="86"/>
    </row>
    <row r="8" spans="1:43" ht="15.75" x14ac:dyDescent="0.25">
      <c r="A8" s="556"/>
      <c r="B8" s="559"/>
      <c r="C8" s="850" t="s">
        <v>729</v>
      </c>
      <c r="D8" s="851"/>
      <c r="E8" s="851"/>
      <c r="F8" s="852"/>
      <c r="G8" s="560"/>
      <c r="H8" s="561"/>
      <c r="I8" s="562"/>
      <c r="J8" s="864" t="s">
        <v>729</v>
      </c>
      <c r="K8" s="865"/>
      <c r="L8" s="865"/>
      <c r="M8" s="866"/>
      <c r="N8" s="866"/>
      <c r="O8" s="562"/>
      <c r="Q8" s="86"/>
      <c r="R8" s="111"/>
      <c r="S8" s="111"/>
      <c r="T8" s="111"/>
      <c r="U8" s="111"/>
      <c r="V8" s="111"/>
      <c r="W8" s="111"/>
      <c r="X8" s="111"/>
    </row>
    <row r="9" spans="1:43" ht="9" customHeight="1" x14ac:dyDescent="0.25">
      <c r="A9" s="556"/>
      <c r="B9" s="544"/>
      <c r="C9" s="853"/>
      <c r="D9" s="854"/>
      <c r="E9" s="854"/>
      <c r="F9" s="855"/>
      <c r="G9" s="314"/>
      <c r="H9" s="561"/>
      <c r="I9" s="233"/>
      <c r="J9" s="865"/>
      <c r="K9" s="865"/>
      <c r="L9" s="865"/>
      <c r="M9" s="866"/>
      <c r="N9" s="866"/>
      <c r="O9" s="233"/>
      <c r="Q9" s="112"/>
      <c r="R9" s="112"/>
      <c r="S9" s="112"/>
      <c r="T9" s="112"/>
      <c r="U9" s="113"/>
      <c r="V9" s="112"/>
      <c r="W9" s="112"/>
    </row>
    <row r="10" spans="1:43" ht="47.25" x14ac:dyDescent="0.25">
      <c r="A10" s="556"/>
      <c r="B10" s="544"/>
      <c r="C10" s="563"/>
      <c r="D10" s="564" t="s">
        <v>486</v>
      </c>
      <c r="E10" s="563"/>
      <c r="F10" s="563" t="s">
        <v>487</v>
      </c>
      <c r="G10" s="565"/>
      <c r="H10" s="561"/>
      <c r="I10" s="233"/>
      <c r="J10" s="543"/>
      <c r="K10" s="566"/>
      <c r="L10" s="567" t="s">
        <v>486</v>
      </c>
      <c r="M10" s="436"/>
      <c r="N10" s="543" t="s">
        <v>1</v>
      </c>
      <c r="O10" s="314"/>
      <c r="Q10" s="114"/>
      <c r="R10" s="114"/>
      <c r="S10" s="114"/>
      <c r="T10" s="114"/>
      <c r="U10" s="115"/>
      <c r="V10" s="115"/>
      <c r="W10" s="115"/>
      <c r="X10" s="90"/>
      <c r="AJ10" s="116"/>
      <c r="AK10" s="116"/>
      <c r="AL10" s="116"/>
      <c r="AM10" s="116"/>
      <c r="AN10" s="116"/>
      <c r="AO10" s="116"/>
      <c r="AP10" s="116"/>
    </row>
    <row r="11" spans="1:43" ht="15.75" x14ac:dyDescent="0.25">
      <c r="A11" s="542"/>
      <c r="B11" s="568" t="s">
        <v>488</v>
      </c>
      <c r="C11" s="549" t="s">
        <v>489</v>
      </c>
      <c r="D11" s="569"/>
      <c r="E11" s="549" t="s">
        <v>490</v>
      </c>
      <c r="F11" s="569"/>
      <c r="G11" s="314"/>
      <c r="H11" s="561"/>
      <c r="I11" s="233"/>
      <c r="J11" s="543" t="s">
        <v>521</v>
      </c>
      <c r="K11" s="566"/>
      <c r="L11" s="806"/>
      <c r="M11" s="549" t="s">
        <v>522</v>
      </c>
      <c r="N11" s="807"/>
      <c r="O11" s="233"/>
      <c r="Q11" s="117"/>
      <c r="R11" s="117"/>
      <c r="S11" s="117"/>
      <c r="T11" s="117"/>
      <c r="U11" s="117"/>
      <c r="V11" s="117"/>
      <c r="W11" s="117"/>
      <c r="X11" s="90"/>
      <c r="AJ11" s="86"/>
      <c r="AK11" s="112"/>
      <c r="AL11" s="112"/>
      <c r="AM11" s="112"/>
      <c r="AN11" s="112"/>
      <c r="AO11" s="112"/>
      <c r="AP11" s="112"/>
      <c r="AQ11" s="118"/>
    </row>
    <row r="12" spans="1:43" ht="15.75" x14ac:dyDescent="0.25">
      <c r="A12" s="542"/>
      <c r="B12" s="568" t="s">
        <v>491</v>
      </c>
      <c r="C12" s="549" t="s">
        <v>492</v>
      </c>
      <c r="D12" s="432"/>
      <c r="E12" s="549" t="s">
        <v>493</v>
      </c>
      <c r="F12" s="432"/>
      <c r="G12" s="314"/>
      <c r="H12" s="561"/>
      <c r="I12" s="233"/>
      <c r="J12" s="543" t="s">
        <v>523</v>
      </c>
      <c r="K12" s="566"/>
      <c r="L12" s="806"/>
      <c r="M12" s="549" t="s">
        <v>524</v>
      </c>
      <c r="N12" s="807"/>
      <c r="O12" s="233"/>
      <c r="Q12" s="119"/>
      <c r="R12" s="120"/>
      <c r="S12" s="121"/>
      <c r="T12" s="122"/>
      <c r="U12" s="121"/>
      <c r="V12" s="122"/>
      <c r="W12" s="123"/>
      <c r="X12" s="90"/>
      <c r="AJ12" s="88"/>
      <c r="AK12" s="114"/>
      <c r="AL12" s="115"/>
      <c r="AM12" s="115"/>
      <c r="AN12" s="124"/>
      <c r="AO12" s="115"/>
      <c r="AP12" s="115"/>
      <c r="AQ12" s="90"/>
    </row>
    <row r="13" spans="1:43" ht="15.75" x14ac:dyDescent="0.25">
      <c r="A13" s="542"/>
      <c r="B13" s="570" t="s">
        <v>494</v>
      </c>
      <c r="C13" s="549" t="s">
        <v>495</v>
      </c>
      <c r="D13" s="432"/>
      <c r="E13" s="549" t="s">
        <v>496</v>
      </c>
      <c r="F13" s="569"/>
      <c r="G13" s="314"/>
      <c r="H13" s="561"/>
      <c r="I13" s="233"/>
      <c r="J13" s="543">
        <v>1</v>
      </c>
      <c r="K13" s="566"/>
      <c r="L13" s="806"/>
      <c r="M13" s="549" t="s">
        <v>525</v>
      </c>
      <c r="N13" s="807"/>
      <c r="O13" s="233"/>
      <c r="Q13" s="125"/>
      <c r="R13" s="126"/>
      <c r="S13" s="125"/>
      <c r="T13" s="127"/>
      <c r="U13" s="125"/>
      <c r="V13" s="128"/>
      <c r="W13" s="129"/>
      <c r="X13" s="90"/>
      <c r="AQ13" s="90"/>
    </row>
    <row r="14" spans="1:43" ht="15.75" x14ac:dyDescent="0.25">
      <c r="A14" s="542"/>
      <c r="B14" s="570" t="s">
        <v>497</v>
      </c>
      <c r="C14" s="549" t="s">
        <v>498</v>
      </c>
      <c r="D14" s="432"/>
      <c r="E14" s="549" t="s">
        <v>499</v>
      </c>
      <c r="F14" s="432"/>
      <c r="G14" s="314"/>
      <c r="H14" s="561"/>
      <c r="I14" s="233"/>
      <c r="J14" s="543">
        <v>2</v>
      </c>
      <c r="K14" s="566"/>
      <c r="L14" s="806"/>
      <c r="M14" s="549" t="s">
        <v>526</v>
      </c>
      <c r="N14" s="807"/>
      <c r="O14" s="233"/>
      <c r="Q14" s="125"/>
      <c r="R14" s="126"/>
      <c r="S14" s="125"/>
      <c r="T14" s="127"/>
      <c r="U14" s="125"/>
      <c r="V14" s="128"/>
      <c r="W14" s="129"/>
      <c r="X14" s="90"/>
      <c r="AJ14" s="119"/>
      <c r="AK14" s="120"/>
      <c r="AL14" s="121"/>
      <c r="AM14" s="122"/>
      <c r="AN14" s="121"/>
      <c r="AO14" s="122"/>
      <c r="AP14" s="123"/>
      <c r="AQ14" s="90"/>
    </row>
    <row r="15" spans="1:43" ht="15.75" x14ac:dyDescent="0.25">
      <c r="A15" s="542"/>
      <c r="B15" s="570" t="s">
        <v>500</v>
      </c>
      <c r="C15" s="549" t="s">
        <v>501</v>
      </c>
      <c r="D15" s="432"/>
      <c r="E15" s="549" t="s">
        <v>502</v>
      </c>
      <c r="F15" s="569"/>
      <c r="G15" s="314"/>
      <c r="H15" s="561"/>
      <c r="I15" s="233"/>
      <c r="J15" s="543">
        <v>3</v>
      </c>
      <c r="K15" s="566"/>
      <c r="L15" s="806"/>
      <c r="M15" s="549" t="s">
        <v>527</v>
      </c>
      <c r="N15" s="807"/>
      <c r="O15" s="233"/>
      <c r="Q15" s="130"/>
      <c r="R15" s="126"/>
      <c r="S15" s="131"/>
      <c r="T15" s="132"/>
      <c r="U15" s="130"/>
      <c r="V15" s="128"/>
      <c r="W15" s="129"/>
      <c r="X15" s="90"/>
      <c r="AJ15" s="125"/>
      <c r="AK15" s="126"/>
      <c r="AL15" s="125"/>
      <c r="AM15" s="127"/>
      <c r="AN15" s="125"/>
      <c r="AO15" s="126"/>
      <c r="AP15" s="133"/>
      <c r="AQ15" s="90"/>
    </row>
    <row r="16" spans="1:43" ht="15.75" x14ac:dyDescent="0.25">
      <c r="A16" s="542"/>
      <c r="B16" s="570" t="s">
        <v>503</v>
      </c>
      <c r="C16" s="549" t="s">
        <v>504</v>
      </c>
      <c r="D16" s="432"/>
      <c r="E16" s="549" t="s">
        <v>505</v>
      </c>
      <c r="F16" s="432"/>
      <c r="G16" s="314"/>
      <c r="H16" s="561"/>
      <c r="I16" s="233"/>
      <c r="J16" s="543">
        <v>4</v>
      </c>
      <c r="K16" s="566"/>
      <c r="L16" s="806"/>
      <c r="M16" s="549" t="s">
        <v>528</v>
      </c>
      <c r="N16" s="807"/>
      <c r="O16" s="233"/>
      <c r="Q16" s="125"/>
      <c r="R16" s="126"/>
      <c r="S16" s="131"/>
      <c r="T16" s="132"/>
      <c r="U16" s="125"/>
      <c r="V16" s="128"/>
      <c r="W16" s="129"/>
      <c r="X16" s="90"/>
      <c r="AJ16" s="125"/>
      <c r="AK16" s="126"/>
      <c r="AL16" s="125"/>
      <c r="AM16" s="127"/>
      <c r="AN16" s="125"/>
      <c r="AO16" s="126"/>
      <c r="AP16" s="133"/>
      <c r="AQ16" s="90"/>
    </row>
    <row r="17" spans="1:43" ht="15.75" x14ac:dyDescent="0.25">
      <c r="A17" s="542"/>
      <c r="B17" s="570" t="s">
        <v>506</v>
      </c>
      <c r="C17" s="549" t="s">
        <v>507</v>
      </c>
      <c r="D17" s="432"/>
      <c r="E17" s="549" t="s">
        <v>508</v>
      </c>
      <c r="F17" s="569"/>
      <c r="G17" s="314"/>
      <c r="H17" s="561"/>
      <c r="I17" s="233"/>
      <c r="J17" s="543">
        <v>5</v>
      </c>
      <c r="K17" s="566"/>
      <c r="L17" s="806"/>
      <c r="M17" s="549" t="s">
        <v>529</v>
      </c>
      <c r="N17" s="807"/>
      <c r="O17" s="233"/>
      <c r="Q17" s="130"/>
      <c r="R17" s="134"/>
      <c r="S17" s="130"/>
      <c r="T17" s="134"/>
      <c r="U17" s="130"/>
      <c r="V17" s="134"/>
      <c r="W17" s="135"/>
      <c r="X17" s="90"/>
      <c r="AJ17" s="130"/>
      <c r="AK17" s="126"/>
      <c r="AL17" s="134"/>
      <c r="AM17" s="132"/>
      <c r="AN17" s="130"/>
      <c r="AO17" s="126"/>
      <c r="AP17" s="133"/>
      <c r="AQ17" s="90"/>
    </row>
    <row r="18" spans="1:43" ht="15.75" x14ac:dyDescent="0.25">
      <c r="A18" s="331"/>
      <c r="B18" s="570" t="s">
        <v>509</v>
      </c>
      <c r="C18" s="549" t="s">
        <v>510</v>
      </c>
      <c r="D18" s="432"/>
      <c r="E18" s="549" t="s">
        <v>511</v>
      </c>
      <c r="F18" s="432"/>
      <c r="G18" s="314"/>
      <c r="H18" s="561"/>
      <c r="I18" s="233"/>
      <c r="J18" s="543">
        <v>6</v>
      </c>
      <c r="K18" s="566"/>
      <c r="L18" s="806"/>
      <c r="M18" s="549" t="s">
        <v>530</v>
      </c>
      <c r="N18" s="807"/>
      <c r="O18" s="233"/>
      <c r="Q18" s="136"/>
      <c r="R18" s="137"/>
      <c r="S18" s="131"/>
      <c r="T18" s="138"/>
      <c r="U18" s="131"/>
      <c r="V18" s="138"/>
      <c r="W18" s="131"/>
      <c r="X18" s="138"/>
      <c r="AJ18" s="125"/>
      <c r="AK18" s="126"/>
      <c r="AL18" s="132"/>
      <c r="AM18" s="132"/>
      <c r="AN18" s="125"/>
      <c r="AO18" s="126"/>
      <c r="AP18" s="133"/>
      <c r="AQ18" s="90"/>
    </row>
    <row r="19" spans="1:43" ht="15.75" x14ac:dyDescent="0.25">
      <c r="A19" s="542"/>
      <c r="B19" s="570" t="s">
        <v>512</v>
      </c>
      <c r="C19" s="549" t="s">
        <v>513</v>
      </c>
      <c r="D19" s="432"/>
      <c r="E19" s="549" t="s">
        <v>514</v>
      </c>
      <c r="F19" s="569"/>
      <c r="G19" s="571"/>
      <c r="H19" s="561"/>
      <c r="I19" s="233"/>
      <c r="J19" s="543">
        <v>7</v>
      </c>
      <c r="K19" s="566"/>
      <c r="L19" s="806"/>
      <c r="M19" s="549" t="s">
        <v>531</v>
      </c>
      <c r="N19" s="807"/>
      <c r="O19" s="233"/>
      <c r="Q19" s="125"/>
      <c r="R19" s="139"/>
      <c r="S19" s="90"/>
      <c r="T19" s="90"/>
      <c r="U19" s="130"/>
      <c r="V19" s="139"/>
      <c r="W19" s="140"/>
      <c r="X19" s="141"/>
      <c r="AJ19" s="130"/>
      <c r="AK19" s="134"/>
      <c r="AL19" s="130"/>
      <c r="AM19" s="134"/>
      <c r="AN19" s="130"/>
      <c r="AO19" s="134"/>
      <c r="AP19" s="135"/>
      <c r="AQ19" s="90"/>
    </row>
    <row r="20" spans="1:43" ht="15.75" x14ac:dyDescent="0.25">
      <c r="A20" s="542"/>
      <c r="B20" s="570" t="s">
        <v>515</v>
      </c>
      <c r="C20" s="549" t="s">
        <v>516</v>
      </c>
      <c r="D20" s="432"/>
      <c r="E20" s="549" t="s">
        <v>517</v>
      </c>
      <c r="F20" s="432"/>
      <c r="G20" s="314"/>
      <c r="H20" s="561"/>
      <c r="I20" s="233"/>
      <c r="J20" s="543">
        <v>8</v>
      </c>
      <c r="K20" s="566"/>
      <c r="L20" s="806"/>
      <c r="M20" s="549" t="s">
        <v>532</v>
      </c>
      <c r="N20" s="807"/>
      <c r="O20" s="233"/>
      <c r="Q20" s="125"/>
      <c r="R20" s="139"/>
      <c r="S20" s="90"/>
      <c r="T20" s="90"/>
      <c r="U20" s="125"/>
      <c r="V20" s="139"/>
      <c r="W20" s="140"/>
      <c r="X20" s="141"/>
      <c r="AJ20" s="136"/>
      <c r="AK20" s="137"/>
      <c r="AL20" s="132"/>
      <c r="AM20" s="137"/>
      <c r="AN20" s="132"/>
      <c r="AO20" s="137"/>
      <c r="AP20" s="138"/>
      <c r="AQ20" s="90"/>
    </row>
    <row r="21" spans="1:43" ht="15.75" x14ac:dyDescent="0.25">
      <c r="A21" s="572"/>
      <c r="B21" s="573" t="s">
        <v>518</v>
      </c>
      <c r="C21" s="549" t="s">
        <v>519</v>
      </c>
      <c r="D21" s="436" t="str">
        <f>IF(SUM(D11:D20)&gt;0,AVERAGE(D11:D20)," ")</f>
        <v xml:space="preserve"> </v>
      </c>
      <c r="E21" s="549" t="s">
        <v>520</v>
      </c>
      <c r="F21" s="436" t="str">
        <f>IF(SUM(F11:F20)&gt;0,AVERAGE(F11:F20)," ")</f>
        <v xml:space="preserve"> </v>
      </c>
      <c r="G21" s="544"/>
      <c r="H21" s="561"/>
      <c r="I21" s="233"/>
      <c r="J21" s="543">
        <v>9</v>
      </c>
      <c r="K21" s="566"/>
      <c r="L21" s="806"/>
      <c r="M21" s="549" t="s">
        <v>533</v>
      </c>
      <c r="N21" s="807"/>
      <c r="O21" s="233"/>
      <c r="Q21" s="142"/>
      <c r="R21" s="143"/>
      <c r="S21" s="142"/>
      <c r="T21" s="141"/>
      <c r="U21" s="141"/>
      <c r="V21" s="88"/>
      <c r="W21" s="88"/>
      <c r="X21" s="88"/>
      <c r="AJ21" s="125"/>
      <c r="AK21" s="139"/>
      <c r="AL21" s="90"/>
      <c r="AM21" s="90"/>
      <c r="AN21" s="125"/>
      <c r="AO21" s="139"/>
      <c r="AP21" s="140"/>
      <c r="AQ21" s="90"/>
    </row>
    <row r="22" spans="1:43" ht="15.75" x14ac:dyDescent="0.25">
      <c r="A22" s="556"/>
      <c r="B22" s="574"/>
      <c r="C22" s="574"/>
      <c r="D22" s="574"/>
      <c r="E22" s="574"/>
      <c r="F22" s="574"/>
      <c r="G22" s="574"/>
      <c r="H22" s="233"/>
      <c r="I22" s="233"/>
      <c r="J22" s="543">
        <v>10</v>
      </c>
      <c r="K22" s="566"/>
      <c r="L22" s="806"/>
      <c r="M22" s="549" t="s">
        <v>534</v>
      </c>
      <c r="N22" s="807"/>
      <c r="O22" s="233"/>
      <c r="Q22" s="142"/>
      <c r="R22" s="143"/>
      <c r="S22" s="142"/>
      <c r="T22" s="141"/>
      <c r="U22" s="141"/>
      <c r="V22" s="88"/>
      <c r="W22" s="88"/>
      <c r="X22" s="88"/>
      <c r="AJ22" s="125"/>
      <c r="AK22" s="139"/>
      <c r="AL22" s="90"/>
      <c r="AM22" s="90"/>
      <c r="AN22" s="125"/>
      <c r="AO22" s="139"/>
      <c r="AP22" s="140"/>
      <c r="AQ22" s="90"/>
    </row>
    <row r="23" spans="1:43" ht="15.75" x14ac:dyDescent="0.25">
      <c r="A23" s="572"/>
      <c r="B23" s="575"/>
      <c r="C23" s="574"/>
      <c r="D23" s="574"/>
      <c r="E23" s="574"/>
      <c r="F23" s="574"/>
      <c r="G23" s="574"/>
      <c r="H23" s="233"/>
      <c r="I23" s="233"/>
      <c r="J23" s="543">
        <v>11</v>
      </c>
      <c r="K23" s="566"/>
      <c r="L23" s="806"/>
      <c r="M23" s="549" t="s">
        <v>535</v>
      </c>
      <c r="N23" s="807"/>
      <c r="O23" s="233"/>
      <c r="Q23" s="142"/>
      <c r="R23" s="143"/>
      <c r="S23" s="142"/>
      <c r="T23" s="141"/>
      <c r="U23" s="141"/>
      <c r="V23" s="88"/>
      <c r="W23" s="88"/>
      <c r="X23" s="88"/>
      <c r="AJ23" s="142"/>
      <c r="AK23" s="143"/>
      <c r="AL23" s="143"/>
      <c r="AM23" s="143"/>
      <c r="AN23" s="143"/>
      <c r="AO23" s="143"/>
      <c r="AP23" s="142"/>
      <c r="AQ23" s="90"/>
    </row>
    <row r="24" spans="1:43" ht="15.75" x14ac:dyDescent="0.25">
      <c r="A24" s="572"/>
      <c r="B24" s="576"/>
      <c r="C24" s="574"/>
      <c r="D24" s="574"/>
      <c r="E24" s="574"/>
      <c r="F24" s="574"/>
      <c r="G24" s="574"/>
      <c r="H24" s="233"/>
      <c r="I24" s="233"/>
      <c r="J24" s="543">
        <v>12</v>
      </c>
      <c r="K24" s="566"/>
      <c r="L24" s="806"/>
      <c r="M24" s="549" t="s">
        <v>536</v>
      </c>
      <c r="N24" s="807"/>
      <c r="O24" s="233"/>
      <c r="Q24" s="144"/>
      <c r="R24" s="145"/>
      <c r="S24" s="144"/>
      <c r="T24" s="146"/>
      <c r="U24" s="146"/>
      <c r="V24" s="86"/>
      <c r="W24" s="86"/>
      <c r="X24" s="86"/>
      <c r="AJ24" s="142"/>
      <c r="AK24" s="143"/>
      <c r="AL24" s="143"/>
      <c r="AM24" s="143"/>
      <c r="AN24" s="143"/>
      <c r="AO24" s="143"/>
      <c r="AP24" s="142"/>
      <c r="AQ24" s="90"/>
    </row>
    <row r="25" spans="1:43" ht="15.75" x14ac:dyDescent="0.25">
      <c r="A25" s="542"/>
      <c r="B25" s="574"/>
      <c r="C25" s="574"/>
      <c r="D25" s="574"/>
      <c r="E25" s="574"/>
      <c r="F25" s="574"/>
      <c r="G25" s="574"/>
      <c r="H25" s="233"/>
      <c r="I25" s="233"/>
      <c r="J25" s="543" t="s">
        <v>537</v>
      </c>
      <c r="K25" s="566"/>
      <c r="L25" s="569"/>
      <c r="M25" s="549" t="s">
        <v>538</v>
      </c>
      <c r="N25" s="569"/>
      <c r="O25" s="233"/>
      <c r="Q25" s="849"/>
      <c r="R25" s="849"/>
      <c r="S25" s="849"/>
      <c r="T25" s="849"/>
      <c r="U25" s="849"/>
      <c r="V25" s="849"/>
      <c r="W25" s="849"/>
      <c r="X25" s="90"/>
      <c r="AJ25" s="142"/>
      <c r="AK25" s="143"/>
      <c r="AL25" s="143"/>
      <c r="AM25" s="143"/>
      <c r="AN25" s="143"/>
      <c r="AO25" s="143"/>
      <c r="AP25" s="142"/>
      <c r="AQ25" s="90"/>
    </row>
    <row r="26" spans="1:43" ht="15.75" x14ac:dyDescent="0.25">
      <c r="A26" s="542"/>
      <c r="B26" s="574"/>
      <c r="C26" s="233"/>
      <c r="D26" s="233"/>
      <c r="E26" s="233"/>
      <c r="F26" s="233"/>
      <c r="G26" s="233"/>
      <c r="H26" s="233"/>
      <c r="I26" s="233"/>
      <c r="J26" s="233" t="s">
        <v>97</v>
      </c>
      <c r="K26" s="233"/>
      <c r="L26" s="577">
        <f>SUM(L11:L25)</f>
        <v>0</v>
      </c>
      <c r="M26" s="436"/>
      <c r="N26" s="577">
        <f>SUM(N11:N25)</f>
        <v>0</v>
      </c>
      <c r="O26" s="233"/>
      <c r="Q26" s="119"/>
      <c r="R26" s="120"/>
      <c r="S26" s="121"/>
      <c r="T26" s="122"/>
      <c r="U26" s="121"/>
      <c r="V26" s="122"/>
      <c r="W26" s="123"/>
      <c r="X26" s="90"/>
      <c r="AJ26" s="144"/>
      <c r="AK26" s="145"/>
      <c r="AL26" s="145"/>
      <c r="AM26" s="145"/>
      <c r="AN26" s="145"/>
      <c r="AO26" s="145"/>
      <c r="AP26" s="144"/>
    </row>
    <row r="27" spans="1:43" ht="15.75" x14ac:dyDescent="0.25">
      <c r="A27" s="542"/>
      <c r="B27" s="574"/>
      <c r="C27" s="233"/>
      <c r="D27" s="233"/>
      <c r="E27" s="233"/>
      <c r="F27" s="233"/>
      <c r="G27" s="233"/>
      <c r="H27" s="233"/>
      <c r="I27" s="233"/>
      <c r="J27" s="233"/>
      <c r="K27" s="233"/>
      <c r="L27" s="314"/>
      <c r="M27" s="314"/>
      <c r="N27" s="314"/>
      <c r="O27" s="233"/>
      <c r="Q27" s="119"/>
      <c r="R27" s="120"/>
      <c r="S27" s="121"/>
      <c r="T27" s="122"/>
      <c r="U27" s="121"/>
      <c r="V27" s="122"/>
      <c r="W27" s="123"/>
      <c r="X27" s="90"/>
      <c r="AJ27" s="144"/>
      <c r="AK27" s="145"/>
      <c r="AL27" s="145"/>
      <c r="AM27" s="145"/>
      <c r="AN27" s="145"/>
      <c r="AO27" s="145"/>
      <c r="AP27" s="144"/>
    </row>
    <row r="28" spans="1:43" ht="15.75" x14ac:dyDescent="0.25">
      <c r="A28" s="542"/>
      <c r="B28" s="574"/>
      <c r="C28" s="233"/>
      <c r="D28" s="233"/>
      <c r="E28" s="233"/>
      <c r="F28" s="233"/>
      <c r="G28" s="233"/>
      <c r="H28" s="233"/>
      <c r="I28" s="233"/>
      <c r="J28" s="233"/>
      <c r="K28" s="233"/>
      <c r="L28" s="314"/>
      <c r="M28" s="314"/>
      <c r="N28" s="314"/>
      <c r="O28" s="233"/>
      <c r="Q28" s="119"/>
      <c r="R28" s="120"/>
      <c r="S28" s="121"/>
      <c r="T28" s="122"/>
      <c r="U28" s="121"/>
      <c r="V28" s="122"/>
      <c r="W28" s="123"/>
      <c r="X28" s="90"/>
      <c r="AJ28" s="144"/>
      <c r="AK28" s="145"/>
      <c r="AL28" s="145"/>
      <c r="AM28" s="145"/>
      <c r="AN28" s="145"/>
      <c r="AO28" s="145"/>
      <c r="AP28" s="144"/>
    </row>
    <row r="29" spans="1:43" ht="15" x14ac:dyDescent="0.25">
      <c r="A29" s="548"/>
      <c r="B29" s="553" t="s">
        <v>599</v>
      </c>
      <c r="C29" s="320"/>
      <c r="D29" s="320"/>
      <c r="E29" s="320"/>
      <c r="F29" s="320"/>
      <c r="G29" s="320"/>
      <c r="H29" s="320"/>
      <c r="I29" s="320"/>
      <c r="J29" s="320"/>
      <c r="K29" s="320"/>
      <c r="L29" s="596" t="str">
        <f>IF(AND((D12=L26),(F12=N26))," ","Enrolment tables do not reconcile")</f>
        <v xml:space="preserve"> </v>
      </c>
      <c r="M29" s="321"/>
      <c r="N29" s="321"/>
      <c r="O29" s="320"/>
      <c r="Q29" s="119"/>
      <c r="R29" s="120"/>
      <c r="S29" s="121"/>
      <c r="T29" s="122"/>
      <c r="U29" s="121"/>
      <c r="V29" s="122"/>
      <c r="W29" s="123"/>
      <c r="X29" s="90"/>
      <c r="AJ29" s="144"/>
      <c r="AK29" s="145"/>
      <c r="AL29" s="145"/>
      <c r="AM29" s="145"/>
      <c r="AN29" s="145"/>
      <c r="AO29" s="145"/>
      <c r="AP29" s="144"/>
    </row>
    <row r="30" spans="1:43" x14ac:dyDescent="0.2">
      <c r="A30" s="548"/>
      <c r="B30" s="552"/>
      <c r="C30" s="320"/>
      <c r="D30" s="320"/>
      <c r="E30" s="320"/>
      <c r="F30" s="320"/>
      <c r="G30" s="320"/>
      <c r="H30" s="320"/>
      <c r="I30" s="320"/>
      <c r="J30" s="320"/>
      <c r="K30" s="320"/>
      <c r="L30" s="321"/>
      <c r="M30" s="321"/>
      <c r="N30" s="321"/>
      <c r="O30" s="320"/>
      <c r="Q30" s="119"/>
      <c r="R30" s="120"/>
      <c r="S30" s="121"/>
      <c r="T30" s="122"/>
      <c r="U30" s="121"/>
      <c r="V30" s="122"/>
      <c r="W30" s="123"/>
      <c r="X30" s="90"/>
      <c r="AJ30" s="144"/>
      <c r="AK30" s="145"/>
      <c r="AL30" s="145"/>
      <c r="AM30" s="145"/>
      <c r="AN30" s="145"/>
      <c r="AO30" s="145"/>
      <c r="AP30" s="144"/>
    </row>
    <row r="31" spans="1:43" x14ac:dyDescent="0.2">
      <c r="A31" s="548"/>
      <c r="B31" s="552"/>
      <c r="C31" s="320"/>
      <c r="D31" s="320"/>
      <c r="E31" s="320"/>
      <c r="F31" s="320"/>
      <c r="G31" s="320"/>
      <c r="H31" s="320"/>
      <c r="I31" s="320"/>
      <c r="J31" s="320"/>
      <c r="K31" s="320"/>
      <c r="L31" s="321"/>
      <c r="M31" s="321"/>
      <c r="N31" s="321"/>
      <c r="O31" s="320"/>
      <c r="Q31" s="119"/>
      <c r="R31" s="120"/>
      <c r="S31" s="121"/>
      <c r="T31" s="122"/>
      <c r="U31" s="121"/>
      <c r="V31" s="122"/>
      <c r="W31" s="123"/>
      <c r="X31" s="90"/>
      <c r="AJ31" s="144"/>
      <c r="AK31" s="145"/>
      <c r="AL31" s="145"/>
      <c r="AM31" s="145"/>
      <c r="AN31" s="145"/>
      <c r="AO31" s="145"/>
      <c r="AP31" s="144"/>
    </row>
    <row r="32" spans="1:43" x14ac:dyDescent="0.2">
      <c r="A32" s="548"/>
      <c r="B32" s="552" t="s">
        <v>539</v>
      </c>
      <c r="C32" s="320"/>
      <c r="D32" s="320"/>
      <c r="E32" s="320"/>
      <c r="F32" s="320"/>
      <c r="G32" s="320"/>
      <c r="H32" s="320"/>
      <c r="I32" s="320"/>
      <c r="J32" s="320"/>
      <c r="K32" s="320"/>
      <c r="L32" s="554"/>
      <c r="M32" s="320"/>
      <c r="N32" s="554"/>
      <c r="O32" s="320"/>
      <c r="Q32" s="142"/>
      <c r="R32" s="126"/>
      <c r="S32" s="142"/>
      <c r="T32" s="127"/>
      <c r="U32" s="142"/>
      <c r="V32" s="128"/>
      <c r="W32" s="129"/>
      <c r="X32" s="90"/>
      <c r="AJ32" s="849"/>
      <c r="AK32" s="849"/>
      <c r="AL32" s="849"/>
      <c r="AM32" s="849"/>
      <c r="AN32" s="849"/>
      <c r="AO32" s="849"/>
      <c r="AP32" s="849"/>
      <c r="AQ32" s="90"/>
    </row>
    <row r="33" spans="1:43" x14ac:dyDescent="0.2">
      <c r="A33" s="548"/>
      <c r="B33" s="552" t="s">
        <v>540</v>
      </c>
      <c r="C33" s="320"/>
      <c r="D33" s="320"/>
      <c r="E33" s="320"/>
      <c r="F33" s="320"/>
      <c r="G33" s="320"/>
      <c r="H33" s="320"/>
      <c r="I33" s="320"/>
      <c r="J33" s="320"/>
      <c r="K33" s="320"/>
      <c r="L33" s="320"/>
      <c r="M33" s="320"/>
      <c r="N33" s="320"/>
      <c r="O33" s="320"/>
      <c r="Q33" s="142"/>
      <c r="R33" s="126"/>
      <c r="S33" s="142"/>
      <c r="T33" s="127"/>
      <c r="U33" s="142"/>
      <c r="V33" s="128"/>
      <c r="W33" s="129"/>
      <c r="X33" s="90"/>
      <c r="AJ33" s="119"/>
      <c r="AK33" s="120"/>
      <c r="AL33" s="121"/>
      <c r="AM33" s="122"/>
      <c r="AN33" s="121"/>
      <c r="AO33" s="122"/>
      <c r="AP33" s="123"/>
      <c r="AQ33" s="90"/>
    </row>
    <row r="34" spans="1:43" x14ac:dyDescent="0.2">
      <c r="A34" s="548"/>
      <c r="B34" s="552" t="s">
        <v>541</v>
      </c>
      <c r="C34" s="320"/>
      <c r="D34" s="320"/>
      <c r="E34" s="320"/>
      <c r="F34" s="320"/>
      <c r="G34" s="320"/>
      <c r="H34" s="320"/>
      <c r="I34" s="320"/>
      <c r="J34" s="320"/>
      <c r="K34" s="320"/>
      <c r="L34" s="320"/>
      <c r="M34" s="320"/>
      <c r="N34" s="320"/>
      <c r="O34" s="320"/>
      <c r="Q34" s="142"/>
      <c r="R34" s="126"/>
      <c r="S34" s="131"/>
      <c r="T34" s="132"/>
      <c r="U34" s="142"/>
      <c r="V34" s="128"/>
      <c r="W34" s="129"/>
      <c r="X34" s="90"/>
      <c r="AJ34" s="90"/>
      <c r="AK34" s="126"/>
      <c r="AL34" s="143"/>
      <c r="AM34" s="126"/>
      <c r="AN34" s="143"/>
      <c r="AO34" s="147"/>
      <c r="AP34" s="148"/>
      <c r="AQ34" s="90"/>
    </row>
    <row r="35" spans="1:43" x14ac:dyDescent="0.2">
      <c r="A35" s="548"/>
      <c r="B35" s="552" t="s">
        <v>542</v>
      </c>
      <c r="C35" s="320"/>
      <c r="D35" s="320"/>
      <c r="E35" s="320"/>
      <c r="F35" s="320"/>
      <c r="G35" s="320"/>
      <c r="H35" s="320"/>
      <c r="I35" s="320"/>
      <c r="J35" s="320"/>
      <c r="K35" s="320"/>
      <c r="L35" s="320"/>
      <c r="M35" s="320"/>
      <c r="N35" s="320"/>
      <c r="O35" s="320"/>
      <c r="Q35" s="131"/>
      <c r="R35" s="126"/>
      <c r="S35" s="131"/>
      <c r="T35" s="132"/>
      <c r="U35" s="131"/>
      <c r="V35" s="128"/>
      <c r="W35" s="129"/>
      <c r="X35" s="90"/>
      <c r="AJ35" s="90"/>
      <c r="AK35" s="126"/>
      <c r="AL35" s="143"/>
      <c r="AM35" s="126"/>
      <c r="AN35" s="143"/>
      <c r="AO35" s="147"/>
      <c r="AP35" s="148"/>
      <c r="AQ35" s="90"/>
    </row>
    <row r="36" spans="1:43" x14ac:dyDescent="0.2">
      <c r="A36" s="548"/>
      <c r="B36" s="552"/>
      <c r="C36" s="320"/>
      <c r="D36" s="320"/>
      <c r="E36" s="320"/>
      <c r="F36" s="320"/>
      <c r="G36" s="320"/>
      <c r="H36" s="320"/>
      <c r="I36" s="320"/>
      <c r="J36" s="320"/>
      <c r="K36" s="320"/>
      <c r="L36" s="320"/>
      <c r="M36" s="320"/>
      <c r="N36" s="320"/>
      <c r="O36" s="320"/>
      <c r="Q36" s="142"/>
      <c r="R36" s="134"/>
      <c r="S36" s="142"/>
      <c r="T36" s="134"/>
      <c r="U36" s="142"/>
      <c r="V36" s="134"/>
      <c r="W36" s="135"/>
      <c r="X36" s="90"/>
      <c r="AJ36" s="90"/>
      <c r="AK36" s="126"/>
      <c r="AL36" s="134"/>
      <c r="AM36" s="132"/>
      <c r="AN36" s="143"/>
      <c r="AO36" s="147"/>
      <c r="AP36" s="148"/>
      <c r="AQ36" s="90"/>
    </row>
    <row r="37" spans="1:43" x14ac:dyDescent="0.2">
      <c r="A37" s="550"/>
      <c r="B37" s="555"/>
      <c r="C37" s="321"/>
      <c r="D37" s="321"/>
      <c r="E37" s="321"/>
      <c r="F37" s="321"/>
      <c r="G37" s="551"/>
      <c r="H37" s="320"/>
      <c r="I37" s="320"/>
      <c r="J37" s="320"/>
      <c r="K37" s="320"/>
      <c r="L37" s="320"/>
      <c r="M37" s="320"/>
      <c r="N37" s="320"/>
      <c r="O37" s="320"/>
      <c r="Q37" s="136"/>
      <c r="R37" s="138"/>
      <c r="S37" s="131"/>
      <c r="T37" s="138"/>
      <c r="U37" s="131"/>
      <c r="V37" s="138"/>
      <c r="W37" s="131"/>
      <c r="X37" s="138"/>
      <c r="AJ37" s="90"/>
      <c r="AK37" s="126"/>
      <c r="AL37" s="132"/>
      <c r="AM37" s="132"/>
      <c r="AN37" s="143"/>
      <c r="AO37" s="147"/>
      <c r="AP37" s="148"/>
      <c r="AQ37" s="90"/>
    </row>
    <row r="38" spans="1:43" x14ac:dyDescent="0.2">
      <c r="A38" s="67"/>
      <c r="B38" s="10"/>
      <c r="C38" s="2"/>
      <c r="D38" s="2"/>
      <c r="E38" s="2"/>
      <c r="F38" s="2"/>
      <c r="G38" s="2"/>
      <c r="H38" s="2"/>
      <c r="I38" s="2"/>
      <c r="J38" s="2"/>
      <c r="K38" s="2"/>
      <c r="L38" s="2"/>
      <c r="M38" s="2"/>
      <c r="N38" s="2"/>
      <c r="O38" s="2"/>
      <c r="Q38" s="125"/>
      <c r="R38" s="139"/>
      <c r="S38" s="90"/>
      <c r="T38" s="90"/>
      <c r="U38" s="125"/>
      <c r="V38" s="139"/>
      <c r="W38" s="140"/>
      <c r="X38" s="141"/>
      <c r="AJ38" s="90"/>
      <c r="AK38" s="134"/>
      <c r="AL38" s="132"/>
      <c r="AM38" s="134"/>
      <c r="AN38" s="143"/>
      <c r="AO38" s="134"/>
      <c r="AP38" s="135"/>
      <c r="AQ38" s="90"/>
    </row>
    <row r="39" spans="1:43" x14ac:dyDescent="0.2">
      <c r="A39" s="67"/>
      <c r="B39" s="10"/>
      <c r="C39" s="2"/>
      <c r="D39" s="2"/>
      <c r="E39" s="2"/>
      <c r="F39" s="2"/>
      <c r="G39" s="2"/>
      <c r="H39" s="2"/>
      <c r="I39" s="2"/>
      <c r="J39" s="2"/>
      <c r="K39" s="2"/>
      <c r="L39" s="2"/>
      <c r="M39" s="2"/>
      <c r="N39" s="2"/>
      <c r="O39" s="2"/>
      <c r="Q39" s="125"/>
      <c r="R39" s="139"/>
      <c r="S39" s="90"/>
      <c r="T39" s="90"/>
      <c r="U39" s="125"/>
      <c r="V39" s="139"/>
      <c r="W39" s="140"/>
      <c r="X39" s="141"/>
      <c r="AJ39" s="136"/>
      <c r="AK39" s="138"/>
      <c r="AL39" s="131"/>
      <c r="AM39" s="138"/>
      <c r="AN39" s="131"/>
      <c r="AO39" s="138"/>
      <c r="AP39" s="138"/>
      <c r="AQ39" s="90"/>
    </row>
    <row r="40" spans="1:43" hidden="1" x14ac:dyDescent="0.2">
      <c r="AJ40" s="125"/>
      <c r="AK40" s="139"/>
      <c r="AL40" s="90"/>
      <c r="AM40" s="90"/>
      <c r="AN40" s="125"/>
      <c r="AO40" s="139"/>
      <c r="AP40" s="140"/>
      <c r="AQ40" s="90"/>
    </row>
    <row r="41" spans="1:43" hidden="1" x14ac:dyDescent="0.2">
      <c r="AJ41" s="125"/>
      <c r="AK41" s="139"/>
      <c r="AL41" s="90"/>
      <c r="AM41" s="90"/>
      <c r="AN41" s="125"/>
      <c r="AO41" s="139"/>
      <c r="AP41" s="140"/>
      <c r="AQ41" s="90"/>
    </row>
    <row r="42" spans="1:43" hidden="1" x14ac:dyDescent="0.2"/>
    <row r="43" spans="1:43" hidden="1" x14ac:dyDescent="0.2"/>
    <row r="44" spans="1:43" hidden="1" x14ac:dyDescent="0.2"/>
    <row r="45" spans="1:43" hidden="1" x14ac:dyDescent="0.2"/>
    <row r="46" spans="1:43" hidden="1" x14ac:dyDescent="0.2"/>
    <row r="47" spans="1:43" hidden="1" x14ac:dyDescent="0.2"/>
    <row r="48" spans="1:43"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sheetData>
  <sheetProtection password="DE26" sheet="1" objects="1" scenarios="1"/>
  <mergeCells count="7">
    <mergeCell ref="AJ32:AP32"/>
    <mergeCell ref="Q25:W25"/>
    <mergeCell ref="C8:F9"/>
    <mergeCell ref="B7:F7"/>
    <mergeCell ref="H2:N2"/>
    <mergeCell ref="J7:N7"/>
    <mergeCell ref="J8:N9"/>
  </mergeCells>
  <phoneticPr fontId="6" type="noConversion"/>
  <conditionalFormatting sqref="L29">
    <cfRule type="containsText" dxfId="0" priority="1" operator="containsText" text="Enrolment tables do not reconcile">
      <formula>NOT(ISERROR(SEARCH("Enrolment tables do not reconcile",L29)))</formula>
    </cfRule>
  </conditionalFormatting>
  <printOptions horizontalCentered="1"/>
  <pageMargins left="0" right="0" top="0.98425196850393704" bottom="0.98425196850393704" header="0.51181102362204722" footer="0.51181102362204722"/>
  <pageSetup scale="88" orientation="portrait" r:id="rId1"/>
  <headerFooter alignWithMargins="0">
    <oddFooter>&amp;R2011/12 Hospital Authorities
Financial Statements</oddFooter>
  </headerFooter>
  <colBreaks count="1" manualBreakCount="1">
    <brk id="2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151"/>
  <sheetViews>
    <sheetView zoomScale="85" workbookViewId="0">
      <selection activeCell="C19" sqref="C19"/>
    </sheetView>
  </sheetViews>
  <sheetFormatPr defaultColWidth="0" defaultRowHeight="0" customHeight="1" zeroHeight="1" x14ac:dyDescent="0.25"/>
  <cols>
    <col min="1" max="1" width="13.7109375" style="586" customWidth="1"/>
    <col min="2" max="2" width="76.42578125" style="586" customWidth="1"/>
    <col min="3" max="3" width="14.85546875" style="586" customWidth="1"/>
    <col min="4" max="4" width="13.140625" style="586" customWidth="1"/>
    <col min="5" max="5" width="7.7109375" style="586" customWidth="1"/>
    <col min="6" max="6" width="13.140625" style="586" customWidth="1"/>
    <col min="7" max="7" width="2.7109375" style="19" customWidth="1"/>
    <col min="8" max="16384" width="0" style="19" hidden="1"/>
  </cols>
  <sheetData>
    <row r="1" spans="1:17" ht="13.5" thickBot="1" x14ac:dyDescent="0.25">
      <c r="A1" s="67"/>
      <c r="B1" s="2"/>
      <c r="C1" s="2"/>
      <c r="D1" s="2"/>
      <c r="E1" s="2"/>
      <c r="F1" s="2"/>
      <c r="G1" s="2"/>
    </row>
    <row r="2" spans="1:17" ht="27.75" customHeight="1" thickBot="1" x14ac:dyDescent="0.3">
      <c r="A2" s="545" t="s">
        <v>385</v>
      </c>
      <c r="B2" s="13"/>
      <c r="C2" s="85" t="s">
        <v>429</v>
      </c>
      <c r="D2" s="867" t="str">
        <f>Cover!I2</f>
        <v/>
      </c>
      <c r="E2" s="868"/>
      <c r="F2" s="869"/>
      <c r="G2" s="103"/>
      <c r="H2" s="86"/>
      <c r="I2" s="87"/>
      <c r="J2" s="88"/>
      <c r="K2" s="89"/>
      <c r="L2" s="88"/>
      <c r="M2" s="90"/>
      <c r="O2" s="90"/>
      <c r="P2" s="90"/>
      <c r="Q2" s="90"/>
    </row>
    <row r="3" spans="1:17" ht="18.75" thickBot="1" x14ac:dyDescent="0.3">
      <c r="A3" s="14"/>
      <c r="B3" s="13"/>
      <c r="C3" s="3" t="s">
        <v>78</v>
      </c>
      <c r="D3" s="102">
        <f>Cover!I3</f>
        <v>0</v>
      </c>
      <c r="E3" s="101"/>
      <c r="F3" s="17"/>
      <c r="G3" s="2"/>
      <c r="H3" s="91"/>
      <c r="I3" s="87"/>
      <c r="J3" s="92"/>
      <c r="K3" s="93"/>
      <c r="L3" s="88"/>
      <c r="M3" s="90"/>
      <c r="N3" s="94"/>
      <c r="O3" s="15"/>
      <c r="P3" s="95"/>
      <c r="Q3" s="96"/>
    </row>
    <row r="4" spans="1:17" ht="12.75" x14ac:dyDescent="0.2">
      <c r="A4" s="2"/>
      <c r="B4" s="2"/>
      <c r="C4" s="2"/>
      <c r="D4" s="2"/>
      <c r="E4" s="2"/>
      <c r="F4" s="2"/>
      <c r="G4" s="2"/>
      <c r="N4" s="94"/>
      <c r="O4" s="15"/>
      <c r="P4" s="95"/>
      <c r="Q4" s="96"/>
    </row>
    <row r="5" spans="1:17" ht="15.75" x14ac:dyDescent="0.25">
      <c r="A5" s="2"/>
      <c r="B5" s="311" t="s">
        <v>752</v>
      </c>
      <c r="C5" s="578"/>
      <c r="D5" s="18"/>
      <c r="E5" s="2"/>
      <c r="F5" s="2"/>
      <c r="G5" s="2"/>
      <c r="N5" s="94"/>
      <c r="O5" s="15"/>
      <c r="P5" s="95"/>
      <c r="Q5" s="96"/>
    </row>
    <row r="6" spans="1:17" ht="15.75" x14ac:dyDescent="0.25">
      <c r="A6" s="2"/>
      <c r="B6" s="311" t="s">
        <v>548</v>
      </c>
      <c r="C6" s="578"/>
      <c r="D6" s="18"/>
      <c r="E6" s="2"/>
      <c r="F6" s="2"/>
      <c r="G6" s="2"/>
      <c r="N6" s="94"/>
      <c r="O6" s="15"/>
      <c r="P6" s="97"/>
      <c r="Q6" s="98"/>
    </row>
    <row r="7" spans="1:17" ht="15" x14ac:dyDescent="0.2">
      <c r="A7" s="2"/>
      <c r="B7" s="579"/>
      <c r="C7" s="579"/>
      <c r="D7" s="2"/>
      <c r="E7" s="2"/>
      <c r="F7" s="2"/>
      <c r="G7" s="2"/>
      <c r="O7" s="90"/>
      <c r="P7" s="90"/>
      <c r="Q7" s="90"/>
    </row>
    <row r="8" spans="1:17" ht="15.75" x14ac:dyDescent="0.25">
      <c r="A8" s="580" t="s">
        <v>145</v>
      </c>
      <c r="B8" s="312" t="s">
        <v>550</v>
      </c>
      <c r="C8" s="233"/>
      <c r="D8" s="233"/>
      <c r="E8" s="312"/>
      <c r="F8" s="312" t="s">
        <v>384</v>
      </c>
      <c r="G8" s="2"/>
      <c r="O8" s="90"/>
      <c r="P8" s="99"/>
      <c r="Q8" s="90"/>
    </row>
    <row r="9" spans="1:17" ht="15.75" x14ac:dyDescent="0.25">
      <c r="A9" s="580" t="s">
        <v>551</v>
      </c>
      <c r="B9" s="233"/>
      <c r="C9" s="233"/>
      <c r="D9" s="233"/>
      <c r="E9" s="581"/>
      <c r="F9" s="233"/>
      <c r="G9" s="2"/>
      <c r="O9" s="90"/>
      <c r="P9" s="99"/>
      <c r="Q9" s="90"/>
    </row>
    <row r="10" spans="1:17" ht="15.75" x14ac:dyDescent="0.25">
      <c r="A10" s="233"/>
      <c r="B10" s="233"/>
      <c r="C10" s="233"/>
      <c r="D10" s="233"/>
      <c r="E10" s="581"/>
      <c r="F10" s="233"/>
      <c r="G10" s="2"/>
      <c r="O10" s="90"/>
      <c r="P10" s="99"/>
      <c r="Q10" s="90"/>
    </row>
    <row r="11" spans="1:17" ht="15.75" x14ac:dyDescent="0.25">
      <c r="A11" s="581">
        <v>1.1000000000000001</v>
      </c>
      <c r="B11" s="233" t="s">
        <v>753</v>
      </c>
      <c r="C11" s="233"/>
      <c r="D11" s="233"/>
      <c r="E11" s="581"/>
      <c r="F11" s="233"/>
      <c r="G11" s="2"/>
      <c r="O11" s="90"/>
      <c r="P11" s="100"/>
      <c r="Q11" s="90"/>
    </row>
    <row r="12" spans="1:17" ht="15.75" x14ac:dyDescent="0.25">
      <c r="A12" s="581"/>
      <c r="B12" s="233" t="s">
        <v>552</v>
      </c>
      <c r="C12" s="233"/>
      <c r="D12" s="233"/>
      <c r="E12" s="581"/>
      <c r="F12" s="233"/>
      <c r="G12" s="2"/>
      <c r="O12" s="90"/>
      <c r="P12" s="90"/>
      <c r="Q12" s="90"/>
    </row>
    <row r="13" spans="1:17" ht="15.75" x14ac:dyDescent="0.25">
      <c r="A13" s="581"/>
      <c r="B13" s="233" t="s">
        <v>666</v>
      </c>
      <c r="C13" s="233"/>
      <c r="D13" s="582">
        <f>'Sch 10ADJ  Adj.'!N52</f>
        <v>0</v>
      </c>
      <c r="E13" s="581"/>
      <c r="F13" s="581">
        <v>1.1000000000000001</v>
      </c>
      <c r="G13" s="2"/>
    </row>
    <row r="14" spans="1:17" ht="15.75" x14ac:dyDescent="0.25">
      <c r="A14" s="581"/>
      <c r="B14" s="233"/>
      <c r="C14" s="233"/>
      <c r="D14" s="269"/>
      <c r="E14" s="581"/>
      <c r="F14" s="581"/>
      <c r="G14" s="2"/>
    </row>
    <row r="15" spans="1:17" ht="15.75" x14ac:dyDescent="0.25">
      <c r="A15" s="581"/>
      <c r="B15" s="233"/>
      <c r="C15" s="233"/>
      <c r="D15" s="269"/>
      <c r="E15" s="581"/>
      <c r="F15" s="581"/>
      <c r="G15" s="2"/>
    </row>
    <row r="16" spans="1:17" ht="15.75" x14ac:dyDescent="0.25">
      <c r="A16" s="581" t="s">
        <v>70</v>
      </c>
      <c r="B16" s="233" t="s">
        <v>754</v>
      </c>
      <c r="C16" s="233"/>
      <c r="D16" s="269"/>
      <c r="E16" s="581"/>
      <c r="F16" s="581"/>
      <c r="G16" s="2"/>
    </row>
    <row r="17" spans="1:7" ht="15.75" x14ac:dyDescent="0.25">
      <c r="A17" s="581"/>
      <c r="B17" s="233" t="s">
        <v>552</v>
      </c>
      <c r="C17" s="233"/>
      <c r="D17" s="233"/>
      <c r="E17" s="581"/>
      <c r="F17" s="581"/>
      <c r="G17" s="2"/>
    </row>
    <row r="18" spans="1:7" ht="15.75" x14ac:dyDescent="0.25">
      <c r="A18" s="581"/>
      <c r="B18" s="233" t="s">
        <v>71</v>
      </c>
      <c r="C18" s="233"/>
      <c r="D18" s="582">
        <f>'Schedule 3C TCA'!E22</f>
        <v>0</v>
      </c>
      <c r="E18" s="581"/>
      <c r="F18" s="581" t="s">
        <v>70</v>
      </c>
      <c r="G18" s="2"/>
    </row>
    <row r="19" spans="1:7" ht="15.75" x14ac:dyDescent="0.25">
      <c r="A19" s="581"/>
      <c r="B19" s="233"/>
      <c r="C19" s="233"/>
      <c r="D19" s="233"/>
      <c r="E19" s="581"/>
      <c r="F19" s="581"/>
      <c r="G19" s="2"/>
    </row>
    <row r="20" spans="1:7" ht="15.75" x14ac:dyDescent="0.25">
      <c r="A20" s="581"/>
      <c r="B20" s="583" t="s">
        <v>49</v>
      </c>
      <c r="C20" s="233"/>
      <c r="D20" s="233"/>
      <c r="E20" s="581"/>
      <c r="F20" s="581"/>
      <c r="G20" s="2"/>
    </row>
    <row r="21" spans="1:7" ht="15.75" x14ac:dyDescent="0.25">
      <c r="A21" s="581"/>
      <c r="B21" s="583"/>
      <c r="C21" s="233"/>
      <c r="D21" s="233"/>
      <c r="E21" s="581"/>
      <c r="F21" s="581"/>
      <c r="G21" s="2"/>
    </row>
    <row r="22" spans="1:7" ht="15.75" x14ac:dyDescent="0.25">
      <c r="A22" s="581">
        <v>1.2</v>
      </c>
      <c r="B22" s="233" t="s">
        <v>40</v>
      </c>
      <c r="C22" s="436">
        <f>IF('Sch.5 Acc. Surplus (Deficit)'!D23&lt;0,0-'Sch.5 Acc. Surplus (Deficit)'!D23,0)</f>
        <v>0</v>
      </c>
      <c r="D22" s="233"/>
      <c r="E22" s="581"/>
      <c r="F22" s="581">
        <v>1.2</v>
      </c>
      <c r="G22" s="2"/>
    </row>
    <row r="23" spans="1:7" ht="15.75" x14ac:dyDescent="0.25">
      <c r="A23" s="581"/>
      <c r="B23" s="233" t="s">
        <v>41</v>
      </c>
      <c r="C23" s="233"/>
      <c r="D23" s="233"/>
      <c r="E23" s="581"/>
      <c r="F23" s="581"/>
      <c r="G23" s="2"/>
    </row>
    <row r="24" spans="1:7" ht="15.75" x14ac:dyDescent="0.25">
      <c r="A24" s="581"/>
      <c r="B24" s="233"/>
      <c r="C24" s="233"/>
      <c r="D24" s="233"/>
      <c r="E24" s="581"/>
      <c r="F24" s="581"/>
      <c r="G24" s="2"/>
    </row>
    <row r="25" spans="1:7" ht="15.75" x14ac:dyDescent="0.25">
      <c r="A25" s="581">
        <v>1.3</v>
      </c>
      <c r="B25" s="233" t="s">
        <v>553</v>
      </c>
      <c r="C25" s="233"/>
      <c r="D25" s="233"/>
      <c r="E25" s="233"/>
      <c r="F25" s="233"/>
      <c r="G25" s="2"/>
    </row>
    <row r="26" spans="1:7" ht="15.75" x14ac:dyDescent="0.25">
      <c r="A26" s="581"/>
      <c r="B26" s="233" t="s">
        <v>644</v>
      </c>
      <c r="C26" s="233"/>
      <c r="D26" s="582">
        <f>D13+D18-C22</f>
        <v>0</v>
      </c>
      <c r="E26" s="581"/>
      <c r="F26" s="581">
        <v>1.3</v>
      </c>
      <c r="G26" s="2"/>
    </row>
    <row r="27" spans="1:7" ht="15.75" x14ac:dyDescent="0.25">
      <c r="A27" s="581"/>
      <c r="B27" s="233"/>
      <c r="C27" s="233"/>
      <c r="D27" s="584" t="s">
        <v>554</v>
      </c>
      <c r="E27" s="581"/>
      <c r="F27" s="233"/>
      <c r="G27" s="2"/>
    </row>
    <row r="28" spans="1:7" ht="15.75" x14ac:dyDescent="0.25">
      <c r="A28" s="233"/>
      <c r="B28" s="233"/>
      <c r="C28" s="233"/>
      <c r="D28" s="233"/>
      <c r="E28" s="233"/>
      <c r="F28" s="233"/>
      <c r="G28" s="2"/>
    </row>
    <row r="29" spans="1:7" ht="15.75" x14ac:dyDescent="0.25">
      <c r="A29" s="233"/>
      <c r="B29" s="583" t="s">
        <v>555</v>
      </c>
      <c r="C29" s="233"/>
      <c r="D29" s="233"/>
      <c r="E29" s="233"/>
      <c r="F29" s="233"/>
      <c r="G29" s="2"/>
    </row>
    <row r="30" spans="1:7" ht="15.75" x14ac:dyDescent="0.25">
      <c r="A30" s="581"/>
      <c r="B30" s="233"/>
      <c r="C30" s="233"/>
      <c r="D30" s="233"/>
      <c r="E30" s="233"/>
      <c r="F30" s="581"/>
      <c r="G30" s="2"/>
    </row>
    <row r="31" spans="1:7" ht="15.75" x14ac:dyDescent="0.25">
      <c r="A31" s="581">
        <v>1.4</v>
      </c>
      <c r="B31" s="233" t="s">
        <v>42</v>
      </c>
      <c r="C31" s="233"/>
      <c r="D31" s="233"/>
      <c r="E31" s="581"/>
      <c r="F31" s="581"/>
      <c r="G31" s="2"/>
    </row>
    <row r="32" spans="1:7" ht="15.75" x14ac:dyDescent="0.25">
      <c r="A32" s="581"/>
      <c r="B32" s="233" t="s">
        <v>43</v>
      </c>
      <c r="C32" s="582">
        <f>'Sch. 9 Revenues'!H70</f>
        <v>0</v>
      </c>
      <c r="D32" s="233"/>
      <c r="E32" s="581"/>
      <c r="F32" s="581">
        <v>1.4</v>
      </c>
      <c r="G32" s="2"/>
    </row>
    <row r="33" spans="1:7" ht="15.75" x14ac:dyDescent="0.25">
      <c r="A33" s="581"/>
      <c r="B33" s="233"/>
      <c r="C33" s="233"/>
      <c r="D33" s="233"/>
      <c r="E33" s="581"/>
      <c r="F33" s="581"/>
      <c r="G33" s="2"/>
    </row>
    <row r="34" spans="1:7" ht="15.75" x14ac:dyDescent="0.25">
      <c r="A34" s="581">
        <v>1.5</v>
      </c>
      <c r="B34" s="233" t="s">
        <v>645</v>
      </c>
      <c r="C34" s="233"/>
      <c r="D34" s="233"/>
      <c r="E34" s="581"/>
      <c r="F34" s="581"/>
      <c r="G34" s="2"/>
    </row>
    <row r="35" spans="1:7" ht="15.75" x14ac:dyDescent="0.25">
      <c r="A35" s="581"/>
      <c r="B35" s="233" t="s">
        <v>646</v>
      </c>
      <c r="C35" s="582">
        <f>'Sch. 9 Revenues'!H75</f>
        <v>0</v>
      </c>
      <c r="D35" s="233"/>
      <c r="E35" s="581"/>
      <c r="F35" s="581">
        <v>1.5</v>
      </c>
      <c r="G35" s="2"/>
    </row>
    <row r="36" spans="1:7" ht="15.75" x14ac:dyDescent="0.25">
      <c r="A36" s="581"/>
      <c r="B36" s="233"/>
      <c r="C36" s="233"/>
      <c r="D36" s="233"/>
      <c r="E36" s="581"/>
      <c r="F36" s="581"/>
      <c r="G36" s="2"/>
    </row>
    <row r="37" spans="1:7" ht="15.75" x14ac:dyDescent="0.25">
      <c r="A37" s="581">
        <v>1.6</v>
      </c>
      <c r="B37" s="233" t="s">
        <v>44</v>
      </c>
      <c r="C37" s="233"/>
      <c r="D37" s="233"/>
      <c r="E37" s="581"/>
      <c r="F37" s="581"/>
      <c r="G37" s="2"/>
    </row>
    <row r="38" spans="1:7" ht="15.75" x14ac:dyDescent="0.25">
      <c r="A38" s="581"/>
      <c r="B38" s="233" t="s">
        <v>45</v>
      </c>
      <c r="C38" s="582">
        <f>'Sch. 9 Revenues'!H84</f>
        <v>0</v>
      </c>
      <c r="D38" s="233"/>
      <c r="E38" s="581"/>
      <c r="F38" s="581">
        <v>1.6</v>
      </c>
      <c r="G38" s="2"/>
    </row>
    <row r="39" spans="1:7" ht="15.75" x14ac:dyDescent="0.25">
      <c r="A39" s="581"/>
      <c r="B39" s="233"/>
      <c r="C39" s="233"/>
      <c r="D39" s="233"/>
      <c r="E39" s="581"/>
      <c r="F39" s="581"/>
      <c r="G39" s="2"/>
    </row>
    <row r="40" spans="1:7" ht="15.75" x14ac:dyDescent="0.25">
      <c r="A40" s="581">
        <v>1.7</v>
      </c>
      <c r="B40" s="233" t="s">
        <v>46</v>
      </c>
      <c r="C40" s="233"/>
      <c r="D40" s="233"/>
      <c r="E40" s="581"/>
      <c r="F40" s="581"/>
      <c r="G40" s="2"/>
    </row>
    <row r="41" spans="1:7" ht="15.75" x14ac:dyDescent="0.25">
      <c r="A41" s="581"/>
      <c r="B41" s="233" t="s">
        <v>662</v>
      </c>
      <c r="C41" s="582">
        <f>'Sch. 9 Revenues'!H120</f>
        <v>0</v>
      </c>
      <c r="D41" s="233"/>
      <c r="E41" s="581"/>
      <c r="F41" s="581">
        <v>1.7</v>
      </c>
      <c r="G41" s="2"/>
    </row>
    <row r="42" spans="1:7" ht="15.75" x14ac:dyDescent="0.25">
      <c r="A42" s="581"/>
      <c r="B42" s="233"/>
      <c r="C42" s="233"/>
      <c r="D42" s="233"/>
      <c r="E42" s="581"/>
      <c r="F42" s="581"/>
      <c r="G42" s="2"/>
    </row>
    <row r="43" spans="1:7" ht="15.75" x14ac:dyDescent="0.25">
      <c r="A43" s="581">
        <v>1.8</v>
      </c>
      <c r="B43" s="233" t="s">
        <v>47</v>
      </c>
      <c r="C43" s="233"/>
      <c r="D43" s="233"/>
      <c r="E43" s="581"/>
      <c r="F43" s="581"/>
      <c r="G43" s="2"/>
    </row>
    <row r="44" spans="1:7" ht="15.75" x14ac:dyDescent="0.25">
      <c r="A44" s="581"/>
      <c r="B44" s="233" t="s">
        <v>48</v>
      </c>
      <c r="C44" s="582">
        <f>'Sch. 9 Revenues'!H46</f>
        <v>0</v>
      </c>
      <c r="D44" s="233"/>
      <c r="E44" s="581"/>
      <c r="F44" s="581">
        <v>1.8</v>
      </c>
      <c r="G44" s="2"/>
    </row>
    <row r="45" spans="1:7" ht="15.75" x14ac:dyDescent="0.25">
      <c r="A45" s="581"/>
      <c r="B45" s="233"/>
      <c r="C45" s="269"/>
      <c r="D45" s="233"/>
      <c r="E45" s="581"/>
      <c r="F45" s="581"/>
      <c r="G45" s="2"/>
    </row>
    <row r="46" spans="1:7" ht="15.75" x14ac:dyDescent="0.25">
      <c r="A46" s="581">
        <v>1.9</v>
      </c>
      <c r="B46" s="233" t="s">
        <v>679</v>
      </c>
      <c r="C46" s="233"/>
      <c r="D46" s="582">
        <f>SUM(C32:C45)</f>
        <v>0</v>
      </c>
      <c r="E46" s="581"/>
      <c r="F46" s="581">
        <v>1.9</v>
      </c>
      <c r="G46" s="2"/>
    </row>
    <row r="47" spans="1:7" ht="15.75" x14ac:dyDescent="0.25">
      <c r="A47" s="581"/>
      <c r="B47" s="233"/>
      <c r="C47" s="233"/>
      <c r="D47" s="584" t="s">
        <v>556</v>
      </c>
      <c r="E47" s="581"/>
      <c r="F47" s="581"/>
      <c r="G47" s="2"/>
    </row>
    <row r="48" spans="1:7" ht="15.75" x14ac:dyDescent="0.25">
      <c r="A48" s="581"/>
      <c r="B48" s="233"/>
      <c r="C48" s="233"/>
      <c r="D48" s="233"/>
      <c r="E48" s="581"/>
      <c r="F48" s="581"/>
      <c r="G48" s="2"/>
    </row>
    <row r="49" spans="1:7" ht="15.75" x14ac:dyDescent="0.25">
      <c r="A49" s="581"/>
      <c r="B49" s="233"/>
      <c r="C49" s="233"/>
      <c r="D49" s="233"/>
      <c r="E49" s="581"/>
      <c r="F49" s="581"/>
      <c r="G49" s="2"/>
    </row>
    <row r="50" spans="1:7" ht="15.75" x14ac:dyDescent="0.25">
      <c r="A50" s="585" t="s">
        <v>4</v>
      </c>
      <c r="B50" s="541" t="s">
        <v>557</v>
      </c>
      <c r="C50" s="233"/>
      <c r="D50" s="582">
        <f>D26-D46</f>
        <v>0</v>
      </c>
      <c r="E50" s="581"/>
      <c r="F50" s="585" t="s">
        <v>4</v>
      </c>
      <c r="G50" s="2"/>
    </row>
    <row r="51" spans="1:7" ht="15.75" x14ac:dyDescent="0.25">
      <c r="A51" s="581"/>
      <c r="B51" s="233" t="s">
        <v>663</v>
      </c>
      <c r="C51" s="233"/>
      <c r="D51" s="584" t="s">
        <v>558</v>
      </c>
      <c r="E51" s="581"/>
      <c r="F51" s="581"/>
      <c r="G51" s="2"/>
    </row>
    <row r="52" spans="1:7" ht="15.75" x14ac:dyDescent="0.25">
      <c r="A52" s="581"/>
      <c r="B52" s="233"/>
      <c r="C52" s="233"/>
      <c r="D52" s="233"/>
      <c r="E52" s="581"/>
      <c r="F52" s="233"/>
      <c r="G52" s="2"/>
    </row>
    <row r="53" spans="1:7" ht="15.75" hidden="1" x14ac:dyDescent="0.25"/>
    <row r="54" spans="1:7" ht="15.75" hidden="1" x14ac:dyDescent="0.25"/>
    <row r="55" spans="1:7" ht="15.75" hidden="1" x14ac:dyDescent="0.25"/>
    <row r="56" spans="1:7" ht="15.75" hidden="1" x14ac:dyDescent="0.25"/>
    <row r="57" spans="1:7" ht="15.75" hidden="1" x14ac:dyDescent="0.25"/>
    <row r="58" spans="1:7" ht="15.75" hidden="1" x14ac:dyDescent="0.25"/>
    <row r="59" spans="1:7" ht="15.75" hidden="1" x14ac:dyDescent="0.25"/>
    <row r="60" spans="1:7" ht="15.75" hidden="1" x14ac:dyDescent="0.25"/>
    <row r="61" spans="1:7" ht="15.75" hidden="1" x14ac:dyDescent="0.25"/>
    <row r="62" spans="1:7" ht="15.75" hidden="1" x14ac:dyDescent="0.25"/>
    <row r="63" spans="1:7" ht="15.75" hidden="1" x14ac:dyDescent="0.25"/>
    <row r="64" spans="1:7"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75" hidden="1" x14ac:dyDescent="0.25"/>
    <row r="74" ht="15.75" hidden="1" x14ac:dyDescent="0.25"/>
    <row r="75" ht="15.75" hidden="1" x14ac:dyDescent="0.25"/>
    <row r="76" ht="15.75" hidden="1" x14ac:dyDescent="0.25"/>
    <row r="77" ht="15.75" hidden="1" x14ac:dyDescent="0.25"/>
    <row r="78" ht="15.75" hidden="1" x14ac:dyDescent="0.25"/>
    <row r="79" ht="15.75" hidden="1" x14ac:dyDescent="0.25"/>
    <row r="80" ht="15.75" hidden="1" x14ac:dyDescent="0.25"/>
    <row r="81" ht="15.75" hidden="1" x14ac:dyDescent="0.25"/>
    <row r="82" ht="15.75" hidden="1" x14ac:dyDescent="0.25"/>
    <row r="83" ht="15.75" hidden="1" x14ac:dyDescent="0.25"/>
    <row r="84" ht="15.75" hidden="1" x14ac:dyDescent="0.25"/>
    <row r="85" ht="15.75" hidden="1" x14ac:dyDescent="0.25"/>
    <row r="86" ht="15.75" hidden="1" x14ac:dyDescent="0.25"/>
    <row r="87" ht="15.75" hidden="1" x14ac:dyDescent="0.25"/>
    <row r="88" ht="15.75" hidden="1" x14ac:dyDescent="0.25"/>
    <row r="89" ht="15.75" hidden="1" x14ac:dyDescent="0.25"/>
    <row r="90" ht="15.75" hidden="1" x14ac:dyDescent="0.25"/>
    <row r="91" ht="15.75" hidden="1" x14ac:dyDescent="0.25"/>
    <row r="92" ht="15.75" hidden="1" x14ac:dyDescent="0.25"/>
    <row r="93" ht="15.75" hidden="1" x14ac:dyDescent="0.25"/>
    <row r="94" ht="15.75" hidden="1" x14ac:dyDescent="0.25"/>
    <row r="95" ht="15.75" hidden="1" x14ac:dyDescent="0.25"/>
    <row r="96" ht="15.75" hidden="1" x14ac:dyDescent="0.25"/>
    <row r="97" ht="15.75" hidden="1" x14ac:dyDescent="0.25"/>
    <row r="98" ht="15.75" hidden="1" x14ac:dyDescent="0.25"/>
    <row r="99" ht="15.75" hidden="1" x14ac:dyDescent="0.25"/>
    <row r="100" ht="15.75" hidden="1" x14ac:dyDescent="0.25"/>
    <row r="101" ht="15.75" hidden="1" x14ac:dyDescent="0.25"/>
    <row r="102" ht="15.75" hidden="1" x14ac:dyDescent="0.25"/>
    <row r="103" ht="15.75" hidden="1" x14ac:dyDescent="0.25"/>
    <row r="104" ht="15.75" hidden="1" x14ac:dyDescent="0.25"/>
    <row r="105" ht="15.75" hidden="1" x14ac:dyDescent="0.25"/>
    <row r="106" ht="15.75" hidden="1" x14ac:dyDescent="0.25"/>
    <row r="107" ht="15.75" hidden="1" x14ac:dyDescent="0.25"/>
    <row r="108" ht="15.75" hidden="1" x14ac:dyDescent="0.25"/>
    <row r="109" ht="15.75" hidden="1" x14ac:dyDescent="0.25"/>
    <row r="110" ht="15.75" hidden="1" x14ac:dyDescent="0.25"/>
    <row r="111" ht="15.75" hidden="1" x14ac:dyDescent="0.25"/>
    <row r="112" ht="15.75" hidden="1" x14ac:dyDescent="0.25"/>
    <row r="113" ht="15.75" hidden="1" x14ac:dyDescent="0.25"/>
    <row r="114" ht="15.75" hidden="1" x14ac:dyDescent="0.25"/>
    <row r="115" ht="15.75" hidden="1" x14ac:dyDescent="0.25"/>
    <row r="116" ht="15.75" hidden="1" x14ac:dyDescent="0.25"/>
    <row r="117" ht="15.75" hidden="1" x14ac:dyDescent="0.25"/>
    <row r="118" ht="15.75" hidden="1" x14ac:dyDescent="0.25"/>
    <row r="119" ht="15.75" hidden="1" x14ac:dyDescent="0.25"/>
    <row r="120" ht="15.75" hidden="1" x14ac:dyDescent="0.25"/>
    <row r="121" ht="15.75" hidden="1" x14ac:dyDescent="0.25"/>
    <row r="122" ht="15.75" hidden="1" x14ac:dyDescent="0.25"/>
    <row r="123" ht="15.75" hidden="1" x14ac:dyDescent="0.25"/>
    <row r="124" ht="15.75" hidden="1" x14ac:dyDescent="0.25"/>
    <row r="125" ht="15.75" hidden="1" x14ac:dyDescent="0.25"/>
    <row r="126" ht="15.75" hidden="1" x14ac:dyDescent="0.25"/>
    <row r="127" ht="15.75" hidden="1" x14ac:dyDescent="0.25"/>
    <row r="128" ht="15.75" hidden="1" x14ac:dyDescent="0.25"/>
    <row r="129" ht="15.75" hidden="1" x14ac:dyDescent="0.25"/>
    <row r="130" ht="15.75" hidden="1" x14ac:dyDescent="0.25"/>
    <row r="131" ht="15.75" hidden="1" x14ac:dyDescent="0.25"/>
    <row r="132" ht="15.75" hidden="1" x14ac:dyDescent="0.25"/>
    <row r="133" ht="15.75" hidden="1" x14ac:dyDescent="0.25"/>
    <row r="134" ht="15.75" hidden="1" x14ac:dyDescent="0.25"/>
    <row r="135" ht="15.75" hidden="1" x14ac:dyDescent="0.25"/>
    <row r="136" ht="15.75" hidden="1" x14ac:dyDescent="0.25"/>
    <row r="137" ht="15.75" hidden="1" x14ac:dyDescent="0.25"/>
    <row r="138" ht="15.75" hidden="1" x14ac:dyDescent="0.25"/>
    <row r="139" ht="15.75" hidden="1" x14ac:dyDescent="0.25"/>
    <row r="140" ht="15.75" hidden="1" x14ac:dyDescent="0.25"/>
    <row r="141" ht="15.75" hidden="1" x14ac:dyDescent="0.25"/>
    <row r="142" ht="15.75" hidden="1" x14ac:dyDescent="0.25"/>
    <row r="143" ht="15.75" hidden="1" x14ac:dyDescent="0.25"/>
    <row r="144" ht="15.75" hidden="1" x14ac:dyDescent="0.25"/>
    <row r="145" spans="1:7" ht="15.75" hidden="1" x14ac:dyDescent="0.25"/>
    <row r="146" spans="1:7" ht="15.75" hidden="1" x14ac:dyDescent="0.25"/>
    <row r="147" spans="1:7" ht="15.75" hidden="1" x14ac:dyDescent="0.25"/>
    <row r="148" spans="1:7" ht="12.75" customHeight="1" x14ac:dyDescent="0.25">
      <c r="A148" s="233"/>
      <c r="B148" s="233"/>
      <c r="C148" s="233"/>
      <c r="D148" s="233"/>
      <c r="E148" s="233"/>
      <c r="F148" s="233"/>
      <c r="G148" s="2"/>
    </row>
    <row r="149" spans="1:7" ht="12.75" customHeight="1" x14ac:dyDescent="0.25">
      <c r="A149" s="233"/>
      <c r="B149" s="233"/>
      <c r="C149" s="233"/>
      <c r="D149" s="233"/>
      <c r="E149" s="233"/>
      <c r="F149" s="233"/>
      <c r="G149" s="2"/>
    </row>
    <row r="150" spans="1:7" ht="12.75" customHeight="1" x14ac:dyDescent="0.25">
      <c r="A150" s="233"/>
      <c r="B150" s="233"/>
      <c r="C150" s="233"/>
      <c r="D150" s="233"/>
      <c r="E150" s="233"/>
      <c r="F150" s="233"/>
      <c r="G150" s="2"/>
    </row>
    <row r="151" spans="1:7" ht="12.75" customHeight="1" x14ac:dyDescent="0.25">
      <c r="A151" s="233"/>
      <c r="B151" s="233"/>
      <c r="C151" s="233"/>
      <c r="D151" s="233"/>
      <c r="E151" s="233"/>
      <c r="F151" s="233"/>
      <c r="G151" s="2"/>
    </row>
  </sheetData>
  <sheetProtection password="DE26" sheet="1" objects="1" scenarios="1"/>
  <mergeCells count="1">
    <mergeCell ref="D2:F2"/>
  </mergeCells>
  <phoneticPr fontId="6" type="noConversion"/>
  <printOptions horizontalCentered="1"/>
  <pageMargins left="0" right="0" top="0.98425196850393704" bottom="0.98425196850393704" header="0.51181102362204722" footer="0.51181102362204722"/>
  <pageSetup scale="74" orientation="portrait" r:id="rId1"/>
  <headerFooter alignWithMargins="0">
    <oddFooter>&amp;R2011/12 Hospital Authorities
Financial Statements</oddFooter>
  </headerFooter>
  <ignoredErrors>
    <ignoredError sqref="F50 A5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4"/>
  <sheetViews>
    <sheetView zoomScale="85" zoomScaleNormal="85" workbookViewId="0">
      <selection activeCell="AB74" sqref="AB74"/>
    </sheetView>
  </sheetViews>
  <sheetFormatPr defaultColWidth="0" defaultRowHeight="0" customHeight="1" zeroHeight="1" x14ac:dyDescent="0.25"/>
  <cols>
    <col min="1" max="1" width="60.7109375" style="762" customWidth="1"/>
    <col min="2" max="2" width="15.7109375" style="762" customWidth="1"/>
    <col min="3" max="23" width="12.5703125" style="762" customWidth="1"/>
    <col min="24" max="24" width="15.28515625" style="762" customWidth="1"/>
    <col min="25" max="25" width="12.5703125" style="762" customWidth="1"/>
    <col min="26" max="26" width="13.7109375" style="762" customWidth="1"/>
    <col min="27" max="27" width="14.42578125" style="762" customWidth="1"/>
    <col min="28" max="28" width="10.42578125" style="710" customWidth="1"/>
    <col min="29" max="16384" width="0" style="710" hidden="1"/>
  </cols>
  <sheetData>
    <row r="1" spans="1:28" ht="13.5" thickBot="1" x14ac:dyDescent="0.25">
      <c r="A1" s="705" t="s">
        <v>755</v>
      </c>
      <c r="B1" s="706" t="s">
        <v>756</v>
      </c>
      <c r="C1" s="706" t="s">
        <v>600</v>
      </c>
      <c r="D1" s="707" t="s">
        <v>757</v>
      </c>
      <c r="E1" s="706"/>
      <c r="F1" s="706"/>
      <c r="G1" s="706"/>
      <c r="H1" s="706"/>
      <c r="I1" s="706"/>
      <c r="J1" s="706"/>
      <c r="K1" s="706"/>
      <c r="L1" s="706"/>
      <c r="M1" s="706"/>
      <c r="N1" s="706"/>
      <c r="O1" s="706"/>
      <c r="P1" s="706"/>
      <c r="Q1" s="706"/>
      <c r="R1" s="706"/>
      <c r="S1" s="706"/>
      <c r="T1" s="706"/>
      <c r="U1" s="706"/>
      <c r="V1" s="706"/>
      <c r="W1" s="706"/>
      <c r="X1" s="706" t="s">
        <v>413</v>
      </c>
      <c r="Y1" s="706"/>
      <c r="Z1" s="708" t="s">
        <v>444</v>
      </c>
      <c r="AA1" s="706"/>
      <c r="AB1" s="709"/>
    </row>
    <row r="2" spans="1:28" ht="27.75" customHeight="1" thickBot="1" x14ac:dyDescent="0.25">
      <c r="A2" s="711" t="s">
        <v>409</v>
      </c>
      <c r="B2" s="712" t="s">
        <v>429</v>
      </c>
      <c r="C2" s="870" t="str">
        <f>+Cover!I2</f>
        <v/>
      </c>
      <c r="D2" s="871"/>
      <c r="E2" s="871"/>
      <c r="F2" s="871"/>
      <c r="G2" s="871"/>
      <c r="H2" s="871"/>
      <c r="I2" s="871"/>
      <c r="J2" s="872"/>
      <c r="K2" s="713"/>
      <c r="L2" s="714"/>
      <c r="M2" s="713"/>
      <c r="N2" s="714"/>
      <c r="O2" s="713"/>
      <c r="P2" s="714"/>
      <c r="Q2" s="713"/>
      <c r="R2" s="714"/>
      <c r="S2" s="713"/>
      <c r="T2" s="714"/>
      <c r="U2" s="713"/>
      <c r="V2" s="714"/>
      <c r="W2" s="713"/>
      <c r="X2" s="706"/>
      <c r="Y2" s="713"/>
      <c r="Z2" s="706"/>
      <c r="AA2" s="713"/>
      <c r="AB2" s="709"/>
    </row>
    <row r="3" spans="1:28" ht="18.75" thickBot="1" x14ac:dyDescent="0.3">
      <c r="A3" s="715" t="s">
        <v>796</v>
      </c>
      <c r="B3" s="3" t="s">
        <v>78</v>
      </c>
      <c r="C3" s="151">
        <f>+Cover!I3</f>
        <v>0</v>
      </c>
      <c r="D3" s="716"/>
      <c r="E3" s="716"/>
      <c r="F3" s="716"/>
      <c r="G3" s="716"/>
      <c r="H3" s="716"/>
      <c r="I3" s="716"/>
      <c r="J3" s="716"/>
      <c r="K3" s="716"/>
      <c r="L3" s="716"/>
      <c r="M3" s="716"/>
      <c r="N3" s="716"/>
      <c r="O3" s="716"/>
      <c r="P3" s="716"/>
      <c r="Q3" s="716"/>
      <c r="R3" s="716"/>
      <c r="S3" s="716"/>
      <c r="T3" s="716"/>
      <c r="U3" s="716"/>
      <c r="V3" s="716"/>
      <c r="W3" s="716"/>
      <c r="X3" s="709"/>
      <c r="Y3" s="716"/>
      <c r="Z3" s="717"/>
      <c r="AA3" s="716"/>
      <c r="AB3" s="709"/>
    </row>
    <row r="4" spans="1:28" ht="12.75" x14ac:dyDescent="0.2">
      <c r="A4" s="718" t="s">
        <v>457</v>
      </c>
      <c r="B4" s="718" t="s">
        <v>410</v>
      </c>
      <c r="C4" s="714" t="s">
        <v>485</v>
      </c>
      <c r="D4" s="714"/>
      <c r="E4" s="714"/>
      <c r="F4" s="714"/>
      <c r="G4" s="714"/>
      <c r="H4" s="714"/>
      <c r="I4" s="714"/>
      <c r="J4" s="714"/>
      <c r="K4" s="714"/>
      <c r="L4" s="714"/>
      <c r="M4" s="714"/>
      <c r="N4" s="714"/>
      <c r="O4" s="714"/>
      <c r="P4" s="714"/>
      <c r="Q4" s="714"/>
      <c r="R4" s="714"/>
      <c r="S4" s="714"/>
      <c r="T4" s="714"/>
      <c r="U4" s="714"/>
      <c r="V4" s="714"/>
      <c r="W4" s="714"/>
      <c r="X4" s="706" t="s">
        <v>74</v>
      </c>
      <c r="Y4" s="714"/>
      <c r="Z4" s="706" t="s">
        <v>104</v>
      </c>
      <c r="AA4" s="714"/>
      <c r="AB4" s="719"/>
    </row>
    <row r="5" spans="1:28" ht="17.25" customHeight="1" x14ac:dyDescent="0.2">
      <c r="A5" s="718" t="s">
        <v>372</v>
      </c>
      <c r="B5" s="718" t="s">
        <v>163</v>
      </c>
      <c r="C5" s="718" t="s">
        <v>481</v>
      </c>
      <c r="D5" s="718"/>
      <c r="E5" s="718"/>
      <c r="F5" s="718"/>
      <c r="G5" s="718"/>
      <c r="H5" s="718"/>
      <c r="I5" s="718"/>
      <c r="J5" s="718"/>
      <c r="K5" s="718"/>
      <c r="L5" s="718"/>
      <c r="M5" s="718"/>
      <c r="N5" s="718"/>
      <c r="O5" s="718"/>
      <c r="P5" s="718"/>
      <c r="Q5" s="718"/>
      <c r="R5" s="718"/>
      <c r="S5" s="718"/>
      <c r="T5" s="718"/>
      <c r="U5" s="718"/>
      <c r="V5" s="718"/>
      <c r="W5" s="718"/>
      <c r="X5" s="706" t="s">
        <v>97</v>
      </c>
      <c r="Y5" s="718"/>
      <c r="Z5" s="706" t="s">
        <v>758</v>
      </c>
      <c r="AA5" s="718"/>
      <c r="AB5" s="709"/>
    </row>
    <row r="6" spans="1:28" ht="15" customHeight="1" x14ac:dyDescent="0.25">
      <c r="A6" s="720" t="s">
        <v>795</v>
      </c>
      <c r="B6" s="721"/>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09"/>
    </row>
    <row r="7" spans="1:28" ht="45" x14ac:dyDescent="0.25">
      <c r="A7" s="720"/>
      <c r="B7" s="723" t="s">
        <v>430</v>
      </c>
      <c r="C7" s="724" t="s">
        <v>759</v>
      </c>
      <c r="D7" s="725">
        <v>43039</v>
      </c>
      <c r="E7" s="726" t="s">
        <v>760</v>
      </c>
      <c r="F7" s="725">
        <v>43039</v>
      </c>
      <c r="G7" s="726" t="s">
        <v>760</v>
      </c>
      <c r="H7" s="725">
        <v>43039</v>
      </c>
      <c r="I7" s="726" t="s">
        <v>760</v>
      </c>
      <c r="J7" s="725">
        <v>43039</v>
      </c>
      <c r="K7" s="726" t="s">
        <v>760</v>
      </c>
      <c r="L7" s="725">
        <v>43039</v>
      </c>
      <c r="M7" s="726" t="s">
        <v>760</v>
      </c>
      <c r="N7" s="725">
        <v>43039</v>
      </c>
      <c r="O7" s="726" t="s">
        <v>760</v>
      </c>
      <c r="P7" s="725">
        <v>43039</v>
      </c>
      <c r="Q7" s="726" t="s">
        <v>760</v>
      </c>
      <c r="R7" s="725">
        <v>43039</v>
      </c>
      <c r="S7" s="726" t="s">
        <v>760</v>
      </c>
      <c r="T7" s="725">
        <v>43039</v>
      </c>
      <c r="U7" s="726" t="s">
        <v>760</v>
      </c>
      <c r="V7" s="725">
        <v>43039</v>
      </c>
      <c r="W7" s="726" t="s">
        <v>760</v>
      </c>
      <c r="X7" s="725">
        <v>43039</v>
      </c>
      <c r="Y7" s="726" t="s">
        <v>760</v>
      </c>
      <c r="Z7" s="725">
        <v>43039</v>
      </c>
      <c r="AA7" s="726" t="s">
        <v>760</v>
      </c>
      <c r="AB7" s="724" t="s">
        <v>761</v>
      </c>
    </row>
    <row r="8" spans="1:28" ht="15" customHeight="1" x14ac:dyDescent="0.25">
      <c r="A8" s="727" t="s">
        <v>560</v>
      </c>
      <c r="B8" s="728" t="s">
        <v>431</v>
      </c>
      <c r="C8" s="726"/>
      <c r="D8" s="873" t="s">
        <v>762</v>
      </c>
      <c r="E8" s="873"/>
      <c r="F8" s="873" t="s">
        <v>763</v>
      </c>
      <c r="G8" s="873"/>
      <c r="H8" s="873" t="s">
        <v>764</v>
      </c>
      <c r="I8" s="873"/>
      <c r="J8" s="873" t="s">
        <v>765</v>
      </c>
      <c r="K8" s="873"/>
      <c r="L8" s="873" t="s">
        <v>766</v>
      </c>
      <c r="M8" s="873"/>
      <c r="N8" s="873" t="s">
        <v>767</v>
      </c>
      <c r="O8" s="873"/>
      <c r="P8" s="873" t="s">
        <v>768</v>
      </c>
      <c r="Q8" s="873"/>
      <c r="R8" s="873" t="s">
        <v>769</v>
      </c>
      <c r="S8" s="873"/>
      <c r="T8" s="878" t="s">
        <v>770</v>
      </c>
      <c r="U8" s="879"/>
      <c r="V8" s="873" t="s">
        <v>771</v>
      </c>
      <c r="W8" s="873"/>
      <c r="X8" s="880" t="s">
        <v>772</v>
      </c>
      <c r="Y8" s="880"/>
      <c r="Z8" s="874" t="s">
        <v>773</v>
      </c>
      <c r="AA8" s="875"/>
      <c r="AB8" s="729"/>
    </row>
    <row r="9" spans="1:28" ht="15" x14ac:dyDescent="0.25">
      <c r="A9" s="730"/>
      <c r="B9" s="720"/>
      <c r="C9" s="731"/>
      <c r="D9" s="731"/>
      <c r="E9" s="731"/>
      <c r="F9" s="731"/>
      <c r="G9" s="731"/>
      <c r="H9" s="731"/>
      <c r="I9" s="731"/>
      <c r="J9" s="731"/>
      <c r="K9" s="731"/>
      <c r="L9" s="731"/>
      <c r="M9" s="731"/>
      <c r="N9" s="731"/>
      <c r="O9" s="731"/>
      <c r="P9" s="731"/>
      <c r="Q9" s="731"/>
      <c r="R9" s="731"/>
      <c r="S9" s="731"/>
      <c r="T9" s="731"/>
      <c r="U9" s="731"/>
      <c r="V9" s="731"/>
      <c r="W9" s="731"/>
      <c r="X9" s="732"/>
      <c r="Y9" s="731"/>
      <c r="Z9" s="732"/>
      <c r="AA9" s="731"/>
      <c r="AB9" s="709"/>
    </row>
    <row r="10" spans="1:28" ht="15" x14ac:dyDescent="0.25">
      <c r="A10" s="733" t="s">
        <v>600</v>
      </c>
      <c r="B10" s="720"/>
      <c r="C10" s="731"/>
      <c r="D10" s="731"/>
      <c r="E10" s="731"/>
      <c r="F10" s="731"/>
      <c r="G10" s="731"/>
      <c r="H10" s="731"/>
      <c r="I10" s="731"/>
      <c r="J10" s="731"/>
      <c r="K10" s="731"/>
      <c r="L10" s="731"/>
      <c r="M10" s="731"/>
      <c r="N10" s="731"/>
      <c r="O10" s="731"/>
      <c r="P10" s="731"/>
      <c r="Q10" s="731"/>
      <c r="R10" s="731"/>
      <c r="S10" s="731"/>
      <c r="T10" s="731"/>
      <c r="U10" s="731"/>
      <c r="V10" s="731"/>
      <c r="W10" s="731"/>
      <c r="X10" s="732"/>
      <c r="Y10" s="731"/>
      <c r="Z10" s="732"/>
      <c r="AA10" s="731"/>
      <c r="AB10" s="709"/>
    </row>
    <row r="11" spans="1:28" ht="15" x14ac:dyDescent="0.25">
      <c r="A11" s="734" t="s">
        <v>601</v>
      </c>
      <c r="B11" s="735" t="s">
        <v>602</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09" t="str">
        <f>IF(ROUND(C11,1)=ROUND(D11+F11+H11+J11+L11+N11+P11+R11+T11+V11+X11+Z11,1),"","Error")</f>
        <v/>
      </c>
    </row>
    <row r="12" spans="1:28" ht="15" x14ac:dyDescent="0.25">
      <c r="A12" s="737" t="s">
        <v>432</v>
      </c>
      <c r="B12" s="737" t="s">
        <v>433</v>
      </c>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09"/>
    </row>
    <row r="13" spans="1:28" ht="15" x14ac:dyDescent="0.25">
      <c r="A13" s="737" t="s">
        <v>434</v>
      </c>
      <c r="B13" s="737" t="s">
        <v>435</v>
      </c>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09"/>
    </row>
    <row r="14" spans="1:28" ht="15" x14ac:dyDescent="0.25">
      <c r="A14" s="737" t="s">
        <v>436</v>
      </c>
      <c r="B14" s="737" t="s">
        <v>437</v>
      </c>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09"/>
    </row>
    <row r="15" spans="1:28" ht="12.75" customHeight="1" x14ac:dyDescent="0.25">
      <c r="A15" s="737" t="s">
        <v>774</v>
      </c>
      <c r="B15" s="737" t="s">
        <v>438</v>
      </c>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09"/>
    </row>
    <row r="16" spans="1:28" ht="15" x14ac:dyDescent="0.25">
      <c r="A16" s="739"/>
      <c r="B16" s="739"/>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09"/>
    </row>
    <row r="17" spans="1:28" ht="15" x14ac:dyDescent="0.25">
      <c r="A17" s="733" t="s">
        <v>413</v>
      </c>
      <c r="B17" s="732"/>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09"/>
    </row>
    <row r="18" spans="1:28" ht="15" x14ac:dyDescent="0.25">
      <c r="A18" s="735" t="s">
        <v>439</v>
      </c>
      <c r="B18" s="737" t="s">
        <v>440</v>
      </c>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09" t="str">
        <f>IF(ROUND(C18,1)=ROUND(D18+F18+H18+J18+L18+N18+P18+R18+T18+V18+X18+Z18,1),"","Error")</f>
        <v/>
      </c>
    </row>
    <row r="19" spans="1:28" ht="15" x14ac:dyDescent="0.25">
      <c r="A19" s="735" t="s">
        <v>775</v>
      </c>
      <c r="B19" s="737" t="s">
        <v>443</v>
      </c>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09"/>
    </row>
    <row r="20" spans="1:28" ht="15" x14ac:dyDescent="0.25">
      <c r="A20" s="743"/>
      <c r="B20" s="743"/>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09"/>
    </row>
    <row r="21" spans="1:28" ht="30" x14ac:dyDescent="0.25">
      <c r="A21" s="744" t="s">
        <v>444</v>
      </c>
      <c r="B21" s="745"/>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09"/>
    </row>
    <row r="22" spans="1:28" ht="15" x14ac:dyDescent="0.25">
      <c r="A22" s="746" t="s">
        <v>445</v>
      </c>
      <c r="B22" s="737" t="s">
        <v>446</v>
      </c>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09" t="str">
        <f>IF(ROUND(C22,1)=ROUND(D22+F22+H22+J22+L22+N22+P22+R22+T22+V22+X22+Z22,1),"","Error")</f>
        <v/>
      </c>
    </row>
    <row r="23" spans="1:28" ht="15" x14ac:dyDescent="0.25">
      <c r="A23" s="746" t="s">
        <v>3</v>
      </c>
      <c r="B23" s="737"/>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09" t="str">
        <f t="shared" ref="AB23:AB30" si="0">IF(ROUND(C23,1)=ROUND(D23+F23+H23+J23+L23+N23+P23+R23+T23+V23+X23+Z23,1),"","Error")</f>
        <v/>
      </c>
    </row>
    <row r="24" spans="1:28" ht="15" x14ac:dyDescent="0.25">
      <c r="A24" s="746" t="s">
        <v>447</v>
      </c>
      <c r="B24" s="737" t="s">
        <v>448</v>
      </c>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09" t="str">
        <f t="shared" si="0"/>
        <v/>
      </c>
    </row>
    <row r="25" spans="1:28" ht="15" x14ac:dyDescent="0.25">
      <c r="A25" s="746" t="s">
        <v>449</v>
      </c>
      <c r="B25" s="737" t="s">
        <v>450</v>
      </c>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09" t="str">
        <f t="shared" si="0"/>
        <v/>
      </c>
    </row>
    <row r="26" spans="1:28" ht="15" x14ac:dyDescent="0.25">
      <c r="A26" s="746" t="s">
        <v>451</v>
      </c>
      <c r="B26" s="737" t="s">
        <v>452</v>
      </c>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09" t="str">
        <f t="shared" si="0"/>
        <v/>
      </c>
    </row>
    <row r="27" spans="1:28" ht="12.75" customHeight="1" x14ac:dyDescent="0.25">
      <c r="A27" s="746" t="s">
        <v>99</v>
      </c>
      <c r="B27" s="737" t="s">
        <v>453</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09" t="str">
        <f t="shared" si="0"/>
        <v/>
      </c>
    </row>
    <row r="28" spans="1:28" ht="12.75" customHeight="1" x14ac:dyDescent="0.25">
      <c r="A28" s="746" t="s">
        <v>454</v>
      </c>
      <c r="B28" s="737" t="s">
        <v>455</v>
      </c>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09" t="str">
        <f t="shared" si="0"/>
        <v/>
      </c>
    </row>
    <row r="29" spans="1:28" ht="15" x14ac:dyDescent="0.25">
      <c r="A29" s="746" t="s">
        <v>603</v>
      </c>
      <c r="B29" s="876" t="s">
        <v>456</v>
      </c>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09" t="str">
        <f t="shared" si="0"/>
        <v/>
      </c>
    </row>
    <row r="30" spans="1:28" ht="15" x14ac:dyDescent="0.25">
      <c r="A30" s="747"/>
      <c r="B30" s="877"/>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09" t="str">
        <f t="shared" si="0"/>
        <v/>
      </c>
    </row>
    <row r="31" spans="1:28" ht="15" x14ac:dyDescent="0.25">
      <c r="A31" s="743"/>
      <c r="B31" s="743"/>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09"/>
    </row>
    <row r="32" spans="1:28" ht="15" x14ac:dyDescent="0.25">
      <c r="A32" s="733" t="s">
        <v>457</v>
      </c>
      <c r="B32" s="732"/>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09"/>
    </row>
    <row r="33" spans="1:28" ht="15" x14ac:dyDescent="0.25">
      <c r="A33" s="735" t="s">
        <v>80</v>
      </c>
      <c r="B33" s="735" t="s">
        <v>458</v>
      </c>
      <c r="C33" s="742"/>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09" t="str">
        <f>IF(ROUND(C33,1)=ROUND(D33+F33+H33+J33+L33+N33+P33+R33+T33+V33+X33+Z33,1),"","Error")</f>
        <v/>
      </c>
    </row>
    <row r="34" spans="1:28" ht="15" x14ac:dyDescent="0.25">
      <c r="A34" s="737" t="s">
        <v>81</v>
      </c>
      <c r="B34" s="737" t="s">
        <v>459</v>
      </c>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09"/>
    </row>
    <row r="35" spans="1:28" ht="15" x14ac:dyDescent="0.25">
      <c r="A35" s="737" t="s">
        <v>460</v>
      </c>
      <c r="B35" s="737" t="s">
        <v>461</v>
      </c>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09"/>
    </row>
    <row r="36" spans="1:28" ht="15" x14ac:dyDescent="0.25">
      <c r="A36" s="743"/>
      <c r="B36" s="743"/>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09"/>
    </row>
    <row r="37" spans="1:28" ht="15" x14ac:dyDescent="0.25">
      <c r="A37" s="733" t="s">
        <v>410</v>
      </c>
      <c r="B37" s="732"/>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09"/>
    </row>
    <row r="38" spans="1:28" ht="15" x14ac:dyDescent="0.25">
      <c r="A38" s="748"/>
      <c r="B38" s="732"/>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09"/>
    </row>
    <row r="39" spans="1:28" ht="15" x14ac:dyDescent="0.25">
      <c r="A39" s="749" t="s">
        <v>485</v>
      </c>
      <c r="B39" s="735" t="s">
        <v>462</v>
      </c>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09" t="str">
        <f>IF(ROUND(C39,1)=ROUND(D39+F39+H39+J39+L39+N39+P39+R39+T39+V39+X39+Z39,1),"","Error")</f>
        <v/>
      </c>
    </row>
    <row r="40" spans="1:28" ht="15" x14ac:dyDescent="0.25">
      <c r="A40" s="739"/>
      <c r="B40" s="739"/>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09"/>
    </row>
    <row r="41" spans="1:28" ht="15" x14ac:dyDescent="0.25">
      <c r="A41" s="750" t="s">
        <v>74</v>
      </c>
      <c r="B41" s="751"/>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09"/>
    </row>
    <row r="42" spans="1:28" ht="15" x14ac:dyDescent="0.25">
      <c r="A42" s="737" t="s">
        <v>75</v>
      </c>
      <c r="B42" s="735" t="s">
        <v>463</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09" t="str">
        <f>IF(ROUND(C42,1)=ROUND(D42+F42+H42+J42+L42+N42+P42+R42+T42+V42+X42+Z42,1),"","Error")</f>
        <v/>
      </c>
    </row>
    <row r="43" spans="1:28" ht="15" x14ac:dyDescent="0.25">
      <c r="A43" s="737" t="s">
        <v>367</v>
      </c>
      <c r="B43" s="735" t="s">
        <v>464</v>
      </c>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09" t="str">
        <f>IF(ROUND(C43,1)=ROUND(D43+F43+H43+J43+L43+N43+P43+R43+T43+V43+X43+Z43,1),"","Error")</f>
        <v/>
      </c>
    </row>
    <row r="44" spans="1:28" ht="15" x14ac:dyDescent="0.25">
      <c r="A44" s="737" t="s">
        <v>465</v>
      </c>
      <c r="B44" s="737" t="s">
        <v>466</v>
      </c>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09"/>
    </row>
    <row r="45" spans="1:28" ht="15" x14ac:dyDescent="0.25">
      <c r="A45" s="737" t="s">
        <v>604</v>
      </c>
      <c r="B45" s="737" t="s">
        <v>461</v>
      </c>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09" t="str">
        <f>IF(ROUND(C45,1)=ROUND(D45+F45+H45+J45+L45+N45+P45+R45+T45+V45+X45+Z45,1),"","Error")</f>
        <v/>
      </c>
    </row>
    <row r="46" spans="1:28" ht="15" x14ac:dyDescent="0.25">
      <c r="A46" s="743"/>
      <c r="B46" s="743"/>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09"/>
    </row>
    <row r="47" spans="1:28" ht="15" x14ac:dyDescent="0.25">
      <c r="A47" s="733" t="s">
        <v>104</v>
      </c>
      <c r="B47" s="751"/>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09"/>
    </row>
    <row r="48" spans="1:28" ht="15" x14ac:dyDescent="0.25">
      <c r="A48" s="735" t="s">
        <v>605</v>
      </c>
      <c r="B48" s="735" t="s">
        <v>467</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09" t="str">
        <f>IF(ROUND(C48,1)=ROUND(D48+F48+H48+J48+L48+N48+P48+R48+T48+V48+X48+Z48,1),"","Error")</f>
        <v/>
      </c>
    </row>
    <row r="49" spans="1:28" ht="15" x14ac:dyDescent="0.25">
      <c r="A49" s="735" t="s">
        <v>604</v>
      </c>
      <c r="B49" s="735" t="s">
        <v>468</v>
      </c>
      <c r="C49" s="753"/>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09"/>
    </row>
    <row r="50" spans="1:28" ht="15" x14ac:dyDescent="0.25">
      <c r="A50" s="743"/>
      <c r="B50" s="743"/>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09"/>
    </row>
    <row r="51" spans="1:28" ht="15" x14ac:dyDescent="0.25">
      <c r="A51" s="733" t="s">
        <v>369</v>
      </c>
      <c r="B51" s="751"/>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09"/>
    </row>
    <row r="52" spans="1:28" ht="15" x14ac:dyDescent="0.25">
      <c r="A52" s="735" t="s">
        <v>381</v>
      </c>
      <c r="B52" s="737" t="s">
        <v>469</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09" t="str">
        <f>IF(ROUND(C52,1)=ROUND(D52+F52+H52+J52+L52+N52+P52+R52+T52+V52+X52+Z52,1),"","Error")</f>
        <v/>
      </c>
    </row>
    <row r="53" spans="1:28" ht="15" x14ac:dyDescent="0.25">
      <c r="A53" s="735" t="s">
        <v>606</v>
      </c>
      <c r="B53" s="737" t="s">
        <v>470</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09" t="str">
        <f>IF(ROUND(C53,1)=ROUND(D53+F53+H53+J53+L53+N53+P53+R53+T53+V53+X53+Z53,1),"","Error")</f>
        <v/>
      </c>
    </row>
    <row r="54" spans="1:28" ht="15" x14ac:dyDescent="0.25">
      <c r="A54" s="735" t="s">
        <v>471</v>
      </c>
      <c r="B54" s="737" t="s">
        <v>461</v>
      </c>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09"/>
    </row>
    <row r="55" spans="1:28" ht="15" x14ac:dyDescent="0.25">
      <c r="A55" s="735" t="s">
        <v>370</v>
      </c>
      <c r="B55" s="737" t="s">
        <v>461</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09" t="str">
        <f>IF(ROUND(C55,1)=ROUND(D55+F55+H55+J55+L55+N55+P55+R55+T55+V55+X55+Z55,1),"","Error")</f>
        <v/>
      </c>
    </row>
    <row r="56" spans="1:28" ht="15" x14ac:dyDescent="0.25">
      <c r="A56" s="735" t="s">
        <v>472</v>
      </c>
      <c r="B56" s="737" t="s">
        <v>461</v>
      </c>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09" t="str">
        <f>IF(ROUND(C56,1)=ROUND(D56+F56+H56+J56+L56+N56+P56+R56+T56+V56+X56+Z56,1),"","Error")</f>
        <v/>
      </c>
    </row>
    <row r="57" spans="1:28" ht="15" x14ac:dyDescent="0.25">
      <c r="A57" s="743"/>
      <c r="B57" s="743"/>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09"/>
    </row>
    <row r="58" spans="1:28" ht="15" x14ac:dyDescent="0.25">
      <c r="A58" s="733" t="s">
        <v>372</v>
      </c>
      <c r="B58" s="751"/>
      <c r="C58" s="741"/>
      <c r="D58" s="741"/>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09"/>
    </row>
    <row r="59" spans="1:28" ht="15" x14ac:dyDescent="0.25">
      <c r="A59" s="735" t="s">
        <v>370</v>
      </c>
      <c r="B59" s="737" t="s">
        <v>473</v>
      </c>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09"/>
    </row>
    <row r="60" spans="1:28" ht="15" x14ac:dyDescent="0.25">
      <c r="A60" s="735" t="s">
        <v>368</v>
      </c>
      <c r="B60" s="737" t="s">
        <v>474</v>
      </c>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09"/>
    </row>
    <row r="61" spans="1:28" ht="15" x14ac:dyDescent="0.25">
      <c r="A61" s="735" t="s">
        <v>776</v>
      </c>
      <c r="B61" s="737" t="s">
        <v>475</v>
      </c>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09" t="str">
        <f>IF(ROUND(C61,1)=ROUND(D61+F61+H61+J61+L61+N61+P61+R61+T61+V61+X61+Z61,1),"","Error")</f>
        <v/>
      </c>
    </row>
    <row r="62" spans="1:28" ht="15" x14ac:dyDescent="0.25">
      <c r="A62" s="735" t="s">
        <v>476</v>
      </c>
      <c r="B62" s="737" t="s">
        <v>477</v>
      </c>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09" t="str">
        <f>IF(ROUND(C62,1)=ROUND(D62+F62+H62+J62+L62+N62+P62+R62+T62+V62+X62+Z62,1),"","Error")</f>
        <v/>
      </c>
    </row>
    <row r="63" spans="1:28" ht="15" x14ac:dyDescent="0.25">
      <c r="A63" s="739"/>
      <c r="B63" s="739"/>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09"/>
    </row>
    <row r="64" spans="1:28" ht="15" x14ac:dyDescent="0.25">
      <c r="A64" s="733" t="s">
        <v>163</v>
      </c>
      <c r="B64" s="732"/>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09"/>
    </row>
    <row r="65" spans="1:28" ht="15" x14ac:dyDescent="0.25">
      <c r="A65" s="755" t="s">
        <v>370</v>
      </c>
      <c r="B65" s="737" t="s">
        <v>478</v>
      </c>
      <c r="C65" s="753"/>
      <c r="D65" s="753"/>
      <c r="E65" s="753"/>
      <c r="F65" s="753"/>
      <c r="G65" s="753"/>
      <c r="H65" s="753"/>
      <c r="I65" s="753"/>
      <c r="J65" s="753"/>
      <c r="K65" s="753"/>
      <c r="L65" s="753"/>
      <c r="M65" s="753"/>
      <c r="N65" s="753"/>
      <c r="O65" s="753"/>
      <c r="P65" s="753"/>
      <c r="Q65" s="753"/>
      <c r="R65" s="753"/>
      <c r="S65" s="753"/>
      <c r="T65" s="753"/>
      <c r="U65" s="753"/>
      <c r="V65" s="753"/>
      <c r="W65" s="753"/>
      <c r="X65" s="753"/>
      <c r="Y65" s="753"/>
      <c r="Z65" s="753"/>
      <c r="AA65" s="753"/>
      <c r="AB65" s="709"/>
    </row>
    <row r="66" spans="1:28" ht="15" x14ac:dyDescent="0.25">
      <c r="A66" s="755" t="s">
        <v>368</v>
      </c>
      <c r="B66" s="737" t="s">
        <v>479</v>
      </c>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09"/>
    </row>
    <row r="67" spans="1:28" ht="15" x14ac:dyDescent="0.25">
      <c r="A67" s="756" t="s">
        <v>371</v>
      </c>
      <c r="B67" s="737" t="s">
        <v>480</v>
      </c>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09" t="str">
        <f>IF(ROUND(C67,1)=ROUND(D67+F67+H67+J67+L67+N67+P67+R67+T67+V67+X67+Z67,1),"","Error")</f>
        <v/>
      </c>
    </row>
    <row r="68" spans="1:28" ht="15" x14ac:dyDescent="0.25">
      <c r="A68" s="748"/>
      <c r="B68" s="748"/>
      <c r="C68" s="752"/>
      <c r="D68" s="752"/>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09" t="str">
        <f>IF(C68=X68+Z68,"","Error")</f>
        <v/>
      </c>
    </row>
    <row r="69" spans="1:28" ht="15" x14ac:dyDescent="0.25">
      <c r="A69" s="727" t="s">
        <v>481</v>
      </c>
      <c r="B69" s="757"/>
      <c r="C69" s="741"/>
      <c r="D69" s="741"/>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09" t="str">
        <f>IF(C69=X69+Z69,"","Error")</f>
        <v/>
      </c>
    </row>
    <row r="70" spans="1:28" ht="15" x14ac:dyDescent="0.25">
      <c r="A70" s="758" t="s">
        <v>482</v>
      </c>
      <c r="B70" s="737" t="s">
        <v>483</v>
      </c>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754"/>
      <c r="AB70" s="709" t="str">
        <f>IF(ROUND(C70,1)=ROUND(D70+F70+H70+J70+L70+N70+P70+R70+T70+V70+X70+Z70,1),"","Error")</f>
        <v/>
      </c>
    </row>
    <row r="71" spans="1:28" ht="15" x14ac:dyDescent="0.25">
      <c r="A71" s="743"/>
      <c r="B71" s="743"/>
      <c r="C71" s="740"/>
      <c r="D71" s="740"/>
      <c r="E71" s="740"/>
      <c r="F71" s="740"/>
      <c r="G71" s="740"/>
      <c r="H71" s="740"/>
      <c r="I71" s="740"/>
      <c r="J71" s="740"/>
      <c r="K71" s="740"/>
      <c r="L71" s="740"/>
      <c r="M71" s="740"/>
      <c r="N71" s="740"/>
      <c r="O71" s="740"/>
      <c r="P71" s="740"/>
      <c r="Q71" s="740"/>
      <c r="R71" s="740"/>
      <c r="S71" s="740"/>
      <c r="T71" s="740"/>
      <c r="U71" s="740"/>
      <c r="V71" s="740"/>
      <c r="W71" s="740"/>
      <c r="X71" s="740"/>
      <c r="Y71" s="740"/>
      <c r="Z71" s="740"/>
      <c r="AA71" s="740"/>
      <c r="AB71" s="709" t="str">
        <f>IF(C71=X71+Z71,"","Error")</f>
        <v/>
      </c>
    </row>
    <row r="72" spans="1:28" ht="15" x14ac:dyDescent="0.25">
      <c r="A72" s="750" t="s">
        <v>575</v>
      </c>
      <c r="B72" s="737"/>
      <c r="C72" s="759">
        <f>SUM(C11:C70)</f>
        <v>0</v>
      </c>
      <c r="D72" s="759">
        <f t="shared" ref="D72:AA72" si="1">SUM(D11:D70)</f>
        <v>0</v>
      </c>
      <c r="E72" s="759">
        <f t="shared" si="1"/>
        <v>0</v>
      </c>
      <c r="F72" s="759">
        <f t="shared" si="1"/>
        <v>0</v>
      </c>
      <c r="G72" s="759">
        <f t="shared" si="1"/>
        <v>0</v>
      </c>
      <c r="H72" s="759">
        <f t="shared" si="1"/>
        <v>0</v>
      </c>
      <c r="I72" s="759">
        <f t="shared" si="1"/>
        <v>0</v>
      </c>
      <c r="J72" s="759">
        <f t="shared" si="1"/>
        <v>0</v>
      </c>
      <c r="K72" s="759">
        <f t="shared" si="1"/>
        <v>0</v>
      </c>
      <c r="L72" s="759">
        <f t="shared" si="1"/>
        <v>0</v>
      </c>
      <c r="M72" s="759">
        <f t="shared" si="1"/>
        <v>0</v>
      </c>
      <c r="N72" s="759">
        <f t="shared" si="1"/>
        <v>0</v>
      </c>
      <c r="O72" s="759">
        <f t="shared" si="1"/>
        <v>0</v>
      </c>
      <c r="P72" s="759">
        <f t="shared" si="1"/>
        <v>0</v>
      </c>
      <c r="Q72" s="759">
        <f t="shared" si="1"/>
        <v>0</v>
      </c>
      <c r="R72" s="759">
        <f t="shared" si="1"/>
        <v>0</v>
      </c>
      <c r="S72" s="759">
        <f t="shared" si="1"/>
        <v>0</v>
      </c>
      <c r="T72" s="759">
        <f t="shared" si="1"/>
        <v>0</v>
      </c>
      <c r="U72" s="759">
        <f t="shared" si="1"/>
        <v>0</v>
      </c>
      <c r="V72" s="759">
        <f t="shared" si="1"/>
        <v>0</v>
      </c>
      <c r="W72" s="759">
        <f t="shared" si="1"/>
        <v>0</v>
      </c>
      <c r="X72" s="759">
        <f t="shared" si="1"/>
        <v>0</v>
      </c>
      <c r="Y72" s="759">
        <f t="shared" si="1"/>
        <v>0</v>
      </c>
      <c r="Z72" s="759">
        <f t="shared" si="1"/>
        <v>0</v>
      </c>
      <c r="AA72" s="759">
        <f t="shared" si="1"/>
        <v>0</v>
      </c>
      <c r="AB72" s="709" t="str">
        <f>IF(ROUND(C72,1)=ROUND(D72+F72+H72+J72+L72+N72+P72+R72+T72+V72+X72+Z72,1),"","Error")</f>
        <v/>
      </c>
    </row>
    <row r="73" spans="1:28" ht="30" x14ac:dyDescent="0.25">
      <c r="A73" s="750" t="s">
        <v>777</v>
      </c>
      <c r="B73" s="737"/>
      <c r="C73" s="736"/>
      <c r="D73" s="736"/>
      <c r="E73" s="736"/>
      <c r="F73" s="736"/>
      <c r="G73" s="736"/>
      <c r="H73" s="736"/>
      <c r="I73" s="736"/>
      <c r="J73" s="736"/>
      <c r="K73" s="736"/>
      <c r="L73" s="736"/>
      <c r="M73" s="736"/>
      <c r="N73" s="736"/>
      <c r="O73" s="736"/>
      <c r="P73" s="736"/>
      <c r="Q73" s="736"/>
      <c r="R73" s="736"/>
      <c r="S73" s="736"/>
      <c r="T73" s="736"/>
      <c r="U73" s="736"/>
      <c r="V73" s="736"/>
      <c r="W73" s="736"/>
      <c r="X73" s="736"/>
      <c r="Y73" s="736"/>
      <c r="Z73" s="736"/>
      <c r="AA73" s="736"/>
      <c r="AB73" s="709"/>
    </row>
    <row r="74" spans="1:28" ht="15" x14ac:dyDescent="0.25">
      <c r="A74" s="750" t="s">
        <v>778</v>
      </c>
      <c r="B74" s="737"/>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09"/>
    </row>
    <row r="75" spans="1:28" ht="15" x14ac:dyDescent="0.25">
      <c r="A75" s="750" t="s">
        <v>779</v>
      </c>
      <c r="B75" s="737"/>
      <c r="C75" s="736"/>
      <c r="D75" s="736"/>
      <c r="E75" s="736"/>
      <c r="F75" s="736"/>
      <c r="G75" s="736"/>
      <c r="H75" s="736"/>
      <c r="I75" s="736"/>
      <c r="J75" s="736"/>
      <c r="K75" s="736"/>
      <c r="L75" s="736"/>
      <c r="M75" s="736"/>
      <c r="N75" s="736"/>
      <c r="O75" s="736"/>
      <c r="P75" s="736"/>
      <c r="Q75" s="736"/>
      <c r="R75" s="736"/>
      <c r="S75" s="736"/>
      <c r="T75" s="736"/>
      <c r="U75" s="736"/>
      <c r="V75" s="736"/>
      <c r="W75" s="736"/>
      <c r="X75" s="736"/>
      <c r="Y75" s="736"/>
      <c r="Z75" s="736"/>
      <c r="AA75" s="736"/>
      <c r="AB75" s="709"/>
    </row>
    <row r="76" spans="1:28" ht="15" x14ac:dyDescent="0.25">
      <c r="A76" s="750" t="s">
        <v>780</v>
      </c>
      <c r="B76" s="737"/>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09"/>
    </row>
    <row r="77" spans="1:28" ht="15" x14ac:dyDescent="0.25">
      <c r="A77" s="750" t="s">
        <v>781</v>
      </c>
      <c r="B77" s="737"/>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09"/>
    </row>
    <row r="78" spans="1:28" ht="15" x14ac:dyDescent="0.25">
      <c r="A78" s="750" t="s">
        <v>782</v>
      </c>
      <c r="B78" s="737"/>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09"/>
    </row>
    <row r="79" spans="1:28" ht="15" x14ac:dyDescent="0.25">
      <c r="A79" s="750" t="s">
        <v>783</v>
      </c>
      <c r="B79" s="737"/>
      <c r="C79" s="759">
        <f>SUM(C73:C78)</f>
        <v>0</v>
      </c>
      <c r="D79" s="759">
        <f t="shared" ref="D79:AA79" si="2">SUM(D73:D78)</f>
        <v>0</v>
      </c>
      <c r="E79" s="759">
        <f t="shared" si="2"/>
        <v>0</v>
      </c>
      <c r="F79" s="759">
        <f t="shared" si="2"/>
        <v>0</v>
      </c>
      <c r="G79" s="759">
        <f t="shared" si="2"/>
        <v>0</v>
      </c>
      <c r="H79" s="759">
        <f t="shared" si="2"/>
        <v>0</v>
      </c>
      <c r="I79" s="759">
        <f t="shared" si="2"/>
        <v>0</v>
      </c>
      <c r="J79" s="759">
        <f t="shared" si="2"/>
        <v>0</v>
      </c>
      <c r="K79" s="759">
        <f t="shared" si="2"/>
        <v>0</v>
      </c>
      <c r="L79" s="759">
        <f t="shared" si="2"/>
        <v>0</v>
      </c>
      <c r="M79" s="759">
        <f t="shared" si="2"/>
        <v>0</v>
      </c>
      <c r="N79" s="759">
        <f t="shared" si="2"/>
        <v>0</v>
      </c>
      <c r="O79" s="759">
        <f t="shared" si="2"/>
        <v>0</v>
      </c>
      <c r="P79" s="759">
        <f t="shared" si="2"/>
        <v>0</v>
      </c>
      <c r="Q79" s="759">
        <f t="shared" si="2"/>
        <v>0</v>
      </c>
      <c r="R79" s="759">
        <f t="shared" si="2"/>
        <v>0</v>
      </c>
      <c r="S79" s="759">
        <f t="shared" si="2"/>
        <v>0</v>
      </c>
      <c r="T79" s="759">
        <f t="shared" si="2"/>
        <v>0</v>
      </c>
      <c r="U79" s="759">
        <f t="shared" si="2"/>
        <v>0</v>
      </c>
      <c r="V79" s="759">
        <f t="shared" si="2"/>
        <v>0</v>
      </c>
      <c r="W79" s="759">
        <f t="shared" si="2"/>
        <v>0</v>
      </c>
      <c r="X79" s="759">
        <f t="shared" si="2"/>
        <v>0</v>
      </c>
      <c r="Y79" s="759">
        <f t="shared" si="2"/>
        <v>0</v>
      </c>
      <c r="Z79" s="759">
        <f t="shared" si="2"/>
        <v>0</v>
      </c>
      <c r="AA79" s="759">
        <f t="shared" si="2"/>
        <v>0</v>
      </c>
      <c r="AB79" s="709"/>
    </row>
    <row r="80" spans="1:28" ht="15" x14ac:dyDescent="0.25">
      <c r="A80" s="750" t="s">
        <v>784</v>
      </c>
      <c r="B80" s="737"/>
      <c r="C80" s="759">
        <f>C72-C79</f>
        <v>0</v>
      </c>
      <c r="D80" s="759">
        <f t="shared" ref="D80:AA80" si="3">D72-D79</f>
        <v>0</v>
      </c>
      <c r="E80" s="759">
        <f t="shared" si="3"/>
        <v>0</v>
      </c>
      <c r="F80" s="759">
        <f t="shared" si="3"/>
        <v>0</v>
      </c>
      <c r="G80" s="759">
        <f t="shared" si="3"/>
        <v>0</v>
      </c>
      <c r="H80" s="759">
        <f t="shared" si="3"/>
        <v>0</v>
      </c>
      <c r="I80" s="759">
        <f t="shared" si="3"/>
        <v>0</v>
      </c>
      <c r="J80" s="759">
        <f t="shared" si="3"/>
        <v>0</v>
      </c>
      <c r="K80" s="759">
        <f t="shared" si="3"/>
        <v>0</v>
      </c>
      <c r="L80" s="759">
        <f t="shared" si="3"/>
        <v>0</v>
      </c>
      <c r="M80" s="759">
        <f t="shared" si="3"/>
        <v>0</v>
      </c>
      <c r="N80" s="759">
        <f t="shared" si="3"/>
        <v>0</v>
      </c>
      <c r="O80" s="759">
        <f t="shared" si="3"/>
        <v>0</v>
      </c>
      <c r="P80" s="759">
        <f t="shared" si="3"/>
        <v>0</v>
      </c>
      <c r="Q80" s="759">
        <f t="shared" si="3"/>
        <v>0</v>
      </c>
      <c r="R80" s="759">
        <f t="shared" si="3"/>
        <v>0</v>
      </c>
      <c r="S80" s="759">
        <f t="shared" si="3"/>
        <v>0</v>
      </c>
      <c r="T80" s="759">
        <f t="shared" si="3"/>
        <v>0</v>
      </c>
      <c r="U80" s="759">
        <f t="shared" si="3"/>
        <v>0</v>
      </c>
      <c r="V80" s="759">
        <f t="shared" si="3"/>
        <v>0</v>
      </c>
      <c r="W80" s="759">
        <f t="shared" si="3"/>
        <v>0</v>
      </c>
      <c r="X80" s="759">
        <f t="shared" si="3"/>
        <v>0</v>
      </c>
      <c r="Y80" s="759">
        <f t="shared" si="3"/>
        <v>0</v>
      </c>
      <c r="Z80" s="759">
        <f t="shared" si="3"/>
        <v>0</v>
      </c>
      <c r="AA80" s="759">
        <f t="shared" si="3"/>
        <v>0</v>
      </c>
      <c r="AB80" s="709"/>
    </row>
    <row r="81" spans="1:28" ht="15" x14ac:dyDescent="0.25">
      <c r="A81" s="720" t="s">
        <v>484</v>
      </c>
      <c r="B81" s="720"/>
      <c r="C81" s="760"/>
      <c r="D81" s="760"/>
      <c r="E81" s="760"/>
      <c r="F81" s="760"/>
      <c r="G81" s="760"/>
      <c r="H81" s="760"/>
      <c r="I81" s="760"/>
      <c r="J81" s="760"/>
      <c r="K81" s="760"/>
      <c r="L81" s="760"/>
      <c r="M81" s="760"/>
      <c r="N81" s="760"/>
      <c r="O81" s="760"/>
      <c r="P81" s="760"/>
      <c r="Q81" s="760"/>
      <c r="R81" s="760"/>
      <c r="S81" s="760"/>
      <c r="T81" s="760"/>
      <c r="U81" s="760"/>
      <c r="V81" s="760"/>
      <c r="W81" s="760"/>
      <c r="X81" s="720"/>
      <c r="Y81" s="760"/>
      <c r="Z81" s="760"/>
      <c r="AA81" s="760"/>
      <c r="AB81" s="709"/>
    </row>
    <row r="82" spans="1:28" ht="15" x14ac:dyDescent="0.25">
      <c r="A82" s="721" t="s">
        <v>785</v>
      </c>
      <c r="B82" s="721"/>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61"/>
      <c r="AA82" s="721"/>
      <c r="AB82" s="709"/>
    </row>
    <row r="83" spans="1:28" ht="15" hidden="1" customHeight="1" x14ac:dyDescent="0.25"/>
    <row r="84" spans="1:28" ht="15" hidden="1" customHeight="1" x14ac:dyDescent="0.25"/>
    <row r="85" spans="1:28" ht="15" hidden="1" customHeight="1" x14ac:dyDescent="0.25"/>
    <row r="86" spans="1:28" ht="15" hidden="1" customHeight="1" x14ac:dyDescent="0.25"/>
    <row r="87" spans="1:28" ht="0" hidden="1" customHeight="1" x14ac:dyDescent="0.25"/>
    <row r="88" spans="1:28" ht="0" hidden="1" customHeight="1" x14ac:dyDescent="0.25"/>
    <row r="89" spans="1:28" ht="0" hidden="1" customHeight="1" x14ac:dyDescent="0.25"/>
    <row r="90" spans="1:28" ht="0" hidden="1" customHeight="1" x14ac:dyDescent="0.25"/>
    <row r="91" spans="1:28" ht="0" hidden="1" customHeight="1" x14ac:dyDescent="0.25"/>
    <row r="92" spans="1:28" ht="0" hidden="1" customHeight="1" x14ac:dyDescent="0.25"/>
    <row r="93" spans="1:28" ht="0" hidden="1" customHeight="1" x14ac:dyDescent="0.25"/>
    <row r="94" spans="1:28" ht="0" hidden="1" customHeight="1" x14ac:dyDescent="0.25"/>
  </sheetData>
  <sheetProtection password="DE26" sheet="1" objects="1" scenarios="1"/>
  <mergeCells count="14">
    <mergeCell ref="Z8:AA8"/>
    <mergeCell ref="B29:B30"/>
    <mergeCell ref="N8:O8"/>
    <mergeCell ref="P8:Q8"/>
    <mergeCell ref="R8:S8"/>
    <mergeCell ref="T8:U8"/>
    <mergeCell ref="V8:W8"/>
    <mergeCell ref="X8:Y8"/>
    <mergeCell ref="L8:M8"/>
    <mergeCell ref="C2:J2"/>
    <mergeCell ref="D8:E8"/>
    <mergeCell ref="F8:G8"/>
    <mergeCell ref="H8:I8"/>
    <mergeCell ref="J8:K8"/>
  </mergeCells>
  <hyperlinks>
    <hyperlink ref="B1" location="CLASSROOM" display="Classroom"/>
    <hyperlink ref="C1" location="Teachers__including_Preparation_Time" display="Teachers (including Preparation Time)"/>
    <hyperlink ref="X1" location="Teacher_Assistants" display="Teacher Assistants"/>
    <hyperlink ref="A4" location="Library_and_Guidance" display="Library and Guidance "/>
    <hyperlink ref="B4" location="NON_CLASSROOM" display="NON-CLASSROOM"/>
    <hyperlink ref="C4" location="Coordinators_and_Consultants___Liaison_Teachers" display="Coordinators and Consultants  (Liaison Teachers)"/>
    <hyperlink ref="X4" location="School_Administration" display="School Administration"/>
    <hyperlink ref="A5" location="Pupil_Transportation" display="Pupil Transportation"/>
    <hyperlink ref="B5" location="School_Operations___Maintenance" display="School Operations &amp; Maintenance"/>
    <hyperlink ref="C5" location="Other_Non_Operating" display="Other Non-Operating"/>
    <hyperlink ref="X5" location="TOTAL" display="Total"/>
    <hyperlink ref="Z5" location="see_instructions_for_detail_on_Code_of_Account_references_and_exceptions." display="Note"/>
    <hyperlink ref="Z4" location="Continuing_Education" display="Continuing Education"/>
    <hyperlink ref="Z1" location="Student_Support___Professionals__Paraprofessionals_and_Technicians" display="Student Support - Professionals, Paraprofessionals and Technicians"/>
  </hyperlinks>
  <printOptions horizontalCentered="1"/>
  <pageMargins left="0" right="0" top="0.98425196850393704" bottom="0.98425196850393704" header="0.511811023622047" footer="0.511811023622047"/>
  <pageSetup scale="5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4"/>
  <sheetViews>
    <sheetView zoomScaleNormal="100" workbookViewId="0">
      <selection activeCell="F79" sqref="F79"/>
    </sheetView>
  </sheetViews>
  <sheetFormatPr defaultColWidth="0" defaultRowHeight="0" customHeight="1" zeroHeight="1" x14ac:dyDescent="0.25"/>
  <cols>
    <col min="1" max="1" width="60.7109375" style="762" customWidth="1"/>
    <col min="2" max="2" width="15.7109375" style="762" customWidth="1"/>
    <col min="3" max="23" width="12.5703125" style="762" customWidth="1"/>
    <col min="24" max="24" width="15.28515625" style="762" customWidth="1"/>
    <col min="25" max="25" width="12.5703125" style="762" customWidth="1"/>
    <col min="26" max="26" width="13.7109375" style="762" customWidth="1"/>
    <col min="27" max="27" width="14.42578125" style="762" customWidth="1"/>
    <col min="28" max="28" width="10.42578125" style="710" customWidth="1"/>
    <col min="29" max="16384" width="0" style="710" hidden="1"/>
  </cols>
  <sheetData>
    <row r="1" spans="1:28" ht="13.5" thickBot="1" x14ac:dyDescent="0.25">
      <c r="A1" s="705" t="s">
        <v>755</v>
      </c>
      <c r="B1" s="706" t="s">
        <v>756</v>
      </c>
      <c r="C1" s="706" t="s">
        <v>600</v>
      </c>
      <c r="D1" s="707" t="s">
        <v>757</v>
      </c>
      <c r="E1" s="706"/>
      <c r="F1" s="706"/>
      <c r="G1" s="706"/>
      <c r="H1" s="706"/>
      <c r="I1" s="706"/>
      <c r="J1" s="706"/>
      <c r="K1" s="706"/>
      <c r="L1" s="706"/>
      <c r="M1" s="706"/>
      <c r="N1" s="706"/>
      <c r="O1" s="706"/>
      <c r="P1" s="706"/>
      <c r="Q1" s="706"/>
      <c r="R1" s="706"/>
      <c r="S1" s="706"/>
      <c r="T1" s="706"/>
      <c r="U1" s="706"/>
      <c r="V1" s="706"/>
      <c r="W1" s="706"/>
      <c r="X1" s="706" t="s">
        <v>413</v>
      </c>
      <c r="Y1" s="706"/>
      <c r="Z1" s="708" t="s">
        <v>444</v>
      </c>
      <c r="AA1" s="706"/>
      <c r="AB1" s="709"/>
    </row>
    <row r="2" spans="1:28" ht="27.75" customHeight="1" thickBot="1" x14ac:dyDescent="0.25">
      <c r="A2" s="711" t="s">
        <v>409</v>
      </c>
      <c r="B2" s="712" t="s">
        <v>429</v>
      </c>
      <c r="C2" s="870" t="str">
        <f>+Cover!I2</f>
        <v/>
      </c>
      <c r="D2" s="871"/>
      <c r="E2" s="871"/>
      <c r="F2" s="871"/>
      <c r="G2" s="871"/>
      <c r="H2" s="871"/>
      <c r="I2" s="871"/>
      <c r="J2" s="872"/>
      <c r="K2" s="713"/>
      <c r="L2" s="714"/>
      <c r="M2" s="713"/>
      <c r="N2" s="714"/>
      <c r="O2" s="713"/>
      <c r="P2" s="714"/>
      <c r="Q2" s="713"/>
      <c r="R2" s="714"/>
      <c r="S2" s="713"/>
      <c r="T2" s="714"/>
      <c r="U2" s="713"/>
      <c r="V2" s="714"/>
      <c r="W2" s="713"/>
      <c r="X2" s="706"/>
      <c r="Y2" s="713"/>
      <c r="Z2" s="706"/>
      <c r="AA2" s="713"/>
      <c r="AB2" s="709"/>
    </row>
    <row r="3" spans="1:28" ht="18.75" thickBot="1" x14ac:dyDescent="0.3">
      <c r="A3" s="715" t="s">
        <v>796</v>
      </c>
      <c r="B3" s="3" t="s">
        <v>78</v>
      </c>
      <c r="C3" s="151">
        <f>+Cover!I3</f>
        <v>0</v>
      </c>
      <c r="D3" s="716"/>
      <c r="E3" s="716"/>
      <c r="F3" s="716"/>
      <c r="G3" s="716"/>
      <c r="H3" s="716"/>
      <c r="I3" s="716"/>
      <c r="J3" s="716"/>
      <c r="K3" s="716"/>
      <c r="L3" s="716"/>
      <c r="M3" s="716"/>
      <c r="N3" s="716"/>
      <c r="O3" s="716"/>
      <c r="P3" s="716"/>
      <c r="Q3" s="716"/>
      <c r="R3" s="716"/>
      <c r="S3" s="716"/>
      <c r="T3" s="716"/>
      <c r="U3" s="716"/>
      <c r="V3" s="716"/>
      <c r="W3" s="716"/>
      <c r="X3" s="709"/>
      <c r="Y3" s="716"/>
      <c r="Z3" s="717"/>
      <c r="AA3" s="716"/>
      <c r="AB3" s="709"/>
    </row>
    <row r="4" spans="1:28" ht="12.75" x14ac:dyDescent="0.2">
      <c r="A4" s="718" t="s">
        <v>457</v>
      </c>
      <c r="B4" s="718" t="s">
        <v>410</v>
      </c>
      <c r="C4" s="714" t="s">
        <v>485</v>
      </c>
      <c r="D4" s="714"/>
      <c r="E4" s="714"/>
      <c r="F4" s="714"/>
      <c r="G4" s="714"/>
      <c r="H4" s="714"/>
      <c r="I4" s="714"/>
      <c r="J4" s="714"/>
      <c r="K4" s="714"/>
      <c r="L4" s="714"/>
      <c r="M4" s="714"/>
      <c r="N4" s="714"/>
      <c r="O4" s="714"/>
      <c r="P4" s="714"/>
      <c r="Q4" s="714"/>
      <c r="R4" s="714"/>
      <c r="S4" s="714"/>
      <c r="T4" s="714"/>
      <c r="U4" s="714"/>
      <c r="V4" s="714"/>
      <c r="W4" s="714"/>
      <c r="X4" s="706" t="s">
        <v>74</v>
      </c>
      <c r="Y4" s="714"/>
      <c r="Z4" s="706" t="s">
        <v>104</v>
      </c>
      <c r="AA4" s="714"/>
      <c r="AB4" s="719" t="s">
        <v>369</v>
      </c>
    </row>
    <row r="5" spans="1:28" ht="17.25" customHeight="1" x14ac:dyDescent="0.2">
      <c r="A5" s="718" t="s">
        <v>372</v>
      </c>
      <c r="B5" s="718" t="s">
        <v>163</v>
      </c>
      <c r="C5" s="718" t="s">
        <v>481</v>
      </c>
      <c r="D5" s="718"/>
      <c r="E5" s="718"/>
      <c r="F5" s="718"/>
      <c r="G5" s="718"/>
      <c r="H5" s="718"/>
      <c r="I5" s="718"/>
      <c r="J5" s="718"/>
      <c r="K5" s="718"/>
      <c r="L5" s="718"/>
      <c r="M5" s="718"/>
      <c r="N5" s="718"/>
      <c r="O5" s="718"/>
      <c r="P5" s="718"/>
      <c r="Q5" s="718"/>
      <c r="R5" s="718"/>
      <c r="S5" s="718"/>
      <c r="T5" s="718"/>
      <c r="U5" s="718"/>
      <c r="V5" s="718"/>
      <c r="W5" s="718"/>
      <c r="X5" s="706" t="s">
        <v>97</v>
      </c>
      <c r="Y5" s="718"/>
      <c r="Z5" s="706" t="s">
        <v>758</v>
      </c>
      <c r="AA5" s="718"/>
      <c r="AB5" s="709"/>
    </row>
    <row r="6" spans="1:28" ht="15" customHeight="1" x14ac:dyDescent="0.25">
      <c r="A6" s="720" t="s">
        <v>797</v>
      </c>
      <c r="B6" s="721"/>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09"/>
    </row>
    <row r="7" spans="1:28" ht="45" x14ac:dyDescent="0.25">
      <c r="A7" s="720"/>
      <c r="B7" s="723" t="s">
        <v>430</v>
      </c>
      <c r="C7" s="724" t="s">
        <v>759</v>
      </c>
      <c r="D7" s="725">
        <v>43190</v>
      </c>
      <c r="E7" s="726" t="s">
        <v>760</v>
      </c>
      <c r="F7" s="725">
        <v>43190</v>
      </c>
      <c r="G7" s="726" t="s">
        <v>760</v>
      </c>
      <c r="H7" s="725">
        <v>43190</v>
      </c>
      <c r="I7" s="726" t="s">
        <v>760</v>
      </c>
      <c r="J7" s="725">
        <v>43190</v>
      </c>
      <c r="K7" s="726" t="s">
        <v>760</v>
      </c>
      <c r="L7" s="725">
        <v>43190</v>
      </c>
      <c r="M7" s="726" t="s">
        <v>760</v>
      </c>
      <c r="N7" s="725">
        <v>43190</v>
      </c>
      <c r="O7" s="726" t="s">
        <v>760</v>
      </c>
      <c r="P7" s="725">
        <v>43190</v>
      </c>
      <c r="Q7" s="726" t="s">
        <v>760</v>
      </c>
      <c r="R7" s="725">
        <v>43190</v>
      </c>
      <c r="S7" s="726" t="s">
        <v>760</v>
      </c>
      <c r="T7" s="725">
        <v>43190</v>
      </c>
      <c r="U7" s="726" t="s">
        <v>760</v>
      </c>
      <c r="V7" s="725">
        <v>43190</v>
      </c>
      <c r="W7" s="726" t="s">
        <v>760</v>
      </c>
      <c r="X7" s="725">
        <v>43190</v>
      </c>
      <c r="Y7" s="726" t="s">
        <v>760</v>
      </c>
      <c r="Z7" s="725">
        <v>43190</v>
      </c>
      <c r="AA7" s="726" t="s">
        <v>760</v>
      </c>
      <c r="AB7" s="724" t="s">
        <v>761</v>
      </c>
    </row>
    <row r="8" spans="1:28" ht="15" customHeight="1" x14ac:dyDescent="0.25">
      <c r="A8" s="727" t="s">
        <v>560</v>
      </c>
      <c r="B8" s="728" t="s">
        <v>431</v>
      </c>
      <c r="C8" s="726"/>
      <c r="D8" s="873" t="s">
        <v>762</v>
      </c>
      <c r="E8" s="873"/>
      <c r="F8" s="873" t="s">
        <v>763</v>
      </c>
      <c r="G8" s="873"/>
      <c r="H8" s="873" t="s">
        <v>764</v>
      </c>
      <c r="I8" s="873"/>
      <c r="J8" s="873" t="s">
        <v>765</v>
      </c>
      <c r="K8" s="873"/>
      <c r="L8" s="873" t="s">
        <v>766</v>
      </c>
      <c r="M8" s="873"/>
      <c r="N8" s="873" t="s">
        <v>767</v>
      </c>
      <c r="O8" s="873"/>
      <c r="P8" s="873" t="s">
        <v>768</v>
      </c>
      <c r="Q8" s="873"/>
      <c r="R8" s="873" t="s">
        <v>769</v>
      </c>
      <c r="S8" s="873"/>
      <c r="T8" s="878" t="s">
        <v>770</v>
      </c>
      <c r="U8" s="879"/>
      <c r="V8" s="873" t="s">
        <v>771</v>
      </c>
      <c r="W8" s="873"/>
      <c r="X8" s="880" t="s">
        <v>772</v>
      </c>
      <c r="Y8" s="880"/>
      <c r="Z8" s="874" t="s">
        <v>773</v>
      </c>
      <c r="AA8" s="875"/>
      <c r="AB8" s="729"/>
    </row>
    <row r="9" spans="1:28" ht="15" x14ac:dyDescent="0.25">
      <c r="A9" s="730"/>
      <c r="B9" s="720"/>
      <c r="C9" s="731"/>
      <c r="D9" s="731"/>
      <c r="E9" s="731"/>
      <c r="F9" s="731"/>
      <c r="G9" s="731"/>
      <c r="H9" s="731"/>
      <c r="I9" s="731"/>
      <c r="J9" s="731"/>
      <c r="K9" s="731"/>
      <c r="L9" s="731"/>
      <c r="M9" s="731"/>
      <c r="N9" s="731"/>
      <c r="O9" s="731"/>
      <c r="P9" s="731"/>
      <c r="Q9" s="731"/>
      <c r="R9" s="731"/>
      <c r="S9" s="731"/>
      <c r="T9" s="731"/>
      <c r="U9" s="731"/>
      <c r="V9" s="731"/>
      <c r="W9" s="731"/>
      <c r="X9" s="732"/>
      <c r="Y9" s="731"/>
      <c r="Z9" s="732"/>
      <c r="AA9" s="731"/>
      <c r="AB9" s="709"/>
    </row>
    <row r="10" spans="1:28" ht="15" x14ac:dyDescent="0.25">
      <c r="A10" s="733" t="s">
        <v>600</v>
      </c>
      <c r="B10" s="720"/>
      <c r="C10" s="731"/>
      <c r="D10" s="731"/>
      <c r="E10" s="731"/>
      <c r="F10" s="731"/>
      <c r="G10" s="731"/>
      <c r="H10" s="731"/>
      <c r="I10" s="731"/>
      <c r="J10" s="731"/>
      <c r="K10" s="731"/>
      <c r="L10" s="731"/>
      <c r="M10" s="731"/>
      <c r="N10" s="731"/>
      <c r="O10" s="731"/>
      <c r="P10" s="731"/>
      <c r="Q10" s="731"/>
      <c r="R10" s="731"/>
      <c r="S10" s="731"/>
      <c r="T10" s="731"/>
      <c r="U10" s="731"/>
      <c r="V10" s="731"/>
      <c r="W10" s="731"/>
      <c r="X10" s="732"/>
      <c r="Y10" s="731"/>
      <c r="Z10" s="732"/>
      <c r="AA10" s="731"/>
      <c r="AB10" s="709"/>
    </row>
    <row r="11" spans="1:28" ht="15" x14ac:dyDescent="0.25">
      <c r="A11" s="734" t="s">
        <v>601</v>
      </c>
      <c r="B11" s="735" t="s">
        <v>602</v>
      </c>
      <c r="C11" s="736"/>
      <c r="D11" s="736"/>
      <c r="E11" s="736"/>
      <c r="F11" s="736"/>
      <c r="G11" s="736"/>
      <c r="H11" s="736"/>
      <c r="I11" s="736"/>
      <c r="J11" s="736"/>
      <c r="K11" s="736"/>
      <c r="L11" s="736"/>
      <c r="M11" s="736"/>
      <c r="N11" s="736"/>
      <c r="O11" s="736"/>
      <c r="P11" s="736"/>
      <c r="Q11" s="736"/>
      <c r="R11" s="736"/>
      <c r="S11" s="736"/>
      <c r="T11" s="736"/>
      <c r="U11" s="736"/>
      <c r="V11" s="736"/>
      <c r="W11" s="736"/>
      <c r="X11" s="736"/>
      <c r="Y11" s="736"/>
      <c r="Z11" s="736"/>
      <c r="AA11" s="736"/>
      <c r="AB11" s="709" t="str">
        <f>IF(ROUND(C11,1)=ROUND(D11+F11+H11+J11+L11+N11+P11+R11+T11+V11+X11+Z11,1),"","Error")</f>
        <v/>
      </c>
    </row>
    <row r="12" spans="1:28" ht="15" x14ac:dyDescent="0.25">
      <c r="A12" s="737" t="s">
        <v>432</v>
      </c>
      <c r="B12" s="737" t="s">
        <v>433</v>
      </c>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09"/>
    </row>
    <row r="13" spans="1:28" ht="15" x14ac:dyDescent="0.25">
      <c r="A13" s="737" t="s">
        <v>434</v>
      </c>
      <c r="B13" s="737" t="s">
        <v>435</v>
      </c>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09"/>
    </row>
    <row r="14" spans="1:28" ht="15" x14ac:dyDescent="0.25">
      <c r="A14" s="737" t="s">
        <v>436</v>
      </c>
      <c r="B14" s="737" t="s">
        <v>437</v>
      </c>
      <c r="C14" s="738"/>
      <c r="D14" s="738"/>
      <c r="E14" s="738"/>
      <c r="F14" s="738"/>
      <c r="G14" s="738"/>
      <c r="H14" s="738"/>
      <c r="I14" s="738"/>
      <c r="J14" s="738"/>
      <c r="K14" s="738"/>
      <c r="L14" s="738"/>
      <c r="M14" s="738"/>
      <c r="N14" s="738"/>
      <c r="O14" s="738"/>
      <c r="P14" s="738"/>
      <c r="Q14" s="738"/>
      <c r="R14" s="738"/>
      <c r="S14" s="738"/>
      <c r="T14" s="738"/>
      <c r="U14" s="738"/>
      <c r="V14" s="738"/>
      <c r="W14" s="738"/>
      <c r="X14" s="738"/>
      <c r="Y14" s="738"/>
      <c r="Z14" s="738"/>
      <c r="AA14" s="738"/>
      <c r="AB14" s="709"/>
    </row>
    <row r="15" spans="1:28" ht="12.75" customHeight="1" x14ac:dyDescent="0.25">
      <c r="A15" s="737" t="s">
        <v>774</v>
      </c>
      <c r="B15" s="737" t="s">
        <v>438</v>
      </c>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09"/>
    </row>
    <row r="16" spans="1:28" ht="15" x14ac:dyDescent="0.25">
      <c r="A16" s="739"/>
      <c r="B16" s="739"/>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09"/>
    </row>
    <row r="17" spans="1:28" ht="15" x14ac:dyDescent="0.25">
      <c r="A17" s="733" t="s">
        <v>413</v>
      </c>
      <c r="B17" s="732"/>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09"/>
    </row>
    <row r="18" spans="1:28" ht="15" x14ac:dyDescent="0.25">
      <c r="A18" s="735" t="s">
        <v>439</v>
      </c>
      <c r="B18" s="737" t="s">
        <v>440</v>
      </c>
      <c r="C18" s="742"/>
      <c r="D18" s="742"/>
      <c r="E18" s="742"/>
      <c r="F18" s="742"/>
      <c r="G18" s="742"/>
      <c r="H18" s="742"/>
      <c r="I18" s="742"/>
      <c r="J18" s="742"/>
      <c r="K18" s="742"/>
      <c r="L18" s="742"/>
      <c r="M18" s="742"/>
      <c r="N18" s="742"/>
      <c r="O18" s="742"/>
      <c r="P18" s="742"/>
      <c r="Q18" s="742"/>
      <c r="R18" s="742"/>
      <c r="S18" s="742"/>
      <c r="T18" s="742"/>
      <c r="U18" s="742"/>
      <c r="V18" s="742"/>
      <c r="W18" s="742"/>
      <c r="X18" s="742"/>
      <c r="Y18" s="742"/>
      <c r="Z18" s="742"/>
      <c r="AA18" s="742"/>
      <c r="AB18" s="709" t="str">
        <f>IF(ROUND(C18,1)=ROUND(D18+F18+H18+J18+L18+N18+P18+R18+T18+V18+X18+Z18,1),"","Error")</f>
        <v/>
      </c>
    </row>
    <row r="19" spans="1:28" ht="15" x14ac:dyDescent="0.25">
      <c r="A19" s="735" t="s">
        <v>775</v>
      </c>
      <c r="B19" s="737" t="s">
        <v>443</v>
      </c>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09"/>
    </row>
    <row r="20" spans="1:28" ht="15" x14ac:dyDescent="0.25">
      <c r="A20" s="743"/>
      <c r="B20" s="743"/>
      <c r="C20" s="740"/>
      <c r="D20" s="740"/>
      <c r="E20" s="740"/>
      <c r="F20" s="740"/>
      <c r="G20" s="740"/>
      <c r="H20" s="740"/>
      <c r="I20" s="740"/>
      <c r="J20" s="740"/>
      <c r="K20" s="740"/>
      <c r="L20" s="740"/>
      <c r="M20" s="740"/>
      <c r="N20" s="740"/>
      <c r="O20" s="740"/>
      <c r="P20" s="740"/>
      <c r="Q20" s="740"/>
      <c r="R20" s="740"/>
      <c r="S20" s="740"/>
      <c r="T20" s="740"/>
      <c r="U20" s="740"/>
      <c r="V20" s="740"/>
      <c r="W20" s="740"/>
      <c r="X20" s="740"/>
      <c r="Y20" s="740"/>
      <c r="Z20" s="740"/>
      <c r="AA20" s="740"/>
      <c r="AB20" s="709"/>
    </row>
    <row r="21" spans="1:28" ht="30" x14ac:dyDescent="0.25">
      <c r="A21" s="744" t="s">
        <v>444</v>
      </c>
      <c r="B21" s="745"/>
      <c r="C21" s="741"/>
      <c r="D21" s="741"/>
      <c r="E21" s="741"/>
      <c r="F21" s="741"/>
      <c r="G21" s="741"/>
      <c r="H21" s="741"/>
      <c r="I21" s="741"/>
      <c r="J21" s="741"/>
      <c r="K21" s="741"/>
      <c r="L21" s="741"/>
      <c r="M21" s="741"/>
      <c r="N21" s="741"/>
      <c r="O21" s="741"/>
      <c r="P21" s="741"/>
      <c r="Q21" s="741"/>
      <c r="R21" s="741"/>
      <c r="S21" s="741"/>
      <c r="T21" s="741"/>
      <c r="U21" s="741"/>
      <c r="V21" s="741"/>
      <c r="W21" s="741"/>
      <c r="X21" s="741"/>
      <c r="Y21" s="741"/>
      <c r="Z21" s="741"/>
      <c r="AA21" s="741"/>
      <c r="AB21" s="709"/>
    </row>
    <row r="22" spans="1:28" ht="15" x14ac:dyDescent="0.25">
      <c r="A22" s="746" t="s">
        <v>445</v>
      </c>
      <c r="B22" s="737" t="s">
        <v>446</v>
      </c>
      <c r="C22" s="742"/>
      <c r="D22" s="742"/>
      <c r="E22" s="742"/>
      <c r="F22" s="742"/>
      <c r="G22" s="742"/>
      <c r="H22" s="742"/>
      <c r="I22" s="742"/>
      <c r="J22" s="742"/>
      <c r="K22" s="742"/>
      <c r="L22" s="742"/>
      <c r="M22" s="742"/>
      <c r="N22" s="742"/>
      <c r="O22" s="742"/>
      <c r="P22" s="742"/>
      <c r="Q22" s="742"/>
      <c r="R22" s="742"/>
      <c r="S22" s="742"/>
      <c r="T22" s="742"/>
      <c r="U22" s="742"/>
      <c r="V22" s="742"/>
      <c r="W22" s="742"/>
      <c r="X22" s="742"/>
      <c r="Y22" s="742"/>
      <c r="Z22" s="742"/>
      <c r="AA22" s="742"/>
      <c r="AB22" s="709" t="str">
        <f>IF(ROUND(C22,1)=ROUND(D22+F22+H22+J22+L22+N22+P22+R22+T22+V22+X22+Z22,1),"","Error")</f>
        <v/>
      </c>
    </row>
    <row r="23" spans="1:28" ht="15" x14ac:dyDescent="0.25">
      <c r="A23" s="746" t="s">
        <v>3</v>
      </c>
      <c r="B23" s="737"/>
      <c r="C23" s="742"/>
      <c r="D23" s="742"/>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09" t="str">
        <f t="shared" ref="AB23:AB30" si="0">IF(ROUND(C23,1)=ROUND(D23+F23+H23+J23+L23+N23+P23+R23+T23+V23+X23+Z23,1),"","Error")</f>
        <v/>
      </c>
    </row>
    <row r="24" spans="1:28" ht="15" x14ac:dyDescent="0.25">
      <c r="A24" s="746" t="s">
        <v>447</v>
      </c>
      <c r="B24" s="737" t="s">
        <v>448</v>
      </c>
      <c r="C24" s="742"/>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09" t="str">
        <f t="shared" si="0"/>
        <v/>
      </c>
    </row>
    <row r="25" spans="1:28" ht="15" x14ac:dyDescent="0.25">
      <c r="A25" s="746" t="s">
        <v>449</v>
      </c>
      <c r="B25" s="737" t="s">
        <v>450</v>
      </c>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09" t="str">
        <f t="shared" si="0"/>
        <v/>
      </c>
    </row>
    <row r="26" spans="1:28" ht="15" x14ac:dyDescent="0.25">
      <c r="A26" s="746" t="s">
        <v>451</v>
      </c>
      <c r="B26" s="737" t="s">
        <v>452</v>
      </c>
      <c r="C26" s="742"/>
      <c r="D26" s="742"/>
      <c r="E26" s="742"/>
      <c r="F26" s="742"/>
      <c r="G26" s="742"/>
      <c r="H26" s="742"/>
      <c r="I26" s="742"/>
      <c r="J26" s="742"/>
      <c r="K26" s="742"/>
      <c r="L26" s="742"/>
      <c r="M26" s="742"/>
      <c r="N26" s="742"/>
      <c r="O26" s="742"/>
      <c r="P26" s="742"/>
      <c r="Q26" s="742"/>
      <c r="R26" s="742"/>
      <c r="S26" s="742"/>
      <c r="T26" s="742"/>
      <c r="U26" s="742"/>
      <c r="V26" s="742"/>
      <c r="W26" s="742"/>
      <c r="X26" s="742"/>
      <c r="Y26" s="742"/>
      <c r="Z26" s="742"/>
      <c r="AA26" s="742"/>
      <c r="AB26" s="709" t="str">
        <f t="shared" si="0"/>
        <v/>
      </c>
    </row>
    <row r="27" spans="1:28" ht="12.75" customHeight="1" x14ac:dyDescent="0.25">
      <c r="A27" s="746" t="s">
        <v>99</v>
      </c>
      <c r="B27" s="737" t="s">
        <v>453</v>
      </c>
      <c r="C27" s="742"/>
      <c r="D27" s="742"/>
      <c r="E27" s="742"/>
      <c r="F27" s="742"/>
      <c r="G27" s="742"/>
      <c r="H27" s="742"/>
      <c r="I27" s="742"/>
      <c r="J27" s="742"/>
      <c r="K27" s="742"/>
      <c r="L27" s="742"/>
      <c r="M27" s="742"/>
      <c r="N27" s="742"/>
      <c r="O27" s="742"/>
      <c r="P27" s="742"/>
      <c r="Q27" s="742"/>
      <c r="R27" s="742"/>
      <c r="S27" s="742"/>
      <c r="T27" s="742"/>
      <c r="U27" s="742"/>
      <c r="V27" s="742"/>
      <c r="W27" s="742"/>
      <c r="X27" s="742"/>
      <c r="Y27" s="742"/>
      <c r="Z27" s="742"/>
      <c r="AA27" s="742"/>
      <c r="AB27" s="709" t="str">
        <f t="shared" si="0"/>
        <v/>
      </c>
    </row>
    <row r="28" spans="1:28" ht="12.75" customHeight="1" x14ac:dyDescent="0.25">
      <c r="A28" s="746" t="s">
        <v>454</v>
      </c>
      <c r="B28" s="737" t="s">
        <v>455</v>
      </c>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09" t="str">
        <f t="shared" si="0"/>
        <v/>
      </c>
    </row>
    <row r="29" spans="1:28" ht="15" x14ac:dyDescent="0.25">
      <c r="A29" s="746" t="s">
        <v>603</v>
      </c>
      <c r="B29" s="876" t="s">
        <v>456</v>
      </c>
      <c r="C29" s="742"/>
      <c r="D29" s="742"/>
      <c r="E29" s="742"/>
      <c r="F29" s="742"/>
      <c r="G29" s="742"/>
      <c r="H29" s="742"/>
      <c r="I29" s="742"/>
      <c r="J29" s="742"/>
      <c r="K29" s="742"/>
      <c r="L29" s="742"/>
      <c r="M29" s="742"/>
      <c r="N29" s="742"/>
      <c r="O29" s="742"/>
      <c r="P29" s="742"/>
      <c r="Q29" s="742"/>
      <c r="R29" s="742"/>
      <c r="S29" s="742"/>
      <c r="T29" s="742"/>
      <c r="U29" s="742"/>
      <c r="V29" s="742"/>
      <c r="W29" s="742"/>
      <c r="X29" s="742"/>
      <c r="Y29" s="742"/>
      <c r="Z29" s="742"/>
      <c r="AA29" s="742"/>
      <c r="AB29" s="709" t="str">
        <f t="shared" si="0"/>
        <v/>
      </c>
    </row>
    <row r="30" spans="1:28" ht="15" x14ac:dyDescent="0.25">
      <c r="A30" s="747"/>
      <c r="B30" s="877"/>
      <c r="C30" s="742"/>
      <c r="D30" s="742"/>
      <c r="E30" s="742"/>
      <c r="F30" s="742"/>
      <c r="G30" s="742"/>
      <c r="H30" s="742"/>
      <c r="I30" s="742"/>
      <c r="J30" s="742"/>
      <c r="K30" s="742"/>
      <c r="L30" s="742"/>
      <c r="M30" s="742"/>
      <c r="N30" s="742"/>
      <c r="O30" s="742"/>
      <c r="P30" s="742"/>
      <c r="Q30" s="742"/>
      <c r="R30" s="742"/>
      <c r="S30" s="742"/>
      <c r="T30" s="742"/>
      <c r="U30" s="742"/>
      <c r="V30" s="742"/>
      <c r="W30" s="742"/>
      <c r="X30" s="742"/>
      <c r="Y30" s="742"/>
      <c r="Z30" s="742"/>
      <c r="AA30" s="742"/>
      <c r="AB30" s="709" t="str">
        <f t="shared" si="0"/>
        <v/>
      </c>
    </row>
    <row r="31" spans="1:28" ht="15" x14ac:dyDescent="0.25">
      <c r="A31" s="743"/>
      <c r="B31" s="743"/>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09"/>
    </row>
    <row r="32" spans="1:28" ht="15" x14ac:dyDescent="0.25">
      <c r="A32" s="733" t="s">
        <v>457</v>
      </c>
      <c r="B32" s="732"/>
      <c r="C32" s="741"/>
      <c r="D32" s="741"/>
      <c r="E32" s="741"/>
      <c r="F32" s="741"/>
      <c r="G32" s="741"/>
      <c r="H32" s="741"/>
      <c r="I32" s="741"/>
      <c r="J32" s="741"/>
      <c r="K32" s="741"/>
      <c r="L32" s="741"/>
      <c r="M32" s="741"/>
      <c r="N32" s="741"/>
      <c r="O32" s="741"/>
      <c r="P32" s="741"/>
      <c r="Q32" s="741"/>
      <c r="R32" s="741"/>
      <c r="S32" s="741"/>
      <c r="T32" s="741"/>
      <c r="U32" s="741"/>
      <c r="V32" s="741"/>
      <c r="W32" s="741"/>
      <c r="X32" s="741"/>
      <c r="Y32" s="741"/>
      <c r="Z32" s="741"/>
      <c r="AA32" s="741"/>
      <c r="AB32" s="709"/>
    </row>
    <row r="33" spans="1:28" ht="15" x14ac:dyDescent="0.25">
      <c r="A33" s="735" t="s">
        <v>80</v>
      </c>
      <c r="B33" s="735" t="s">
        <v>458</v>
      </c>
      <c r="C33" s="742"/>
      <c r="D33" s="742"/>
      <c r="E33" s="742"/>
      <c r="F33" s="742"/>
      <c r="G33" s="742"/>
      <c r="H33" s="742"/>
      <c r="I33" s="742"/>
      <c r="J33" s="742"/>
      <c r="K33" s="742"/>
      <c r="L33" s="742"/>
      <c r="M33" s="742"/>
      <c r="N33" s="742"/>
      <c r="O33" s="742"/>
      <c r="P33" s="742"/>
      <c r="Q33" s="742"/>
      <c r="R33" s="742"/>
      <c r="S33" s="742"/>
      <c r="T33" s="742"/>
      <c r="U33" s="742"/>
      <c r="V33" s="742"/>
      <c r="W33" s="742"/>
      <c r="X33" s="742"/>
      <c r="Y33" s="742"/>
      <c r="Z33" s="742"/>
      <c r="AA33" s="742"/>
      <c r="AB33" s="709" t="str">
        <f>IF(ROUND(C33,1)=ROUND(D33+F33+H33+J33+L33+N33+P33+R33+T33+V33+X33+Z33,1),"","Error")</f>
        <v/>
      </c>
    </row>
    <row r="34" spans="1:28" ht="15" x14ac:dyDescent="0.25">
      <c r="A34" s="737" t="s">
        <v>81</v>
      </c>
      <c r="B34" s="737" t="s">
        <v>459</v>
      </c>
      <c r="C34" s="738"/>
      <c r="D34" s="738"/>
      <c r="E34" s="738"/>
      <c r="F34" s="738"/>
      <c r="G34" s="738"/>
      <c r="H34" s="738"/>
      <c r="I34" s="738"/>
      <c r="J34" s="738"/>
      <c r="K34" s="738"/>
      <c r="L34" s="738"/>
      <c r="M34" s="738"/>
      <c r="N34" s="738"/>
      <c r="O34" s="738"/>
      <c r="P34" s="738"/>
      <c r="Q34" s="738"/>
      <c r="R34" s="738"/>
      <c r="S34" s="738"/>
      <c r="T34" s="738"/>
      <c r="U34" s="738"/>
      <c r="V34" s="738"/>
      <c r="W34" s="738"/>
      <c r="X34" s="738"/>
      <c r="Y34" s="738"/>
      <c r="Z34" s="738"/>
      <c r="AA34" s="738"/>
      <c r="AB34" s="709"/>
    </row>
    <row r="35" spans="1:28" ht="15" x14ac:dyDescent="0.25">
      <c r="A35" s="737" t="s">
        <v>460</v>
      </c>
      <c r="B35" s="737" t="s">
        <v>461</v>
      </c>
      <c r="C35" s="738"/>
      <c r="D35" s="738"/>
      <c r="E35" s="738"/>
      <c r="F35" s="738"/>
      <c r="G35" s="738"/>
      <c r="H35" s="738"/>
      <c r="I35" s="738"/>
      <c r="J35" s="738"/>
      <c r="K35" s="738"/>
      <c r="L35" s="738"/>
      <c r="M35" s="738"/>
      <c r="N35" s="738"/>
      <c r="O35" s="738"/>
      <c r="P35" s="738"/>
      <c r="Q35" s="738"/>
      <c r="R35" s="738"/>
      <c r="S35" s="738"/>
      <c r="T35" s="738"/>
      <c r="U35" s="738"/>
      <c r="V35" s="738"/>
      <c r="W35" s="738"/>
      <c r="X35" s="738"/>
      <c r="Y35" s="738"/>
      <c r="Z35" s="738"/>
      <c r="AA35" s="738"/>
      <c r="AB35" s="709"/>
    </row>
    <row r="36" spans="1:28" ht="15" x14ac:dyDescent="0.25">
      <c r="A36" s="743"/>
      <c r="B36" s="743"/>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09"/>
    </row>
    <row r="37" spans="1:28" ht="15" x14ac:dyDescent="0.25">
      <c r="A37" s="733" t="s">
        <v>410</v>
      </c>
      <c r="B37" s="732"/>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09"/>
    </row>
    <row r="38" spans="1:28" ht="15" x14ac:dyDescent="0.25">
      <c r="A38" s="748"/>
      <c r="B38" s="732"/>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09"/>
    </row>
    <row r="39" spans="1:28" ht="15" x14ac:dyDescent="0.25">
      <c r="A39" s="749" t="s">
        <v>485</v>
      </c>
      <c r="B39" s="735" t="s">
        <v>462</v>
      </c>
      <c r="C39" s="742"/>
      <c r="D39" s="742"/>
      <c r="E39" s="742"/>
      <c r="F39" s="742"/>
      <c r="G39" s="742"/>
      <c r="H39" s="742"/>
      <c r="I39" s="742"/>
      <c r="J39" s="742"/>
      <c r="K39" s="742"/>
      <c r="L39" s="742"/>
      <c r="M39" s="742"/>
      <c r="N39" s="742"/>
      <c r="O39" s="742"/>
      <c r="P39" s="742"/>
      <c r="Q39" s="742"/>
      <c r="R39" s="742"/>
      <c r="S39" s="742"/>
      <c r="T39" s="742"/>
      <c r="U39" s="742"/>
      <c r="V39" s="742"/>
      <c r="W39" s="742"/>
      <c r="X39" s="742"/>
      <c r="Y39" s="742"/>
      <c r="Z39" s="742"/>
      <c r="AA39" s="742"/>
      <c r="AB39" s="709" t="str">
        <f>IF(ROUND(C39,1)=ROUND(D39+F39+H39+J39+L39+N39+P39+R39+T39+V39+X39+Z39,1),"","Error")</f>
        <v/>
      </c>
    </row>
    <row r="40" spans="1:28" ht="15" x14ac:dyDescent="0.25">
      <c r="A40" s="739"/>
      <c r="B40" s="739"/>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09"/>
    </row>
    <row r="41" spans="1:28" ht="15" x14ac:dyDescent="0.25">
      <c r="A41" s="750" t="s">
        <v>74</v>
      </c>
      <c r="B41" s="751"/>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09"/>
    </row>
    <row r="42" spans="1:28" ht="15" x14ac:dyDescent="0.25">
      <c r="A42" s="737" t="s">
        <v>75</v>
      </c>
      <c r="B42" s="735" t="s">
        <v>463</v>
      </c>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09" t="str">
        <f>IF(ROUND(C42,1)=ROUND(D42+F42+H42+J42+L42+N42+P42+R42+T42+V42+X42+Z42,1),"","Error")</f>
        <v/>
      </c>
    </row>
    <row r="43" spans="1:28" ht="15" x14ac:dyDescent="0.25">
      <c r="A43" s="737" t="s">
        <v>367</v>
      </c>
      <c r="B43" s="735" t="s">
        <v>464</v>
      </c>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09" t="str">
        <f>IF(ROUND(C43,1)=ROUND(D43+F43+H43+J43+L43+N43+P43+R43+T43+V43+X43+Z43,1),"","Error")</f>
        <v/>
      </c>
    </row>
    <row r="44" spans="1:28" ht="15" x14ac:dyDescent="0.25">
      <c r="A44" s="737" t="s">
        <v>465</v>
      </c>
      <c r="B44" s="737" t="s">
        <v>466</v>
      </c>
      <c r="C44" s="738"/>
      <c r="D44" s="738"/>
      <c r="E44" s="738"/>
      <c r="F44" s="738"/>
      <c r="G44" s="738"/>
      <c r="H44" s="738"/>
      <c r="I44" s="738"/>
      <c r="J44" s="738"/>
      <c r="K44" s="738"/>
      <c r="L44" s="738"/>
      <c r="M44" s="738"/>
      <c r="N44" s="738"/>
      <c r="O44" s="738"/>
      <c r="P44" s="738"/>
      <c r="Q44" s="738"/>
      <c r="R44" s="738"/>
      <c r="S44" s="738"/>
      <c r="T44" s="738"/>
      <c r="U44" s="738"/>
      <c r="V44" s="738"/>
      <c r="W44" s="738"/>
      <c r="X44" s="738"/>
      <c r="Y44" s="738"/>
      <c r="Z44" s="738"/>
      <c r="AA44" s="738"/>
      <c r="AB44" s="709"/>
    </row>
    <row r="45" spans="1:28" ht="15" x14ac:dyDescent="0.25">
      <c r="A45" s="737" t="s">
        <v>604</v>
      </c>
      <c r="B45" s="737" t="s">
        <v>461</v>
      </c>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09" t="str">
        <f>IF(ROUND(C45,1)=ROUND(D45+F45+H45+J45+L45+N45+P45+R45+T45+V45+X45+Z45,1),"","Error")</f>
        <v/>
      </c>
    </row>
    <row r="46" spans="1:28" ht="15" x14ac:dyDescent="0.25">
      <c r="A46" s="743"/>
      <c r="B46" s="743"/>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09"/>
    </row>
    <row r="47" spans="1:28" ht="15" x14ac:dyDescent="0.25">
      <c r="A47" s="733" t="s">
        <v>104</v>
      </c>
      <c r="B47" s="751"/>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09"/>
    </row>
    <row r="48" spans="1:28" ht="15" x14ac:dyDescent="0.25">
      <c r="A48" s="735" t="s">
        <v>605</v>
      </c>
      <c r="B48" s="735" t="s">
        <v>467</v>
      </c>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09" t="str">
        <f>IF(ROUND(C48,1)=ROUND(D48+F48+H48+J48+L48+N48+P48+R48+T48+V48+X48+Z48,1),"","Error")</f>
        <v/>
      </c>
    </row>
    <row r="49" spans="1:28" ht="15" x14ac:dyDescent="0.25">
      <c r="A49" s="735" t="s">
        <v>604</v>
      </c>
      <c r="B49" s="735" t="s">
        <v>468</v>
      </c>
      <c r="C49" s="753"/>
      <c r="D49" s="753"/>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09"/>
    </row>
    <row r="50" spans="1:28" ht="15" x14ac:dyDescent="0.25">
      <c r="A50" s="743"/>
      <c r="B50" s="743"/>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09"/>
    </row>
    <row r="51" spans="1:28" ht="15" x14ac:dyDescent="0.25">
      <c r="A51" s="733" t="s">
        <v>369</v>
      </c>
      <c r="B51" s="751"/>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09"/>
    </row>
    <row r="52" spans="1:28" ht="15" x14ac:dyDescent="0.25">
      <c r="A52" s="735" t="s">
        <v>381</v>
      </c>
      <c r="B52" s="737" t="s">
        <v>469</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09" t="str">
        <f>IF(ROUND(C52,1)=ROUND(D52+F52+H52+J52+L52+N52+P52+R52+T52+V52+X52+Z52,1),"","Error")</f>
        <v/>
      </c>
    </row>
    <row r="53" spans="1:28" ht="15" x14ac:dyDescent="0.25">
      <c r="A53" s="735" t="s">
        <v>606</v>
      </c>
      <c r="B53" s="737" t="s">
        <v>470</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09" t="str">
        <f>IF(ROUND(C53,1)=ROUND(D53+F53+H53+J53+L53+N53+P53+R53+T53+V53+X53+Z53,1),"","Error")</f>
        <v/>
      </c>
    </row>
    <row r="54" spans="1:28" ht="15" x14ac:dyDescent="0.25">
      <c r="A54" s="735" t="s">
        <v>471</v>
      </c>
      <c r="B54" s="737" t="s">
        <v>461</v>
      </c>
      <c r="C54" s="753"/>
      <c r="D54" s="753"/>
      <c r="E54" s="753"/>
      <c r="F54" s="753"/>
      <c r="G54" s="753"/>
      <c r="H54" s="753"/>
      <c r="I54" s="753"/>
      <c r="J54" s="753"/>
      <c r="K54" s="753"/>
      <c r="L54" s="753"/>
      <c r="M54" s="753"/>
      <c r="N54" s="753"/>
      <c r="O54" s="753"/>
      <c r="P54" s="753"/>
      <c r="Q54" s="753"/>
      <c r="R54" s="753"/>
      <c r="S54" s="753"/>
      <c r="T54" s="753"/>
      <c r="U54" s="753"/>
      <c r="V54" s="753"/>
      <c r="W54" s="753"/>
      <c r="X54" s="753"/>
      <c r="Y54" s="753"/>
      <c r="Z54" s="753"/>
      <c r="AA54" s="753"/>
      <c r="AB54" s="709"/>
    </row>
    <row r="55" spans="1:28" ht="15" x14ac:dyDescent="0.25">
      <c r="A55" s="735" t="s">
        <v>370</v>
      </c>
      <c r="B55" s="737" t="s">
        <v>461</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09" t="str">
        <f>IF(ROUND(C55,1)=ROUND(D55+F55+H55+J55+L55+N55+P55+R55+T55+V55+X55+Z55,1),"","Error")</f>
        <v/>
      </c>
    </row>
    <row r="56" spans="1:28" ht="15" x14ac:dyDescent="0.25">
      <c r="A56" s="735" t="s">
        <v>472</v>
      </c>
      <c r="B56" s="737" t="s">
        <v>461</v>
      </c>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09" t="str">
        <f>IF(ROUND(C56,1)=ROUND(D56+F56+H56+J56+L56+N56+P56+R56+T56+V56+X56+Z56,1),"","Error")</f>
        <v/>
      </c>
    </row>
    <row r="57" spans="1:28" ht="15" x14ac:dyDescent="0.25">
      <c r="A57" s="743"/>
      <c r="B57" s="743"/>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09"/>
    </row>
    <row r="58" spans="1:28" ht="15" x14ac:dyDescent="0.25">
      <c r="A58" s="733" t="s">
        <v>372</v>
      </c>
      <c r="B58" s="751"/>
      <c r="C58" s="741"/>
      <c r="D58" s="741"/>
      <c r="E58" s="741"/>
      <c r="F58" s="741"/>
      <c r="G58" s="741"/>
      <c r="H58" s="741"/>
      <c r="I58" s="741"/>
      <c r="J58" s="741"/>
      <c r="K58" s="741"/>
      <c r="L58" s="741"/>
      <c r="M58" s="741"/>
      <c r="N58" s="741"/>
      <c r="O58" s="741"/>
      <c r="P58" s="741"/>
      <c r="Q58" s="741"/>
      <c r="R58" s="741"/>
      <c r="S58" s="741"/>
      <c r="T58" s="741"/>
      <c r="U58" s="741"/>
      <c r="V58" s="741"/>
      <c r="W58" s="741"/>
      <c r="X58" s="741"/>
      <c r="Y58" s="741"/>
      <c r="Z58" s="741"/>
      <c r="AA58" s="741"/>
      <c r="AB58" s="709"/>
    </row>
    <row r="59" spans="1:28" ht="15" x14ac:dyDescent="0.25">
      <c r="A59" s="735" t="s">
        <v>370</v>
      </c>
      <c r="B59" s="737" t="s">
        <v>473</v>
      </c>
      <c r="C59" s="753"/>
      <c r="D59" s="753"/>
      <c r="E59" s="753"/>
      <c r="F59" s="753"/>
      <c r="G59" s="753"/>
      <c r="H59" s="753"/>
      <c r="I59" s="753"/>
      <c r="J59" s="753"/>
      <c r="K59" s="753"/>
      <c r="L59" s="753"/>
      <c r="M59" s="753"/>
      <c r="N59" s="753"/>
      <c r="O59" s="753"/>
      <c r="P59" s="753"/>
      <c r="Q59" s="753"/>
      <c r="R59" s="753"/>
      <c r="S59" s="753"/>
      <c r="T59" s="753"/>
      <c r="U59" s="753"/>
      <c r="V59" s="753"/>
      <c r="W59" s="753"/>
      <c r="X59" s="753"/>
      <c r="Y59" s="753"/>
      <c r="Z59" s="753"/>
      <c r="AA59" s="753"/>
      <c r="AB59" s="709"/>
    </row>
    <row r="60" spans="1:28" ht="15" x14ac:dyDescent="0.25">
      <c r="A60" s="735" t="s">
        <v>368</v>
      </c>
      <c r="B60" s="737" t="s">
        <v>474</v>
      </c>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09"/>
    </row>
    <row r="61" spans="1:28" ht="15" x14ac:dyDescent="0.25">
      <c r="A61" s="735" t="s">
        <v>776</v>
      </c>
      <c r="B61" s="737" t="s">
        <v>475</v>
      </c>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09" t="str">
        <f>IF(ROUND(C61,1)=ROUND(D61+F61+H61+J61+L61+N61+P61+R61+T61+V61+X61+Z61,1),"","Error")</f>
        <v/>
      </c>
    </row>
    <row r="62" spans="1:28" ht="15" x14ac:dyDescent="0.25">
      <c r="A62" s="735" t="s">
        <v>476</v>
      </c>
      <c r="B62" s="737" t="s">
        <v>477</v>
      </c>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09" t="str">
        <f>IF(ROUND(C62,1)=ROUND(D62+F62+H62+J62+L62+N62+P62+R62+T62+V62+X62+Z62,1),"","Error")</f>
        <v/>
      </c>
    </row>
    <row r="63" spans="1:28" ht="15" x14ac:dyDescent="0.25">
      <c r="A63" s="739"/>
      <c r="B63" s="739"/>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09"/>
    </row>
    <row r="64" spans="1:28" ht="15" x14ac:dyDescent="0.25">
      <c r="A64" s="733" t="s">
        <v>163</v>
      </c>
      <c r="B64" s="732"/>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09"/>
    </row>
    <row r="65" spans="1:28" ht="15" x14ac:dyDescent="0.25">
      <c r="A65" s="755" t="s">
        <v>370</v>
      </c>
      <c r="B65" s="737" t="s">
        <v>478</v>
      </c>
      <c r="C65" s="753"/>
      <c r="D65" s="753"/>
      <c r="E65" s="753"/>
      <c r="F65" s="753"/>
      <c r="G65" s="753"/>
      <c r="H65" s="753"/>
      <c r="I65" s="753"/>
      <c r="J65" s="753"/>
      <c r="K65" s="753"/>
      <c r="L65" s="753"/>
      <c r="M65" s="753"/>
      <c r="N65" s="753"/>
      <c r="O65" s="753"/>
      <c r="P65" s="753"/>
      <c r="Q65" s="753"/>
      <c r="R65" s="753"/>
      <c r="S65" s="753"/>
      <c r="T65" s="753"/>
      <c r="U65" s="753"/>
      <c r="V65" s="753"/>
      <c r="W65" s="753"/>
      <c r="X65" s="753"/>
      <c r="Y65" s="753"/>
      <c r="Z65" s="753"/>
      <c r="AA65" s="753"/>
      <c r="AB65" s="709"/>
    </row>
    <row r="66" spans="1:28" ht="15" x14ac:dyDescent="0.25">
      <c r="A66" s="755" t="s">
        <v>368</v>
      </c>
      <c r="B66" s="737" t="s">
        <v>479</v>
      </c>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09"/>
    </row>
    <row r="67" spans="1:28" ht="15" x14ac:dyDescent="0.25">
      <c r="A67" s="756" t="s">
        <v>371</v>
      </c>
      <c r="B67" s="737" t="s">
        <v>480</v>
      </c>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c r="AA67" s="754"/>
      <c r="AB67" s="709" t="str">
        <f>IF(ROUND(C67,1)=ROUND(D67+F67+H67+J67+L67+N67+P67+R67+T67+V67+X67+Z67,1),"","Error")</f>
        <v/>
      </c>
    </row>
    <row r="68" spans="1:28" ht="15" x14ac:dyDescent="0.25">
      <c r="A68" s="748"/>
      <c r="B68" s="748"/>
      <c r="C68" s="752"/>
      <c r="D68" s="752"/>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09" t="str">
        <f>IF(C68=X68+Z68,"","Error")</f>
        <v/>
      </c>
    </row>
    <row r="69" spans="1:28" ht="15" x14ac:dyDescent="0.25">
      <c r="A69" s="727" t="s">
        <v>481</v>
      </c>
      <c r="B69" s="757"/>
      <c r="C69" s="741"/>
      <c r="D69" s="741"/>
      <c r="E69" s="741"/>
      <c r="F69" s="741"/>
      <c r="G69" s="741"/>
      <c r="H69" s="741"/>
      <c r="I69" s="741"/>
      <c r="J69" s="741"/>
      <c r="K69" s="741"/>
      <c r="L69" s="741"/>
      <c r="M69" s="741"/>
      <c r="N69" s="741"/>
      <c r="O69" s="741"/>
      <c r="P69" s="741"/>
      <c r="Q69" s="741"/>
      <c r="R69" s="741"/>
      <c r="S69" s="741"/>
      <c r="T69" s="741"/>
      <c r="U69" s="741"/>
      <c r="V69" s="741"/>
      <c r="W69" s="741"/>
      <c r="X69" s="741"/>
      <c r="Y69" s="741"/>
      <c r="Z69" s="741"/>
      <c r="AA69" s="741"/>
      <c r="AB69" s="709" t="str">
        <f>IF(C69=X69+Z69,"","Error")</f>
        <v/>
      </c>
    </row>
    <row r="70" spans="1:28" ht="15" x14ac:dyDescent="0.25">
      <c r="A70" s="758" t="s">
        <v>482</v>
      </c>
      <c r="B70" s="737" t="s">
        <v>483</v>
      </c>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c r="AA70" s="754"/>
      <c r="AB70" s="709" t="str">
        <f>IF(ROUND(C70,1)=ROUND(D70+F70+H70+J70+L70+N70+P70+R70+T70+V70+X70+Z70,1),"","Error")</f>
        <v/>
      </c>
    </row>
    <row r="71" spans="1:28" ht="15" x14ac:dyDescent="0.25">
      <c r="A71" s="743"/>
      <c r="B71" s="743"/>
      <c r="C71" s="740"/>
      <c r="D71" s="740"/>
      <c r="E71" s="740"/>
      <c r="F71" s="740"/>
      <c r="G71" s="740"/>
      <c r="H71" s="740"/>
      <c r="I71" s="740"/>
      <c r="J71" s="740"/>
      <c r="K71" s="740"/>
      <c r="L71" s="740"/>
      <c r="M71" s="740"/>
      <c r="N71" s="740"/>
      <c r="O71" s="740"/>
      <c r="P71" s="740"/>
      <c r="Q71" s="740"/>
      <c r="R71" s="740"/>
      <c r="S71" s="740"/>
      <c r="T71" s="740"/>
      <c r="U71" s="740"/>
      <c r="V71" s="740"/>
      <c r="W71" s="740"/>
      <c r="X71" s="740"/>
      <c r="Y71" s="740"/>
      <c r="Z71" s="740"/>
      <c r="AA71" s="740"/>
      <c r="AB71" s="709" t="str">
        <f>IF(C71=X71+Z71,"","Error")</f>
        <v/>
      </c>
    </row>
    <row r="72" spans="1:28" ht="15" x14ac:dyDescent="0.25">
      <c r="A72" s="750" t="s">
        <v>575</v>
      </c>
      <c r="B72" s="737"/>
      <c r="C72" s="759">
        <f>SUM(C11:C70)</f>
        <v>0</v>
      </c>
      <c r="D72" s="759">
        <f t="shared" ref="D72:AA72" si="1">SUM(D11:D70)</f>
        <v>0</v>
      </c>
      <c r="E72" s="759">
        <f t="shared" si="1"/>
        <v>0</v>
      </c>
      <c r="F72" s="759">
        <f t="shared" si="1"/>
        <v>0</v>
      </c>
      <c r="G72" s="759">
        <f t="shared" si="1"/>
        <v>0</v>
      </c>
      <c r="H72" s="759">
        <f t="shared" si="1"/>
        <v>0</v>
      </c>
      <c r="I72" s="759">
        <f t="shared" si="1"/>
        <v>0</v>
      </c>
      <c r="J72" s="759">
        <f t="shared" si="1"/>
        <v>0</v>
      </c>
      <c r="K72" s="759">
        <f t="shared" si="1"/>
        <v>0</v>
      </c>
      <c r="L72" s="759">
        <f t="shared" si="1"/>
        <v>0</v>
      </c>
      <c r="M72" s="759">
        <f t="shared" si="1"/>
        <v>0</v>
      </c>
      <c r="N72" s="759">
        <f t="shared" si="1"/>
        <v>0</v>
      </c>
      <c r="O72" s="759">
        <f t="shared" si="1"/>
        <v>0</v>
      </c>
      <c r="P72" s="759">
        <f t="shared" si="1"/>
        <v>0</v>
      </c>
      <c r="Q72" s="759">
        <f t="shared" si="1"/>
        <v>0</v>
      </c>
      <c r="R72" s="759">
        <f t="shared" si="1"/>
        <v>0</v>
      </c>
      <c r="S72" s="759">
        <f t="shared" si="1"/>
        <v>0</v>
      </c>
      <c r="T72" s="759">
        <f t="shared" si="1"/>
        <v>0</v>
      </c>
      <c r="U72" s="759">
        <f t="shared" si="1"/>
        <v>0</v>
      </c>
      <c r="V72" s="759">
        <f t="shared" si="1"/>
        <v>0</v>
      </c>
      <c r="W72" s="759">
        <f t="shared" si="1"/>
        <v>0</v>
      </c>
      <c r="X72" s="759">
        <f t="shared" si="1"/>
        <v>0</v>
      </c>
      <c r="Y72" s="759">
        <f t="shared" si="1"/>
        <v>0</v>
      </c>
      <c r="Z72" s="759">
        <f t="shared" si="1"/>
        <v>0</v>
      </c>
      <c r="AA72" s="759">
        <f t="shared" si="1"/>
        <v>0</v>
      </c>
      <c r="AB72" s="709" t="str">
        <f>IF(ROUND(C72,1)=ROUND(D72+F72+H72+J72+L72+N72+P72+R72+T72+V72+X72+Z72,1),"","Error")</f>
        <v/>
      </c>
    </row>
    <row r="73" spans="1:28" ht="30" x14ac:dyDescent="0.25">
      <c r="A73" s="750" t="s">
        <v>777</v>
      </c>
      <c r="B73" s="737"/>
      <c r="C73" s="736"/>
      <c r="D73" s="736"/>
      <c r="E73" s="736"/>
      <c r="F73" s="736"/>
      <c r="G73" s="736"/>
      <c r="H73" s="736"/>
      <c r="I73" s="736"/>
      <c r="J73" s="736"/>
      <c r="K73" s="736"/>
      <c r="L73" s="736"/>
      <c r="M73" s="736"/>
      <c r="N73" s="736"/>
      <c r="O73" s="736"/>
      <c r="P73" s="736"/>
      <c r="Q73" s="736"/>
      <c r="R73" s="736"/>
      <c r="S73" s="736"/>
      <c r="T73" s="736"/>
      <c r="U73" s="736"/>
      <c r="V73" s="736"/>
      <c r="W73" s="736"/>
      <c r="X73" s="736"/>
      <c r="Y73" s="736"/>
      <c r="Z73" s="736"/>
      <c r="AA73" s="736"/>
      <c r="AB73" s="709"/>
    </row>
    <row r="74" spans="1:28" ht="15" x14ac:dyDescent="0.25">
      <c r="A74" s="750" t="s">
        <v>778</v>
      </c>
      <c r="B74" s="737"/>
      <c r="C74" s="736"/>
      <c r="D74" s="736"/>
      <c r="E74" s="736"/>
      <c r="F74" s="736"/>
      <c r="G74" s="736"/>
      <c r="H74" s="736"/>
      <c r="I74" s="736"/>
      <c r="J74" s="736"/>
      <c r="K74" s="736"/>
      <c r="L74" s="736"/>
      <c r="M74" s="736"/>
      <c r="N74" s="736"/>
      <c r="O74" s="736"/>
      <c r="P74" s="736"/>
      <c r="Q74" s="736"/>
      <c r="R74" s="736"/>
      <c r="S74" s="736"/>
      <c r="T74" s="736"/>
      <c r="U74" s="736"/>
      <c r="V74" s="736"/>
      <c r="W74" s="736"/>
      <c r="X74" s="736"/>
      <c r="Y74" s="736"/>
      <c r="Z74" s="736"/>
      <c r="AA74" s="736"/>
      <c r="AB74" s="709"/>
    </row>
    <row r="75" spans="1:28" ht="15" x14ac:dyDescent="0.25">
      <c r="A75" s="750" t="s">
        <v>779</v>
      </c>
      <c r="B75" s="737"/>
      <c r="C75" s="736"/>
      <c r="D75" s="736"/>
      <c r="E75" s="736"/>
      <c r="F75" s="736"/>
      <c r="G75" s="736"/>
      <c r="H75" s="736"/>
      <c r="I75" s="736"/>
      <c r="J75" s="736"/>
      <c r="K75" s="736"/>
      <c r="L75" s="736"/>
      <c r="M75" s="736"/>
      <c r="N75" s="736"/>
      <c r="O75" s="736"/>
      <c r="P75" s="736"/>
      <c r="Q75" s="736"/>
      <c r="R75" s="736"/>
      <c r="S75" s="736"/>
      <c r="T75" s="736"/>
      <c r="U75" s="736"/>
      <c r="V75" s="736"/>
      <c r="W75" s="736"/>
      <c r="X75" s="736"/>
      <c r="Y75" s="736"/>
      <c r="Z75" s="736"/>
      <c r="AA75" s="736"/>
      <c r="AB75" s="709"/>
    </row>
    <row r="76" spans="1:28" ht="15" x14ac:dyDescent="0.25">
      <c r="A76" s="750" t="s">
        <v>780</v>
      </c>
      <c r="B76" s="737"/>
      <c r="C76" s="736"/>
      <c r="D76" s="736"/>
      <c r="E76" s="736"/>
      <c r="F76" s="736"/>
      <c r="G76" s="736"/>
      <c r="H76" s="736"/>
      <c r="I76" s="736"/>
      <c r="J76" s="736"/>
      <c r="K76" s="736"/>
      <c r="L76" s="736"/>
      <c r="M76" s="736"/>
      <c r="N76" s="736"/>
      <c r="O76" s="736"/>
      <c r="P76" s="736"/>
      <c r="Q76" s="736"/>
      <c r="R76" s="736"/>
      <c r="S76" s="736"/>
      <c r="T76" s="736"/>
      <c r="U76" s="736"/>
      <c r="V76" s="736"/>
      <c r="W76" s="736"/>
      <c r="X76" s="736"/>
      <c r="Y76" s="736"/>
      <c r="Z76" s="736"/>
      <c r="AA76" s="736"/>
      <c r="AB76" s="709"/>
    </row>
    <row r="77" spans="1:28" ht="15" x14ac:dyDescent="0.25">
      <c r="A77" s="750" t="s">
        <v>781</v>
      </c>
      <c r="B77" s="737"/>
      <c r="C77" s="736"/>
      <c r="D77" s="736"/>
      <c r="E77" s="736"/>
      <c r="F77" s="736"/>
      <c r="G77" s="736"/>
      <c r="H77" s="736"/>
      <c r="I77" s="736"/>
      <c r="J77" s="736"/>
      <c r="K77" s="736"/>
      <c r="L77" s="736"/>
      <c r="M77" s="736"/>
      <c r="N77" s="736"/>
      <c r="O77" s="736"/>
      <c r="P77" s="736"/>
      <c r="Q77" s="736"/>
      <c r="R77" s="736"/>
      <c r="S77" s="736"/>
      <c r="T77" s="736"/>
      <c r="U77" s="736"/>
      <c r="V77" s="736"/>
      <c r="W77" s="736"/>
      <c r="X77" s="736"/>
      <c r="Y77" s="736"/>
      <c r="Z77" s="736"/>
      <c r="AA77" s="736"/>
      <c r="AB77" s="709"/>
    </row>
    <row r="78" spans="1:28" ht="15" x14ac:dyDescent="0.25">
      <c r="A78" s="750" t="s">
        <v>782</v>
      </c>
      <c r="B78" s="737"/>
      <c r="C78" s="736"/>
      <c r="D78" s="736"/>
      <c r="E78" s="736"/>
      <c r="F78" s="736"/>
      <c r="G78" s="736"/>
      <c r="H78" s="736"/>
      <c r="I78" s="736"/>
      <c r="J78" s="736"/>
      <c r="K78" s="736"/>
      <c r="L78" s="736"/>
      <c r="M78" s="736"/>
      <c r="N78" s="736"/>
      <c r="O78" s="736"/>
      <c r="P78" s="736"/>
      <c r="Q78" s="736"/>
      <c r="R78" s="736"/>
      <c r="S78" s="736"/>
      <c r="T78" s="736"/>
      <c r="U78" s="736"/>
      <c r="V78" s="736"/>
      <c r="W78" s="736"/>
      <c r="X78" s="736"/>
      <c r="Y78" s="736"/>
      <c r="Z78" s="736"/>
      <c r="AA78" s="736"/>
      <c r="AB78" s="709"/>
    </row>
    <row r="79" spans="1:28" ht="15" x14ac:dyDescent="0.25">
      <c r="A79" s="750" t="s">
        <v>783</v>
      </c>
      <c r="B79" s="737"/>
      <c r="C79" s="759">
        <f>SUM(C73:C78)</f>
        <v>0</v>
      </c>
      <c r="D79" s="759">
        <f t="shared" ref="D79:AA79" si="2">SUM(D73:D78)</f>
        <v>0</v>
      </c>
      <c r="E79" s="759">
        <f t="shared" si="2"/>
        <v>0</v>
      </c>
      <c r="F79" s="759">
        <f t="shared" si="2"/>
        <v>0</v>
      </c>
      <c r="G79" s="759">
        <f t="shared" si="2"/>
        <v>0</v>
      </c>
      <c r="H79" s="759">
        <f t="shared" si="2"/>
        <v>0</v>
      </c>
      <c r="I79" s="759">
        <f t="shared" si="2"/>
        <v>0</v>
      </c>
      <c r="J79" s="759">
        <f t="shared" si="2"/>
        <v>0</v>
      </c>
      <c r="K79" s="759">
        <f t="shared" si="2"/>
        <v>0</v>
      </c>
      <c r="L79" s="759">
        <f t="shared" si="2"/>
        <v>0</v>
      </c>
      <c r="M79" s="759">
        <f t="shared" si="2"/>
        <v>0</v>
      </c>
      <c r="N79" s="759">
        <f t="shared" si="2"/>
        <v>0</v>
      </c>
      <c r="O79" s="759">
        <f t="shared" si="2"/>
        <v>0</v>
      </c>
      <c r="P79" s="759">
        <f t="shared" si="2"/>
        <v>0</v>
      </c>
      <c r="Q79" s="759">
        <f t="shared" si="2"/>
        <v>0</v>
      </c>
      <c r="R79" s="759">
        <f t="shared" si="2"/>
        <v>0</v>
      </c>
      <c r="S79" s="759">
        <f t="shared" si="2"/>
        <v>0</v>
      </c>
      <c r="T79" s="759">
        <f t="shared" si="2"/>
        <v>0</v>
      </c>
      <c r="U79" s="759">
        <f t="shared" si="2"/>
        <v>0</v>
      </c>
      <c r="V79" s="759">
        <f t="shared" si="2"/>
        <v>0</v>
      </c>
      <c r="W79" s="759">
        <f t="shared" si="2"/>
        <v>0</v>
      </c>
      <c r="X79" s="759">
        <f t="shared" si="2"/>
        <v>0</v>
      </c>
      <c r="Y79" s="759">
        <f t="shared" si="2"/>
        <v>0</v>
      </c>
      <c r="Z79" s="759">
        <f t="shared" si="2"/>
        <v>0</v>
      </c>
      <c r="AA79" s="759">
        <f t="shared" si="2"/>
        <v>0</v>
      </c>
      <c r="AB79" s="709"/>
    </row>
    <row r="80" spans="1:28" ht="15" x14ac:dyDescent="0.25">
      <c r="A80" s="750" t="s">
        <v>784</v>
      </c>
      <c r="B80" s="737"/>
      <c r="C80" s="759">
        <f>C72-C79</f>
        <v>0</v>
      </c>
      <c r="D80" s="759">
        <f t="shared" ref="D80:AA80" si="3">D72-D79</f>
        <v>0</v>
      </c>
      <c r="E80" s="759">
        <f t="shared" si="3"/>
        <v>0</v>
      </c>
      <c r="F80" s="759">
        <f t="shared" si="3"/>
        <v>0</v>
      </c>
      <c r="G80" s="759">
        <f t="shared" si="3"/>
        <v>0</v>
      </c>
      <c r="H80" s="759">
        <f t="shared" si="3"/>
        <v>0</v>
      </c>
      <c r="I80" s="759">
        <f t="shared" si="3"/>
        <v>0</v>
      </c>
      <c r="J80" s="759">
        <f t="shared" si="3"/>
        <v>0</v>
      </c>
      <c r="K80" s="759">
        <f t="shared" si="3"/>
        <v>0</v>
      </c>
      <c r="L80" s="759">
        <f t="shared" si="3"/>
        <v>0</v>
      </c>
      <c r="M80" s="759">
        <f t="shared" si="3"/>
        <v>0</v>
      </c>
      <c r="N80" s="759">
        <f t="shared" si="3"/>
        <v>0</v>
      </c>
      <c r="O80" s="759">
        <f t="shared" si="3"/>
        <v>0</v>
      </c>
      <c r="P80" s="759">
        <f t="shared" si="3"/>
        <v>0</v>
      </c>
      <c r="Q80" s="759">
        <f t="shared" si="3"/>
        <v>0</v>
      </c>
      <c r="R80" s="759">
        <f t="shared" si="3"/>
        <v>0</v>
      </c>
      <c r="S80" s="759">
        <f t="shared" si="3"/>
        <v>0</v>
      </c>
      <c r="T80" s="759">
        <f t="shared" si="3"/>
        <v>0</v>
      </c>
      <c r="U80" s="759">
        <f t="shared" si="3"/>
        <v>0</v>
      </c>
      <c r="V80" s="759">
        <f t="shared" si="3"/>
        <v>0</v>
      </c>
      <c r="W80" s="759">
        <f t="shared" si="3"/>
        <v>0</v>
      </c>
      <c r="X80" s="759">
        <f t="shared" si="3"/>
        <v>0</v>
      </c>
      <c r="Y80" s="759">
        <f t="shared" si="3"/>
        <v>0</v>
      </c>
      <c r="Z80" s="759">
        <f t="shared" si="3"/>
        <v>0</v>
      </c>
      <c r="AA80" s="759">
        <f t="shared" si="3"/>
        <v>0</v>
      </c>
      <c r="AB80" s="709"/>
    </row>
    <row r="81" spans="1:28" ht="15" x14ac:dyDescent="0.25">
      <c r="A81" s="720" t="s">
        <v>484</v>
      </c>
      <c r="B81" s="720"/>
      <c r="C81" s="760"/>
      <c r="D81" s="760"/>
      <c r="E81" s="760"/>
      <c r="F81" s="760"/>
      <c r="G81" s="760"/>
      <c r="H81" s="760"/>
      <c r="I81" s="760"/>
      <c r="J81" s="760"/>
      <c r="K81" s="760"/>
      <c r="L81" s="760"/>
      <c r="M81" s="760"/>
      <c r="N81" s="760"/>
      <c r="O81" s="760"/>
      <c r="P81" s="760"/>
      <c r="Q81" s="760"/>
      <c r="R81" s="760"/>
      <c r="S81" s="760"/>
      <c r="T81" s="760"/>
      <c r="U81" s="760"/>
      <c r="V81" s="760"/>
      <c r="W81" s="760"/>
      <c r="X81" s="720"/>
      <c r="Y81" s="760"/>
      <c r="Z81" s="760"/>
      <c r="AA81" s="760"/>
      <c r="AB81" s="709"/>
    </row>
    <row r="82" spans="1:28" ht="15" x14ac:dyDescent="0.25">
      <c r="A82" s="721" t="s">
        <v>785</v>
      </c>
      <c r="B82" s="721"/>
      <c r="C82" s="721"/>
      <c r="D82" s="721"/>
      <c r="E82" s="721"/>
      <c r="F82" s="721"/>
      <c r="G82" s="721"/>
      <c r="H82" s="721"/>
      <c r="I82" s="721"/>
      <c r="J82" s="721"/>
      <c r="K82" s="721"/>
      <c r="L82" s="721"/>
      <c r="M82" s="721"/>
      <c r="N82" s="721"/>
      <c r="O82" s="721"/>
      <c r="P82" s="721"/>
      <c r="Q82" s="721"/>
      <c r="R82" s="721"/>
      <c r="S82" s="721"/>
      <c r="T82" s="721"/>
      <c r="U82" s="721"/>
      <c r="V82" s="721"/>
      <c r="W82" s="721"/>
      <c r="X82" s="721"/>
      <c r="Y82" s="721"/>
      <c r="Z82" s="761"/>
      <c r="AA82" s="721"/>
      <c r="AB82" s="709"/>
    </row>
    <row r="83" spans="1:28" ht="15" hidden="1" customHeight="1" x14ac:dyDescent="0.25"/>
    <row r="84" spans="1:28" ht="15" hidden="1" customHeight="1" x14ac:dyDescent="0.25"/>
    <row r="85" spans="1:28" ht="15" hidden="1" customHeight="1" x14ac:dyDescent="0.25"/>
    <row r="86" spans="1:28" ht="15" hidden="1" customHeight="1" x14ac:dyDescent="0.25"/>
    <row r="87" spans="1:28" ht="0" hidden="1" customHeight="1" x14ac:dyDescent="0.25"/>
    <row r="88" spans="1:28" ht="0" hidden="1" customHeight="1" x14ac:dyDescent="0.25"/>
    <row r="89" spans="1:28" ht="0" hidden="1" customHeight="1" x14ac:dyDescent="0.25"/>
    <row r="90" spans="1:28" ht="0" hidden="1" customHeight="1" x14ac:dyDescent="0.25"/>
    <row r="91" spans="1:28" ht="0" hidden="1" customHeight="1" x14ac:dyDescent="0.25"/>
    <row r="92" spans="1:28" ht="0" hidden="1" customHeight="1" x14ac:dyDescent="0.25"/>
    <row r="93" spans="1:28" ht="0" hidden="1" customHeight="1" x14ac:dyDescent="0.25"/>
    <row r="94" spans="1:28" ht="0" hidden="1" customHeight="1" x14ac:dyDescent="0.25"/>
  </sheetData>
  <sheetProtection password="DE26" sheet="1" objects="1" scenarios="1"/>
  <mergeCells count="14">
    <mergeCell ref="Z8:AA8"/>
    <mergeCell ref="B29:B30"/>
    <mergeCell ref="N8:O8"/>
    <mergeCell ref="P8:Q8"/>
    <mergeCell ref="R8:S8"/>
    <mergeCell ref="T8:U8"/>
    <mergeCell ref="V8:W8"/>
    <mergeCell ref="X8:Y8"/>
    <mergeCell ref="L8:M8"/>
    <mergeCell ref="C2:J2"/>
    <mergeCell ref="D8:E8"/>
    <mergeCell ref="F8:G8"/>
    <mergeCell ref="H8:I8"/>
    <mergeCell ref="J8:K8"/>
  </mergeCells>
  <hyperlinks>
    <hyperlink ref="B1" location="CLASSROOM" display="Classroom"/>
    <hyperlink ref="C1" location="Teachers__including_Preparation_Time" display="Teachers (including Preparation Time)"/>
    <hyperlink ref="X1" location="Teacher_Assistants" display="Teacher Assistants"/>
    <hyperlink ref="A4" location="Library_and_Guidance" display="Library and Guidance "/>
    <hyperlink ref="B4" location="NON_CLASSROOM" display="NON-CLASSROOM"/>
    <hyperlink ref="C4" location="Coordinators_and_Consultants___Liaison_Teachers" display="Coordinators and Consultants  (Liaison Teachers)"/>
    <hyperlink ref="X4" location="School_Administration" display="School Administration"/>
    <hyperlink ref="AB4" location="Administration_and_Governance" display="Administration and Governance"/>
    <hyperlink ref="A5" location="Pupil_Transportation" display="Pupil Transportation"/>
    <hyperlink ref="B5" location="School_Operations___Maintenance" display="School Operations &amp; Maintenance"/>
    <hyperlink ref="C5" location="Other_Non_Operating" display="Other Non-Operating"/>
    <hyperlink ref="X5" location="TOTAL" display="Total"/>
    <hyperlink ref="Z5" location="see_instructions_for_detail_on_Code_of_Account_references_and_exceptions." display="Note"/>
    <hyperlink ref="Z4" location="Continuing_Education" display="Continuing Education"/>
    <hyperlink ref="Z1" location="Student_Support___Professionals__Paraprofessionals_and_Technicians" display="Student Support - Professionals, Paraprofessionals and Technicians"/>
  </hyperlinks>
  <printOptions horizontalCentered="1"/>
  <pageMargins left="0" right="0" top="0.98425196850393704" bottom="0.98425196850393704" header="0.511811023622047" footer="0.511811023622047"/>
  <pageSetup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Q119"/>
  <sheetViews>
    <sheetView view="pageLayout" topLeftCell="A13" zoomScaleNormal="100" workbookViewId="0"/>
  </sheetViews>
  <sheetFormatPr defaultColWidth="0" defaultRowHeight="12.75" customHeight="1" zeroHeight="1" x14ac:dyDescent="0.2"/>
  <cols>
    <col min="1" max="1" width="9.140625" style="251" customWidth="1"/>
    <col min="2" max="2" width="80.7109375" style="251" hidden="1" customWidth="1"/>
    <col min="3" max="3" width="80.7109375" style="251" customWidth="1"/>
    <col min="4" max="4" width="2.85546875" style="251" customWidth="1"/>
    <col min="5" max="5" width="9.140625" style="252" customWidth="1"/>
    <col min="6" max="6" width="3.140625" style="19" customWidth="1"/>
    <col min="7" max="10" width="9.140625" style="19" hidden="1" customWidth="1"/>
    <col min="11" max="13" width="0" style="19" hidden="1" customWidth="1"/>
    <col min="14" max="17" width="9.140625" style="19" hidden="1" customWidth="1"/>
    <col min="18" max="16384" width="0" style="19" hidden="1"/>
  </cols>
  <sheetData>
    <row r="1" spans="1:9" customFormat="1" ht="15" x14ac:dyDescent="0.25">
      <c r="A1" s="593"/>
      <c r="B1" s="593"/>
      <c r="C1" s="593"/>
      <c r="D1" s="593"/>
      <c r="E1" s="594"/>
      <c r="F1" s="320"/>
    </row>
    <row r="2" spans="1:9" customFormat="1" ht="15" x14ac:dyDescent="0.25">
      <c r="A2" s="595"/>
      <c r="B2" s="595" t="s">
        <v>570</v>
      </c>
      <c r="C2" s="595" t="s">
        <v>727</v>
      </c>
      <c r="D2" s="593"/>
      <c r="E2" s="594"/>
      <c r="F2" s="320"/>
    </row>
    <row r="3" spans="1:9" customFormat="1" ht="15" x14ac:dyDescent="0.25">
      <c r="A3" s="593"/>
      <c r="B3" s="593"/>
      <c r="C3" s="593"/>
      <c r="D3" s="593"/>
      <c r="E3" s="594"/>
      <c r="F3" s="320"/>
    </row>
    <row r="4" spans="1:9" customFormat="1" ht="15" x14ac:dyDescent="0.25">
      <c r="A4" s="593"/>
      <c r="B4" s="593"/>
      <c r="C4" s="593"/>
      <c r="D4" s="593"/>
      <c r="E4" s="594"/>
      <c r="F4" s="320"/>
    </row>
    <row r="5" spans="1:9" customFormat="1" ht="15" x14ac:dyDescent="0.25">
      <c r="A5" s="593"/>
      <c r="B5" s="596"/>
      <c r="C5" s="596"/>
      <c r="D5" s="593"/>
      <c r="E5" s="594"/>
      <c r="F5" s="320"/>
    </row>
    <row r="6" spans="1:9" customFormat="1" ht="15" x14ac:dyDescent="0.25">
      <c r="A6" s="593"/>
      <c r="B6" s="597" t="s">
        <v>571</v>
      </c>
      <c r="C6" s="804" t="s">
        <v>728</v>
      </c>
      <c r="D6" s="593"/>
      <c r="E6" s="594"/>
      <c r="F6" s="320"/>
    </row>
    <row r="7" spans="1:9" customFormat="1" ht="15" x14ac:dyDescent="0.25">
      <c r="A7" s="593"/>
      <c r="B7" s="598" t="s">
        <v>572</v>
      </c>
      <c r="C7" s="805" t="s">
        <v>573</v>
      </c>
      <c r="D7" s="593"/>
      <c r="E7" s="594"/>
      <c r="F7" s="320"/>
    </row>
    <row r="8" spans="1:9" customFormat="1" ht="15" x14ac:dyDescent="0.25">
      <c r="A8" s="593"/>
      <c r="B8" s="593"/>
      <c r="C8" s="593"/>
      <c r="D8" s="593"/>
      <c r="E8" s="594"/>
      <c r="F8" s="320"/>
    </row>
    <row r="9" spans="1:9" customFormat="1" ht="15" x14ac:dyDescent="0.25">
      <c r="A9" s="599"/>
      <c r="B9" s="599" t="s">
        <v>574</v>
      </c>
      <c r="C9" s="599" t="s">
        <v>151</v>
      </c>
      <c r="D9" s="593"/>
      <c r="E9" s="594"/>
      <c r="F9" s="320"/>
    </row>
    <row r="10" spans="1:9" customFormat="1" ht="15" x14ac:dyDescent="0.25">
      <c r="A10" s="594">
        <v>1</v>
      </c>
      <c r="B10" s="600" t="s">
        <v>152</v>
      </c>
      <c r="C10" s="801" t="s">
        <v>244</v>
      </c>
      <c r="D10" s="593"/>
      <c r="E10" s="594"/>
      <c r="F10" s="320"/>
      <c r="G10" s="2" t="s">
        <v>153</v>
      </c>
      <c r="H10" s="2" t="s">
        <v>153</v>
      </c>
      <c r="I10" s="2" t="s">
        <v>153</v>
      </c>
    </row>
    <row r="11" spans="1:9" customFormat="1" ht="15" x14ac:dyDescent="0.25">
      <c r="A11" s="594">
        <v>1.1000000000000001</v>
      </c>
      <c r="B11" s="601" t="s">
        <v>146</v>
      </c>
      <c r="C11" s="802" t="s">
        <v>442</v>
      </c>
      <c r="D11" s="593"/>
      <c r="E11" s="594"/>
      <c r="F11" s="320"/>
      <c r="G11" s="2"/>
      <c r="H11" s="2" t="s">
        <v>153</v>
      </c>
      <c r="I11" s="2" t="s">
        <v>153</v>
      </c>
    </row>
    <row r="12" spans="1:9" customFormat="1" ht="15" x14ac:dyDescent="0.25">
      <c r="A12" s="594">
        <v>1.2</v>
      </c>
      <c r="B12" s="601" t="s">
        <v>147</v>
      </c>
      <c r="C12" s="802" t="s">
        <v>245</v>
      </c>
      <c r="D12" s="593"/>
      <c r="E12" s="594"/>
      <c r="F12" s="320"/>
      <c r="G12" s="2" t="s">
        <v>153</v>
      </c>
      <c r="H12" s="2" t="s">
        <v>153</v>
      </c>
      <c r="I12" s="2" t="s">
        <v>153</v>
      </c>
    </row>
    <row r="13" spans="1:9" customFormat="1" ht="15" x14ac:dyDescent="0.25">
      <c r="A13" s="594">
        <v>1.3</v>
      </c>
      <c r="B13" s="601"/>
      <c r="C13" s="802" t="s">
        <v>265</v>
      </c>
      <c r="D13" s="593"/>
      <c r="E13" s="594"/>
      <c r="F13" s="320"/>
      <c r="G13" s="2"/>
      <c r="H13" s="2"/>
      <c r="I13" s="2"/>
    </row>
    <row r="14" spans="1:9" customFormat="1" ht="15" x14ac:dyDescent="0.25">
      <c r="A14" s="594" t="s">
        <v>185</v>
      </c>
      <c r="B14" s="601"/>
      <c r="C14" s="802" t="s">
        <v>186</v>
      </c>
      <c r="D14" s="593"/>
      <c r="E14" s="594"/>
      <c r="F14" s="320"/>
      <c r="G14" s="2"/>
      <c r="H14" s="2"/>
      <c r="I14" s="2"/>
    </row>
    <row r="15" spans="1:9" customFormat="1" ht="15" x14ac:dyDescent="0.25">
      <c r="A15" s="594">
        <v>5</v>
      </c>
      <c r="B15" s="601" t="s">
        <v>577</v>
      </c>
      <c r="C15" s="802" t="s">
        <v>55</v>
      </c>
      <c r="D15" s="593"/>
      <c r="E15" s="594"/>
      <c r="F15" s="320"/>
      <c r="G15" s="2" t="s">
        <v>153</v>
      </c>
      <c r="H15" s="2" t="s">
        <v>153</v>
      </c>
      <c r="I15" s="2" t="s">
        <v>153</v>
      </c>
    </row>
    <row r="16" spans="1:9" customFormat="1" ht="15" x14ac:dyDescent="0.25">
      <c r="A16" s="594">
        <v>5.0999999999999996</v>
      </c>
      <c r="B16" s="601"/>
      <c r="C16" s="802" t="s">
        <v>376</v>
      </c>
      <c r="D16" s="593"/>
      <c r="E16" s="594"/>
      <c r="F16" s="320"/>
      <c r="G16" s="2"/>
      <c r="H16" s="2"/>
      <c r="I16" s="2"/>
    </row>
    <row r="17" spans="1:9" customFormat="1" ht="15" x14ac:dyDescent="0.25">
      <c r="A17" s="594">
        <v>6</v>
      </c>
      <c r="B17" s="601"/>
      <c r="C17" s="802" t="s">
        <v>142</v>
      </c>
      <c r="D17" s="593"/>
      <c r="E17" s="594"/>
      <c r="F17" s="320"/>
      <c r="G17" s="2"/>
      <c r="H17" s="2"/>
      <c r="I17" s="2"/>
    </row>
    <row r="18" spans="1:9" customFormat="1" ht="15" x14ac:dyDescent="0.25">
      <c r="A18" s="594">
        <v>7</v>
      </c>
      <c r="B18" s="601"/>
      <c r="C18" s="802" t="s">
        <v>56</v>
      </c>
      <c r="D18" s="593"/>
      <c r="E18" s="594"/>
      <c r="F18" s="320"/>
      <c r="G18" s="2"/>
      <c r="H18" s="2"/>
      <c r="I18" s="2"/>
    </row>
    <row r="19" spans="1:9" customFormat="1" ht="15" x14ac:dyDescent="0.25">
      <c r="A19" s="594">
        <v>9</v>
      </c>
      <c r="B19" s="601"/>
      <c r="C19" s="802" t="s">
        <v>57</v>
      </c>
      <c r="D19" s="593"/>
      <c r="E19" s="602"/>
      <c r="F19" s="320"/>
      <c r="G19" s="2"/>
      <c r="H19" s="2"/>
      <c r="I19" s="2"/>
    </row>
    <row r="20" spans="1:9" customFormat="1" ht="15" x14ac:dyDescent="0.25">
      <c r="A20" s="594">
        <v>10</v>
      </c>
      <c r="B20" s="601"/>
      <c r="C20" s="802" t="s">
        <v>58</v>
      </c>
      <c r="D20" s="593"/>
      <c r="E20" s="594"/>
      <c r="F20" s="320"/>
      <c r="G20" s="2"/>
      <c r="H20" s="2"/>
      <c r="I20" s="2"/>
    </row>
    <row r="21" spans="1:9" customFormat="1" ht="15" x14ac:dyDescent="0.25">
      <c r="A21" s="594" t="s">
        <v>417</v>
      </c>
      <c r="B21" s="601"/>
      <c r="C21" s="802" t="s">
        <v>246</v>
      </c>
      <c r="D21" s="593"/>
      <c r="E21" s="594"/>
      <c r="F21" s="320"/>
      <c r="G21" s="2"/>
      <c r="H21" s="2"/>
      <c r="I21" s="2"/>
    </row>
    <row r="22" spans="1:9" customFormat="1" ht="26.25" x14ac:dyDescent="0.25">
      <c r="A22" s="603" t="s">
        <v>418</v>
      </c>
      <c r="B22" s="601"/>
      <c r="C22" s="803" t="s">
        <v>419</v>
      </c>
      <c r="D22" s="593"/>
      <c r="E22" s="594"/>
      <c r="F22" s="320"/>
      <c r="G22" s="2"/>
      <c r="H22" s="2"/>
      <c r="I22" s="2"/>
    </row>
    <row r="23" spans="1:9" customFormat="1" ht="15" x14ac:dyDescent="0.25">
      <c r="A23" s="594"/>
      <c r="B23" s="593"/>
      <c r="C23" s="593"/>
      <c r="D23" s="593"/>
      <c r="E23" s="594"/>
      <c r="F23" s="320"/>
      <c r="G23" s="2"/>
      <c r="H23" s="2"/>
      <c r="I23" s="2"/>
    </row>
    <row r="24" spans="1:9" customFormat="1" ht="15" x14ac:dyDescent="0.25">
      <c r="A24" s="599"/>
      <c r="B24" s="599" t="s">
        <v>105</v>
      </c>
      <c r="C24" s="599" t="s">
        <v>63</v>
      </c>
      <c r="D24" s="593"/>
      <c r="E24" s="594"/>
      <c r="F24" s="320"/>
      <c r="G24" s="2"/>
      <c r="H24" s="2"/>
      <c r="I24" s="2"/>
    </row>
    <row r="25" spans="1:9" customFormat="1" ht="15" x14ac:dyDescent="0.25">
      <c r="A25" s="594"/>
      <c r="B25" s="600" t="s">
        <v>106</v>
      </c>
      <c r="C25" s="801" t="s">
        <v>592</v>
      </c>
      <c r="D25" s="593"/>
      <c r="E25" s="594"/>
      <c r="F25" s="320"/>
      <c r="G25" s="2" t="s">
        <v>153</v>
      </c>
      <c r="H25" s="2" t="s">
        <v>153</v>
      </c>
      <c r="I25" s="2" t="s">
        <v>153</v>
      </c>
    </row>
    <row r="26" spans="1:9" customFormat="1" ht="15" x14ac:dyDescent="0.25">
      <c r="A26" s="594"/>
      <c r="B26" s="601" t="s">
        <v>107</v>
      </c>
      <c r="C26" s="802" t="s">
        <v>593</v>
      </c>
      <c r="D26" s="593"/>
      <c r="E26" s="594"/>
      <c r="F26" s="320"/>
      <c r="G26" s="2" t="s">
        <v>153</v>
      </c>
      <c r="H26" s="2" t="s">
        <v>153</v>
      </c>
      <c r="I26" s="2" t="s">
        <v>153</v>
      </c>
    </row>
    <row r="27" spans="1:9" customFormat="1" ht="15" x14ac:dyDescent="0.25">
      <c r="A27" s="594"/>
      <c r="B27" s="601"/>
      <c r="C27" s="802" t="s">
        <v>798</v>
      </c>
      <c r="D27" s="593"/>
      <c r="E27" s="604"/>
      <c r="F27" s="320"/>
      <c r="G27" s="2"/>
      <c r="H27" s="2"/>
      <c r="I27" s="2"/>
    </row>
    <row r="28" spans="1:9" customFormat="1" ht="15" x14ac:dyDescent="0.25">
      <c r="A28" s="594"/>
      <c r="B28" s="601"/>
      <c r="C28" s="802" t="s">
        <v>799</v>
      </c>
      <c r="D28" s="593"/>
      <c r="E28" s="604"/>
      <c r="F28" s="320"/>
      <c r="G28" s="2"/>
      <c r="H28" s="2"/>
      <c r="I28" s="2"/>
    </row>
    <row r="29" spans="1:9" customFormat="1" ht="15" x14ac:dyDescent="0.25">
      <c r="A29" s="594"/>
      <c r="B29" s="601" t="s">
        <v>108</v>
      </c>
      <c r="C29" s="802" t="s">
        <v>800</v>
      </c>
      <c r="D29" s="593"/>
      <c r="E29" s="594"/>
      <c r="F29" s="320"/>
      <c r="G29" s="2" t="s">
        <v>153</v>
      </c>
      <c r="H29" s="2" t="s">
        <v>153</v>
      </c>
      <c r="I29" s="2" t="s">
        <v>153</v>
      </c>
    </row>
    <row r="30" spans="1:9" customFormat="1" ht="15" x14ac:dyDescent="0.25">
      <c r="A30" s="594"/>
      <c r="B30" s="601"/>
      <c r="C30" s="803" t="s">
        <v>805</v>
      </c>
      <c r="D30" s="594"/>
      <c r="E30" s="594"/>
      <c r="F30" s="320"/>
      <c r="G30" s="2"/>
      <c r="H30" s="2"/>
      <c r="I30" s="2"/>
    </row>
    <row r="31" spans="1:9" customFormat="1" ht="15" x14ac:dyDescent="0.25">
      <c r="A31" s="594"/>
      <c r="B31" s="601" t="s">
        <v>109</v>
      </c>
      <c r="C31" s="594"/>
      <c r="D31" s="594"/>
      <c r="E31" s="594"/>
      <c r="F31" s="320"/>
      <c r="G31" s="2"/>
      <c r="H31" s="2"/>
      <c r="I31" s="2" t="s">
        <v>153</v>
      </c>
    </row>
    <row r="32" spans="1:9" customFormat="1" ht="15" hidden="1" x14ac:dyDescent="0.25">
      <c r="A32" s="605"/>
      <c r="B32" s="605"/>
      <c r="C32" s="605"/>
      <c r="D32" s="605"/>
      <c r="E32" s="605"/>
      <c r="F32" s="332"/>
      <c r="G32" s="2" t="s">
        <v>153</v>
      </c>
      <c r="H32" s="2" t="s">
        <v>153</v>
      </c>
      <c r="I32" s="2" t="s">
        <v>153</v>
      </c>
    </row>
    <row r="33" spans="1:9" customFormat="1" ht="15" hidden="1" x14ac:dyDescent="0.25">
      <c r="A33" s="605"/>
      <c r="B33" s="605"/>
      <c r="C33" s="605"/>
      <c r="D33" s="605"/>
      <c r="E33" s="605"/>
      <c r="F33" s="332"/>
      <c r="G33" s="2" t="s">
        <v>153</v>
      </c>
      <c r="H33" s="2" t="s">
        <v>153</v>
      </c>
      <c r="I33" s="2" t="s">
        <v>153</v>
      </c>
    </row>
    <row r="34" spans="1:9" customFormat="1" ht="15" hidden="1" x14ac:dyDescent="0.25">
      <c r="A34" s="605"/>
      <c r="B34" s="605"/>
      <c r="C34" s="605"/>
      <c r="D34" s="605"/>
      <c r="E34" s="605"/>
      <c r="F34" s="332"/>
      <c r="G34" s="2" t="s">
        <v>153</v>
      </c>
      <c r="H34" s="2" t="s">
        <v>153</v>
      </c>
      <c r="I34" s="2" t="s">
        <v>153</v>
      </c>
    </row>
    <row r="35" spans="1:9" customFormat="1" ht="15" hidden="1" x14ac:dyDescent="0.25">
      <c r="A35" s="605"/>
      <c r="B35" s="605"/>
      <c r="C35" s="605"/>
      <c r="D35" s="605"/>
      <c r="E35" s="605"/>
      <c r="F35" s="332"/>
      <c r="G35" s="2" t="s">
        <v>153</v>
      </c>
      <c r="H35" s="2" t="s">
        <v>153</v>
      </c>
      <c r="I35" s="2" t="s">
        <v>153</v>
      </c>
    </row>
    <row r="36" spans="1:9" customFormat="1" ht="15" hidden="1" x14ac:dyDescent="0.25">
      <c r="A36" s="605"/>
      <c r="B36" s="605"/>
      <c r="C36" s="605"/>
      <c r="D36" s="605"/>
      <c r="E36" s="605"/>
      <c r="F36" s="332"/>
      <c r="G36" s="2" t="s">
        <v>153</v>
      </c>
      <c r="H36" s="2" t="s">
        <v>153</v>
      </c>
      <c r="I36" s="2" t="s">
        <v>153</v>
      </c>
    </row>
    <row r="37" spans="1:9" customFormat="1" ht="15" hidden="1" x14ac:dyDescent="0.25">
      <c r="A37" s="605"/>
      <c r="B37" s="605"/>
      <c r="C37" s="605"/>
      <c r="D37" s="605"/>
      <c r="E37" s="605"/>
      <c r="F37" s="332"/>
      <c r="G37" s="2" t="s">
        <v>153</v>
      </c>
      <c r="H37" s="2" t="s">
        <v>153</v>
      </c>
      <c r="I37" s="2" t="s">
        <v>153</v>
      </c>
    </row>
    <row r="38" spans="1:9" customFormat="1" ht="15" hidden="1" x14ac:dyDescent="0.25">
      <c r="A38" s="605"/>
      <c r="B38" s="605"/>
      <c r="C38" s="605"/>
      <c r="D38" s="605"/>
      <c r="E38" s="605"/>
      <c r="F38" s="332"/>
      <c r="G38" s="2" t="s">
        <v>153</v>
      </c>
      <c r="H38" s="2" t="s">
        <v>153</v>
      </c>
      <c r="I38" s="2" t="s">
        <v>153</v>
      </c>
    </row>
    <row r="39" spans="1:9" customFormat="1" ht="15" hidden="1" x14ac:dyDescent="0.25">
      <c r="A39" s="605"/>
      <c r="B39" s="605"/>
      <c r="C39" s="605"/>
      <c r="D39" s="605"/>
      <c r="E39" s="605"/>
      <c r="F39" s="332"/>
      <c r="G39" s="2" t="s">
        <v>153</v>
      </c>
      <c r="H39" s="2" t="s">
        <v>153</v>
      </c>
      <c r="I39" s="2" t="s">
        <v>153</v>
      </c>
    </row>
    <row r="40" spans="1:9" customFormat="1" ht="15" hidden="1" x14ac:dyDescent="0.25">
      <c r="A40" s="605"/>
      <c r="B40" s="605"/>
      <c r="C40" s="605"/>
      <c r="D40" s="605"/>
      <c r="E40" s="605"/>
      <c r="F40" s="332"/>
      <c r="G40" s="2" t="s">
        <v>153</v>
      </c>
      <c r="H40" s="2" t="s">
        <v>153</v>
      </c>
      <c r="I40" s="2" t="s">
        <v>153</v>
      </c>
    </row>
    <row r="41" spans="1:9" customFormat="1" ht="15" hidden="1" x14ac:dyDescent="0.25">
      <c r="A41" s="605"/>
      <c r="B41" s="605"/>
      <c r="C41" s="605"/>
      <c r="D41" s="605"/>
      <c r="E41" s="605"/>
      <c r="F41" s="332"/>
      <c r="G41" s="2"/>
      <c r="H41" s="2"/>
      <c r="I41" s="2"/>
    </row>
    <row r="42" spans="1:9" customFormat="1" ht="15" hidden="1" x14ac:dyDescent="0.25">
      <c r="A42" s="605"/>
      <c r="B42" s="605"/>
      <c r="C42" s="605"/>
      <c r="D42" s="605"/>
      <c r="E42" s="605"/>
      <c r="F42" s="332"/>
      <c r="G42" s="2"/>
      <c r="H42" s="2"/>
      <c r="I42" s="2"/>
    </row>
    <row r="43" spans="1:9" customFormat="1" ht="15" hidden="1" x14ac:dyDescent="0.25">
      <c r="A43" s="605"/>
      <c r="B43" s="605"/>
      <c r="C43" s="605"/>
      <c r="D43" s="605"/>
      <c r="E43" s="605"/>
      <c r="F43" s="332"/>
      <c r="G43" s="2"/>
      <c r="H43" s="2"/>
      <c r="I43" s="2"/>
    </row>
    <row r="44" spans="1:9" customFormat="1" ht="15" hidden="1" x14ac:dyDescent="0.25">
      <c r="A44" s="605"/>
      <c r="B44" s="605"/>
      <c r="C44" s="605"/>
      <c r="D44" s="605"/>
      <c r="E44" s="605"/>
      <c r="F44" s="332"/>
      <c r="G44" s="2"/>
      <c r="H44" s="2"/>
      <c r="I44" s="2"/>
    </row>
    <row r="45" spans="1:9" customFormat="1" ht="15" hidden="1" x14ac:dyDescent="0.25">
      <c r="A45" s="605"/>
      <c r="B45" s="605"/>
      <c r="C45" s="605"/>
      <c r="D45" s="605"/>
      <c r="E45" s="605"/>
      <c r="F45" s="332"/>
      <c r="G45" s="2" t="s">
        <v>153</v>
      </c>
      <c r="H45" s="2" t="s">
        <v>153</v>
      </c>
      <c r="I45" s="2" t="s">
        <v>153</v>
      </c>
    </row>
    <row r="46" spans="1:9" customFormat="1" ht="15" hidden="1" x14ac:dyDescent="0.25">
      <c r="A46" s="605"/>
      <c r="B46" s="605"/>
      <c r="C46" s="605"/>
      <c r="D46" s="605"/>
      <c r="E46" s="605"/>
      <c r="F46" s="332"/>
      <c r="G46" s="2"/>
      <c r="H46" s="2"/>
      <c r="I46" s="2"/>
    </row>
    <row r="47" spans="1:9" customFormat="1" ht="15" hidden="1" x14ac:dyDescent="0.25">
      <c r="A47" s="605"/>
      <c r="B47" s="605"/>
      <c r="C47" s="605"/>
      <c r="D47" s="605"/>
      <c r="E47" s="605"/>
      <c r="F47" s="332"/>
      <c r="G47" s="2"/>
      <c r="H47" s="2"/>
      <c r="I47" s="2"/>
    </row>
    <row r="48" spans="1:9" customFormat="1" ht="15" hidden="1" x14ac:dyDescent="0.25">
      <c r="A48" s="605"/>
      <c r="B48" s="605"/>
      <c r="C48" s="605"/>
      <c r="D48" s="605"/>
      <c r="E48" s="605"/>
      <c r="F48" s="332"/>
      <c r="G48" s="2"/>
      <c r="H48" s="2"/>
      <c r="I48" s="2"/>
    </row>
    <row r="49" spans="1:9" customFormat="1" ht="15" hidden="1" x14ac:dyDescent="0.25">
      <c r="A49" s="605"/>
      <c r="B49" s="605"/>
      <c r="C49" s="605"/>
      <c r="D49" s="605"/>
      <c r="E49" s="605"/>
      <c r="F49" s="332"/>
      <c r="G49" s="2"/>
      <c r="H49" s="2"/>
      <c r="I49" s="2" t="s">
        <v>153</v>
      </c>
    </row>
    <row r="50" spans="1:9" customFormat="1" ht="15" hidden="1" x14ac:dyDescent="0.25">
      <c r="A50" s="605"/>
      <c r="B50" s="605"/>
      <c r="C50" s="605"/>
      <c r="D50" s="605"/>
      <c r="E50" s="605"/>
      <c r="F50" s="332"/>
      <c r="G50" s="2"/>
      <c r="H50" s="2"/>
      <c r="I50" s="2" t="s">
        <v>153</v>
      </c>
    </row>
    <row r="51" spans="1:9" customFormat="1" ht="15" hidden="1" x14ac:dyDescent="0.25">
      <c r="A51" s="605"/>
      <c r="B51" s="605"/>
      <c r="C51" s="605"/>
      <c r="D51" s="605"/>
      <c r="E51" s="605"/>
      <c r="F51" s="332"/>
      <c r="G51" s="2" t="s">
        <v>153</v>
      </c>
      <c r="H51" s="2" t="s">
        <v>153</v>
      </c>
      <c r="I51" s="2" t="s">
        <v>153</v>
      </c>
    </row>
    <row r="52" spans="1:9" customFormat="1" ht="15" hidden="1" x14ac:dyDescent="0.25">
      <c r="A52" s="605"/>
      <c r="B52" s="605"/>
      <c r="C52" s="605"/>
      <c r="D52" s="605"/>
      <c r="E52" s="605"/>
      <c r="F52" s="332"/>
      <c r="G52" s="2"/>
      <c r="H52" s="2"/>
      <c r="I52" s="2"/>
    </row>
    <row r="53" spans="1:9" customFormat="1" ht="15" hidden="1" x14ac:dyDescent="0.25">
      <c r="A53" s="605"/>
      <c r="B53" s="605"/>
      <c r="C53" s="605"/>
      <c r="D53" s="605"/>
      <c r="E53" s="605"/>
      <c r="F53" s="332"/>
      <c r="G53" s="2"/>
      <c r="H53" s="2"/>
      <c r="I53" s="2"/>
    </row>
    <row r="54" spans="1:9" customFormat="1" ht="15" hidden="1" x14ac:dyDescent="0.25">
      <c r="A54" s="605"/>
      <c r="B54" s="605"/>
      <c r="C54" s="605"/>
      <c r="D54" s="605"/>
      <c r="E54" s="605"/>
      <c r="F54" s="332"/>
      <c r="G54" s="2"/>
      <c r="H54" s="2"/>
      <c r="I54" s="2"/>
    </row>
    <row r="55" spans="1:9" customFormat="1" ht="15" hidden="1" x14ac:dyDescent="0.25">
      <c r="A55" s="605"/>
      <c r="B55" s="605"/>
      <c r="C55" s="605"/>
      <c r="D55" s="605"/>
      <c r="E55" s="605"/>
      <c r="F55" s="332"/>
      <c r="G55" s="2"/>
      <c r="H55" s="2"/>
      <c r="I55" s="2"/>
    </row>
    <row r="56" spans="1:9" customFormat="1" ht="15" hidden="1" x14ac:dyDescent="0.25">
      <c r="A56" s="605"/>
      <c r="B56" s="605"/>
      <c r="C56" s="605"/>
      <c r="D56" s="605"/>
      <c r="E56" s="605"/>
      <c r="F56" s="332"/>
      <c r="G56" s="2"/>
      <c r="H56" s="2"/>
      <c r="I56" s="2"/>
    </row>
    <row r="57" spans="1:9" customFormat="1" ht="15" hidden="1" x14ac:dyDescent="0.25">
      <c r="A57" s="605"/>
      <c r="B57" s="605"/>
      <c r="C57" s="605"/>
      <c r="D57" s="605"/>
      <c r="E57" s="605"/>
      <c r="F57" s="332"/>
      <c r="G57" s="2" t="s">
        <v>153</v>
      </c>
      <c r="H57" s="2" t="s">
        <v>153</v>
      </c>
      <c r="I57" s="2" t="s">
        <v>153</v>
      </c>
    </row>
    <row r="58" spans="1:9" customFormat="1" ht="15" hidden="1" x14ac:dyDescent="0.25">
      <c r="A58" s="605"/>
      <c r="B58" s="605"/>
      <c r="C58" s="605"/>
      <c r="D58" s="605"/>
      <c r="E58" s="605"/>
      <c r="F58" s="332"/>
      <c r="G58" s="2"/>
      <c r="H58" s="2"/>
      <c r="I58" s="2"/>
    </row>
    <row r="59" spans="1:9" customFormat="1" ht="15" hidden="1" x14ac:dyDescent="0.25">
      <c r="A59" s="605"/>
      <c r="B59" s="605"/>
      <c r="C59" s="605"/>
      <c r="D59" s="605"/>
      <c r="E59" s="605"/>
      <c r="F59" s="332"/>
    </row>
    <row r="60" spans="1:9" customFormat="1" ht="15" hidden="1" x14ac:dyDescent="0.25">
      <c r="A60" s="605"/>
      <c r="B60" s="605"/>
      <c r="C60" s="605"/>
      <c r="D60" s="605"/>
      <c r="E60" s="605"/>
      <c r="F60" s="332"/>
    </row>
    <row r="61" spans="1:9" customFormat="1" ht="15" hidden="1" x14ac:dyDescent="0.25">
      <c r="A61" s="605"/>
      <c r="B61" s="605"/>
      <c r="C61" s="605"/>
      <c r="D61" s="605"/>
      <c r="E61" s="605"/>
      <c r="F61" s="332"/>
    </row>
    <row r="62" spans="1:9" customFormat="1" ht="15" hidden="1" x14ac:dyDescent="0.25">
      <c r="A62" s="605"/>
      <c r="B62" s="605"/>
      <c r="C62" s="605"/>
      <c r="D62" s="605"/>
      <c r="E62" s="605"/>
      <c r="F62" s="332"/>
    </row>
    <row r="63" spans="1:9" customFormat="1" ht="15" hidden="1" x14ac:dyDescent="0.25">
      <c r="A63" s="606"/>
      <c r="B63" s="606"/>
      <c r="C63" s="606"/>
      <c r="D63" s="606"/>
      <c r="E63" s="607"/>
      <c r="F63" s="385"/>
    </row>
    <row r="64" spans="1:9" customFormat="1" ht="15" hidden="1" x14ac:dyDescent="0.25">
      <c r="A64" s="605"/>
      <c r="B64" s="605"/>
      <c r="C64" s="605"/>
      <c r="D64" s="605"/>
      <c r="E64" s="608"/>
      <c r="F64" s="332"/>
    </row>
    <row r="65" spans="1:6" customFormat="1" ht="15" hidden="1" x14ac:dyDescent="0.25">
      <c r="A65" s="605"/>
      <c r="B65" s="605"/>
      <c r="C65" s="605"/>
      <c r="D65" s="605"/>
      <c r="E65" s="608"/>
      <c r="F65" s="332"/>
    </row>
    <row r="66" spans="1:6" ht="15" hidden="1" x14ac:dyDescent="0.25">
      <c r="A66" s="606"/>
      <c r="B66" s="606"/>
      <c r="C66" s="606"/>
      <c r="D66" s="606"/>
      <c r="E66" s="607"/>
      <c r="F66" s="385"/>
    </row>
    <row r="67" spans="1:6" ht="15" hidden="1" x14ac:dyDescent="0.25">
      <c r="A67" s="606"/>
      <c r="B67" s="606"/>
      <c r="C67" s="606"/>
      <c r="D67" s="606"/>
      <c r="E67" s="607"/>
      <c r="F67" s="385"/>
    </row>
    <row r="68" spans="1:6" ht="15" hidden="1" x14ac:dyDescent="0.25">
      <c r="A68" s="606"/>
      <c r="B68" s="606"/>
      <c r="C68" s="606"/>
      <c r="D68" s="606"/>
      <c r="E68" s="607"/>
      <c r="F68" s="385"/>
    </row>
    <row r="69" spans="1:6" ht="15" hidden="1" x14ac:dyDescent="0.25">
      <c r="A69" s="606"/>
      <c r="B69" s="606"/>
      <c r="C69" s="606"/>
      <c r="D69" s="606"/>
      <c r="E69" s="607"/>
      <c r="F69" s="385"/>
    </row>
    <row r="70" spans="1:6" ht="15" hidden="1" x14ac:dyDescent="0.25">
      <c r="A70" s="606"/>
      <c r="B70" s="606"/>
      <c r="C70" s="606"/>
      <c r="D70" s="606"/>
      <c r="E70" s="607"/>
      <c r="F70" s="385"/>
    </row>
    <row r="71" spans="1:6" ht="15" hidden="1" x14ac:dyDescent="0.25">
      <c r="A71" s="606"/>
      <c r="B71" s="606"/>
      <c r="C71" s="606"/>
      <c r="D71" s="606"/>
      <c r="E71" s="607"/>
      <c r="F71" s="385"/>
    </row>
    <row r="72" spans="1:6" ht="15" hidden="1" x14ac:dyDescent="0.25">
      <c r="A72" s="606"/>
      <c r="B72" s="606"/>
      <c r="C72" s="606"/>
      <c r="D72" s="606"/>
      <c r="E72" s="607"/>
      <c r="F72" s="385"/>
    </row>
    <row r="73" spans="1:6" ht="15" hidden="1" x14ac:dyDescent="0.25">
      <c r="A73" s="606"/>
      <c r="B73" s="606"/>
      <c r="C73" s="606"/>
      <c r="D73" s="606"/>
      <c r="E73" s="607"/>
      <c r="F73" s="385"/>
    </row>
    <row r="74" spans="1:6" ht="15" hidden="1" x14ac:dyDescent="0.25">
      <c r="A74" s="606"/>
      <c r="B74" s="606"/>
      <c r="C74" s="606"/>
      <c r="D74" s="606"/>
      <c r="E74" s="607"/>
      <c r="F74" s="385"/>
    </row>
    <row r="75" spans="1:6" ht="15" hidden="1" x14ac:dyDescent="0.25">
      <c r="A75" s="606"/>
      <c r="B75" s="606"/>
      <c r="C75" s="606"/>
      <c r="D75" s="606"/>
      <c r="E75" s="607"/>
      <c r="F75" s="385"/>
    </row>
    <row r="76" spans="1:6" ht="15" hidden="1" x14ac:dyDescent="0.25">
      <c r="A76" s="606"/>
      <c r="B76" s="606"/>
      <c r="C76" s="606"/>
      <c r="D76" s="606"/>
      <c r="E76" s="607"/>
      <c r="F76" s="385"/>
    </row>
    <row r="77" spans="1:6" ht="15" hidden="1" x14ac:dyDescent="0.25">
      <c r="A77" s="606"/>
      <c r="B77" s="606"/>
      <c r="C77" s="606"/>
      <c r="D77" s="606"/>
      <c r="E77" s="607"/>
      <c r="F77" s="385"/>
    </row>
    <row r="78" spans="1:6" ht="15" hidden="1" x14ac:dyDescent="0.25">
      <c r="A78" s="606"/>
      <c r="B78" s="606"/>
      <c r="C78" s="606"/>
      <c r="D78" s="606"/>
      <c r="E78" s="607"/>
      <c r="F78" s="385"/>
    </row>
    <row r="79" spans="1:6" ht="15" hidden="1" x14ac:dyDescent="0.25">
      <c r="A79" s="606"/>
      <c r="B79" s="606"/>
      <c r="C79" s="606"/>
      <c r="D79" s="606"/>
      <c r="E79" s="607"/>
      <c r="F79" s="385"/>
    </row>
    <row r="80" spans="1:6" ht="15" hidden="1" x14ac:dyDescent="0.25">
      <c r="A80" s="606"/>
      <c r="B80" s="606"/>
      <c r="C80" s="606"/>
      <c r="D80" s="606"/>
      <c r="E80" s="607"/>
      <c r="F80" s="385"/>
    </row>
    <row r="81" spans="1:6" ht="15" hidden="1" x14ac:dyDescent="0.25">
      <c r="A81" s="606"/>
      <c r="B81" s="606"/>
      <c r="C81" s="606"/>
      <c r="D81" s="606"/>
      <c r="E81" s="607"/>
      <c r="F81" s="385"/>
    </row>
    <row r="82" spans="1:6" ht="15" hidden="1" x14ac:dyDescent="0.25">
      <c r="A82" s="606"/>
      <c r="B82" s="606"/>
      <c r="C82" s="606"/>
      <c r="D82" s="606"/>
      <c r="E82" s="607"/>
      <c r="F82" s="385"/>
    </row>
    <row r="83" spans="1:6" ht="15" hidden="1" x14ac:dyDescent="0.25">
      <c r="A83" s="606"/>
      <c r="B83" s="606"/>
      <c r="C83" s="606"/>
      <c r="D83" s="606"/>
      <c r="E83" s="607"/>
      <c r="F83" s="385"/>
    </row>
    <row r="84" spans="1:6" ht="15" hidden="1" x14ac:dyDescent="0.25">
      <c r="A84" s="606"/>
      <c r="B84" s="606"/>
      <c r="C84" s="606"/>
      <c r="D84" s="606"/>
      <c r="E84" s="607"/>
      <c r="F84" s="385"/>
    </row>
    <row r="85" spans="1:6" ht="12.75" hidden="1" customHeight="1" x14ac:dyDescent="0.25">
      <c r="A85" s="606"/>
      <c r="B85" s="606"/>
      <c r="C85" s="606"/>
      <c r="D85" s="606"/>
      <c r="E85" s="607"/>
      <c r="F85" s="385"/>
    </row>
    <row r="86" spans="1:6" ht="12.75" hidden="1" customHeight="1" x14ac:dyDescent="0.25">
      <c r="A86" s="606"/>
      <c r="B86" s="606"/>
      <c r="C86" s="606"/>
      <c r="D86" s="606"/>
      <c r="E86" s="607"/>
      <c r="F86" s="385"/>
    </row>
    <row r="87" spans="1:6" ht="12.75" hidden="1" customHeight="1" x14ac:dyDescent="0.25">
      <c r="A87" s="606"/>
      <c r="B87" s="606"/>
      <c r="C87" s="606"/>
      <c r="D87" s="606"/>
      <c r="E87" s="607"/>
      <c r="F87" s="385"/>
    </row>
    <row r="88" spans="1:6" ht="12.75" hidden="1" customHeight="1" x14ac:dyDescent="0.25">
      <c r="A88" s="606"/>
      <c r="B88" s="606"/>
      <c r="C88" s="606"/>
      <c r="D88" s="606"/>
      <c r="E88" s="607"/>
      <c r="F88" s="385"/>
    </row>
    <row r="89" spans="1:6" ht="12.75" hidden="1" customHeight="1" x14ac:dyDescent="0.25">
      <c r="A89" s="606"/>
      <c r="B89" s="606"/>
      <c r="C89" s="606"/>
      <c r="D89" s="606"/>
      <c r="E89" s="607"/>
      <c r="F89" s="385"/>
    </row>
    <row r="90" spans="1:6" ht="12.75" hidden="1" customHeight="1" x14ac:dyDescent="0.25">
      <c r="A90" s="606"/>
      <c r="B90" s="606"/>
      <c r="C90" s="606"/>
      <c r="D90" s="606"/>
      <c r="E90" s="607"/>
      <c r="F90" s="385"/>
    </row>
    <row r="91" spans="1:6" ht="12.75" hidden="1" customHeight="1" x14ac:dyDescent="0.25">
      <c r="A91" s="606"/>
      <c r="B91" s="606"/>
      <c r="C91" s="606"/>
      <c r="D91" s="606"/>
      <c r="E91" s="607"/>
      <c r="F91" s="385"/>
    </row>
    <row r="92" spans="1:6" ht="12.75" hidden="1" customHeight="1" x14ac:dyDescent="0.25">
      <c r="A92" s="606"/>
      <c r="B92" s="606"/>
      <c r="C92" s="606"/>
      <c r="D92" s="606"/>
      <c r="E92" s="607"/>
      <c r="F92" s="385"/>
    </row>
    <row r="93" spans="1:6" ht="12.75" hidden="1" customHeight="1" x14ac:dyDescent="0.25">
      <c r="A93" s="606"/>
      <c r="B93" s="606"/>
      <c r="C93" s="606"/>
      <c r="D93" s="606"/>
      <c r="E93" s="607"/>
      <c r="F93" s="385"/>
    </row>
    <row r="94" spans="1:6" ht="12.75" hidden="1" customHeight="1" x14ac:dyDescent="0.25">
      <c r="A94" s="606"/>
      <c r="B94" s="606"/>
      <c r="C94" s="606"/>
      <c r="D94" s="606"/>
      <c r="E94" s="607"/>
      <c r="F94" s="385"/>
    </row>
    <row r="95" spans="1:6" ht="12.75" hidden="1" customHeight="1" x14ac:dyDescent="0.25">
      <c r="A95" s="606"/>
      <c r="B95" s="606"/>
      <c r="C95" s="606"/>
      <c r="D95" s="606"/>
      <c r="E95" s="607"/>
      <c r="F95" s="385"/>
    </row>
    <row r="96" spans="1:6" ht="12.75" hidden="1" customHeight="1" x14ac:dyDescent="0.25">
      <c r="A96" s="606"/>
      <c r="B96" s="606"/>
      <c r="C96" s="606"/>
      <c r="D96" s="606"/>
      <c r="E96" s="607"/>
      <c r="F96" s="385"/>
    </row>
    <row r="97" spans="1:6" ht="12.75" hidden="1" customHeight="1" x14ac:dyDescent="0.25">
      <c r="A97" s="606"/>
      <c r="B97" s="606"/>
      <c r="C97" s="606"/>
      <c r="D97" s="606"/>
      <c r="E97" s="607"/>
      <c r="F97" s="385"/>
    </row>
    <row r="98" spans="1:6" ht="12.75" hidden="1" customHeight="1" x14ac:dyDescent="0.25">
      <c r="A98" s="606"/>
      <c r="B98" s="606"/>
      <c r="C98" s="606"/>
      <c r="D98" s="606"/>
      <c r="E98" s="607"/>
      <c r="F98" s="385"/>
    </row>
    <row r="99" spans="1:6" ht="12.75" hidden="1" customHeight="1" x14ac:dyDescent="0.25">
      <c r="A99" s="606"/>
      <c r="B99" s="606"/>
      <c r="C99" s="606"/>
      <c r="D99" s="606"/>
      <c r="E99" s="607"/>
      <c r="F99" s="385"/>
    </row>
    <row r="100" spans="1:6" ht="12.75" hidden="1" customHeight="1" x14ac:dyDescent="0.25">
      <c r="A100" s="606"/>
      <c r="B100" s="606"/>
      <c r="C100" s="606"/>
      <c r="D100" s="606"/>
      <c r="E100" s="607"/>
      <c r="F100" s="385"/>
    </row>
    <row r="101" spans="1:6" ht="12.75" hidden="1" customHeight="1" x14ac:dyDescent="0.25">
      <c r="A101" s="606"/>
      <c r="B101" s="606"/>
      <c r="C101" s="606"/>
      <c r="D101" s="606"/>
      <c r="E101" s="607"/>
      <c r="F101" s="385"/>
    </row>
    <row r="102" spans="1:6" ht="12.75" hidden="1" customHeight="1" x14ac:dyDescent="0.25">
      <c r="A102" s="606"/>
      <c r="B102" s="606"/>
      <c r="C102" s="606"/>
      <c r="D102" s="606"/>
      <c r="E102" s="607"/>
      <c r="F102" s="385"/>
    </row>
    <row r="103" spans="1:6" ht="12.75" hidden="1" customHeight="1" x14ac:dyDescent="0.25">
      <c r="A103" s="606"/>
      <c r="B103" s="606"/>
      <c r="C103" s="606"/>
      <c r="D103" s="606"/>
      <c r="E103" s="607"/>
      <c r="F103" s="385"/>
    </row>
    <row r="104" spans="1:6" ht="12.75" hidden="1" customHeight="1" x14ac:dyDescent="0.25">
      <c r="A104" s="606"/>
      <c r="B104" s="606"/>
      <c r="C104" s="606"/>
      <c r="D104" s="606"/>
      <c r="E104" s="607"/>
      <c r="F104" s="385"/>
    </row>
    <row r="105" spans="1:6" ht="12.75" hidden="1" customHeight="1" x14ac:dyDescent="0.25">
      <c r="A105" s="606"/>
      <c r="B105" s="606"/>
      <c r="C105" s="606"/>
      <c r="D105" s="606"/>
      <c r="E105" s="607"/>
      <c r="F105" s="385"/>
    </row>
    <row r="106" spans="1:6" ht="12.75" hidden="1" customHeight="1" x14ac:dyDescent="0.25">
      <c r="A106" s="606"/>
      <c r="B106" s="606"/>
      <c r="C106" s="606"/>
      <c r="D106" s="606"/>
      <c r="E106" s="607"/>
      <c r="F106" s="385"/>
    </row>
    <row r="107" spans="1:6" ht="12.75" hidden="1" customHeight="1" x14ac:dyDescent="0.25">
      <c r="A107" s="606"/>
      <c r="B107" s="606"/>
      <c r="C107" s="606"/>
      <c r="D107" s="606"/>
      <c r="E107" s="607"/>
      <c r="F107" s="385"/>
    </row>
    <row r="108" spans="1:6" ht="12.75" hidden="1" customHeight="1" x14ac:dyDescent="0.25">
      <c r="A108" s="606"/>
      <c r="B108" s="606"/>
      <c r="C108" s="606"/>
      <c r="D108" s="606"/>
      <c r="E108" s="607"/>
      <c r="F108" s="385"/>
    </row>
    <row r="109" spans="1:6" ht="12.75" hidden="1" customHeight="1" x14ac:dyDescent="0.25">
      <c r="A109" s="606"/>
      <c r="B109" s="606"/>
      <c r="C109" s="606"/>
      <c r="D109" s="606"/>
      <c r="E109" s="607"/>
      <c r="F109" s="385"/>
    </row>
    <row r="110" spans="1:6" ht="12.75" hidden="1" customHeight="1" x14ac:dyDescent="0.25">
      <c r="A110" s="606"/>
      <c r="B110" s="606"/>
      <c r="C110" s="606"/>
      <c r="D110" s="606"/>
      <c r="E110" s="607"/>
      <c r="F110" s="385"/>
    </row>
    <row r="111" spans="1:6" ht="12.75" hidden="1" customHeight="1" x14ac:dyDescent="0.25">
      <c r="A111" s="606"/>
      <c r="B111" s="606"/>
      <c r="C111" s="606"/>
      <c r="D111" s="606"/>
      <c r="E111" s="607"/>
      <c r="F111" s="385"/>
    </row>
    <row r="112" spans="1:6" ht="12.75" hidden="1" customHeight="1" x14ac:dyDescent="0.25">
      <c r="A112" s="606"/>
      <c r="B112" s="606"/>
      <c r="C112" s="606"/>
      <c r="D112" s="606"/>
      <c r="E112" s="607"/>
      <c r="F112" s="385"/>
    </row>
    <row r="113" spans="1:6" ht="12.75" customHeight="1" x14ac:dyDescent="0.25">
      <c r="A113" s="593"/>
      <c r="B113" s="593"/>
      <c r="C113" s="593"/>
      <c r="D113" s="593"/>
      <c r="E113" s="594"/>
      <c r="F113" s="320"/>
    </row>
    <row r="114" spans="1:6" ht="12.75" customHeight="1" x14ac:dyDescent="0.25">
      <c r="A114" s="593"/>
      <c r="B114" s="593"/>
      <c r="C114" s="593"/>
      <c r="D114" s="593"/>
      <c r="E114" s="594"/>
      <c r="F114" s="320"/>
    </row>
    <row r="115" spans="1:6" ht="12.75" customHeight="1" x14ac:dyDescent="0.25">
      <c r="A115" s="593"/>
      <c r="B115" s="593"/>
      <c r="C115" s="593"/>
      <c r="D115" s="593"/>
      <c r="E115" s="594"/>
      <c r="F115" s="320"/>
    </row>
    <row r="116" spans="1:6" ht="12.75" customHeight="1" x14ac:dyDescent="0.2">
      <c r="A116" s="249"/>
      <c r="B116" s="249"/>
      <c r="C116" s="249"/>
      <c r="D116" s="249"/>
      <c r="E116" s="250"/>
      <c r="F116" s="2"/>
    </row>
    <row r="117" spans="1:6" ht="12.75" customHeight="1" x14ac:dyDescent="0.2">
      <c r="A117" s="249"/>
      <c r="B117" s="249"/>
      <c r="C117" s="249"/>
      <c r="D117" s="249"/>
      <c r="E117" s="250"/>
      <c r="F117" s="2"/>
    </row>
    <row r="118" spans="1:6" s="2" customFormat="1" ht="12.75" customHeight="1" x14ac:dyDescent="0.2">
      <c r="A118" s="249"/>
      <c r="B118" s="249"/>
      <c r="C118" s="249"/>
      <c r="D118" s="249"/>
      <c r="E118" s="250"/>
    </row>
    <row r="119" spans="1:6" ht="12.75" customHeight="1" x14ac:dyDescent="0.2"/>
  </sheetData>
  <sheetProtection password="DE26" sheet="1" objects="1" scenarios="1"/>
  <phoneticPr fontId="6" type="noConversion"/>
  <hyperlinks>
    <hyperlink ref="C10" location="'Sch 1 Stmt of Fin. Position'!A1" display="Consolidated Statement of Financial Position"/>
    <hyperlink ref="C11" location="'Sch 1.1 Stmt of Operations'!A1" display="Consolidated Statement of Operations"/>
    <hyperlink ref="C12" location="'Sch 1.2 Stmt of Cash Flow'!A1" display="Consolidated Statement of Cash Flow"/>
    <hyperlink ref="C13" location="'Sch 1.3 Stmt of Net Debt'!A1" display="Consolidated Statement of Change in Net Debt"/>
    <hyperlink ref="C14" location="'Schedule 3C TCA'!A1" display="Tangible Capital Assest Continuity Schedule"/>
    <hyperlink ref="C15" location="'Sch.5 Acc. Surplus (Deficit)'!A1" display="Detail of Accumulated Surplus / (Deficit)"/>
    <hyperlink ref="C16" location="'Sch 5.1 Deferred Revenues'!A1" display="Deferred Revenues - Statement of Continuity"/>
    <hyperlink ref="C17" location="'Schedule 6 Trust Funds'!A1" display="Trust Funds administered by the Board"/>
    <hyperlink ref="C18" location="'Sch.7 Fin Assets, Liabilities'!A1" display="Detail of Statement of Financial Position"/>
    <hyperlink ref="C19" location="'Sch. 9 Revenues'!A1" display="Revenues"/>
    <hyperlink ref="C20" location="'Sch. 10 Expenses'!A1" display="Expenses"/>
    <hyperlink ref="C21" location="'Sch 10ADJ  Adj.'!A1" display="Adjustments for Compliance Purposes"/>
    <hyperlink ref="C22" location="'Sch.10G Emp. Future Benefits'!A1" display="Supplementary Information on Retirement Benefits, Post-Employment Benefits, Compensated Absences and Termination Benefits"/>
    <hyperlink ref="C25" location="Enrolment!A1" display="Enrolment"/>
    <hyperlink ref="C26" location="'Grant Calculation'!A1" display="Grant Calculation"/>
    <hyperlink ref="C27" location="'Staffing Oct 31'!A1" display="Staffing - October 31st"/>
    <hyperlink ref="C28" location="'Staffing Mar 31'!A1" display="Staffing - March 31st"/>
    <hyperlink ref="C29" location="'Supplementary Schedule'!A1" display="Supplementary Schedule"/>
    <hyperlink ref="C30" location="'Ministry Adjustment'!A1" display="Ministry Use Only - Adjustments to Schedule of Expenses"/>
    <hyperlink ref="C6" location="Cover!A1" display="2016/17 Financial Statements - Cover Page"/>
    <hyperlink ref="C7" location="Contents!A1" display="Table of Contents"/>
  </hyperlinks>
  <printOptions horizontalCentered="1"/>
  <pageMargins left="0" right="0" top="0.98425196850393704" bottom="0.98425196850393704" header="0.51181102362204722" footer="0.51181102362204722"/>
  <pageSetup orientation="portrait" r:id="rId1"/>
  <headerFooter alignWithMargins="0">
    <oddFooter>&amp;R2016/17 Hospital Authorities
Financial Statements</oddFooter>
  </headerFooter>
  <rowBreaks count="1" manualBreakCount="1">
    <brk id="42"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55" zoomScaleNormal="55" workbookViewId="0">
      <selection activeCell="H3" sqref="H3"/>
    </sheetView>
  </sheetViews>
  <sheetFormatPr defaultColWidth="9.140625" defaultRowHeight="12.75" x14ac:dyDescent="0.2"/>
  <cols>
    <col min="1" max="1" width="36.5703125" style="764" customWidth="1"/>
    <col min="2" max="2" width="5.42578125" style="764" customWidth="1"/>
    <col min="3" max="3" width="43.42578125" style="764" customWidth="1"/>
    <col min="4" max="4" width="15" style="764" customWidth="1"/>
    <col min="5" max="5" width="5.42578125" style="764" customWidth="1"/>
    <col min="6" max="6" width="45" style="764" customWidth="1"/>
    <col min="7" max="7" width="15" style="764" customWidth="1"/>
    <col min="8" max="10" width="14" style="764" customWidth="1"/>
    <col min="11" max="16384" width="9.140625" style="764"/>
  </cols>
  <sheetData>
    <row r="1" spans="1:11" x14ac:dyDescent="0.2">
      <c r="A1" s="707" t="s">
        <v>786</v>
      </c>
      <c r="B1" s="763"/>
      <c r="C1" s="763"/>
      <c r="D1" s="763"/>
      <c r="E1" s="763"/>
      <c r="F1" s="763"/>
      <c r="G1" s="763"/>
      <c r="H1" s="763"/>
      <c r="I1" s="763"/>
      <c r="J1" s="763"/>
      <c r="K1" s="763"/>
    </row>
    <row r="2" spans="1:11" ht="15.75" x14ac:dyDescent="0.25">
      <c r="A2" s="765" t="s">
        <v>409</v>
      </c>
      <c r="B2" s="765"/>
      <c r="C2" s="766"/>
      <c r="D2" s="767"/>
      <c r="E2" s="767"/>
      <c r="F2" s="767"/>
      <c r="G2" s="767"/>
      <c r="H2" s="767"/>
      <c r="I2" s="763"/>
      <c r="J2" s="763"/>
      <c r="K2" s="763"/>
    </row>
    <row r="3" spans="1:11" ht="15.75" x14ac:dyDescent="0.25">
      <c r="A3" s="768"/>
      <c r="B3" s="768"/>
      <c r="C3" s="768"/>
      <c r="D3" s="763"/>
      <c r="E3" s="763"/>
      <c r="F3" s="769"/>
      <c r="G3" s="770" t="s">
        <v>429</v>
      </c>
      <c r="H3" s="771" t="str">
        <f>+Cover!I2</f>
        <v/>
      </c>
      <c r="I3" s="772"/>
      <c r="J3" s="773"/>
      <c r="K3" s="763"/>
    </row>
    <row r="4" spans="1:11" ht="15.75" x14ac:dyDescent="0.25">
      <c r="A4" s="768" t="s">
        <v>787</v>
      </c>
      <c r="B4" s="768"/>
      <c r="C4" s="768"/>
      <c r="D4" s="763"/>
      <c r="E4" s="763"/>
      <c r="F4" s="763"/>
      <c r="G4" s="770" t="s">
        <v>0</v>
      </c>
      <c r="H4" s="774">
        <f>+Cover!I3</f>
        <v>0</v>
      </c>
      <c r="I4" s="770"/>
      <c r="J4" s="770"/>
      <c r="K4" s="763"/>
    </row>
    <row r="5" spans="1:11" ht="15.75" x14ac:dyDescent="0.25">
      <c r="A5" s="770" t="s">
        <v>731</v>
      </c>
      <c r="B5" s="770"/>
      <c r="C5" s="770"/>
      <c r="D5" s="763"/>
      <c r="E5" s="763"/>
      <c r="F5" s="763"/>
      <c r="G5" s="763"/>
      <c r="H5" s="763"/>
      <c r="I5" s="763"/>
      <c r="J5" s="763"/>
      <c r="K5" s="763"/>
    </row>
    <row r="6" spans="1:11" x14ac:dyDescent="0.2">
      <c r="A6" s="763"/>
      <c r="B6" s="763"/>
      <c r="C6" s="763"/>
      <c r="D6" s="763"/>
      <c r="E6" s="763"/>
      <c r="F6" s="763"/>
      <c r="G6" s="763"/>
      <c r="H6" s="763"/>
      <c r="I6" s="763"/>
      <c r="J6" s="763"/>
      <c r="K6" s="763"/>
    </row>
    <row r="7" spans="1:11" ht="13.5" customHeight="1" x14ac:dyDescent="0.25">
      <c r="A7" s="775" t="s">
        <v>149</v>
      </c>
      <c r="B7" s="776"/>
      <c r="C7" s="776" t="s">
        <v>788</v>
      </c>
      <c r="D7" s="776" t="s">
        <v>789</v>
      </c>
      <c r="E7" s="776"/>
      <c r="F7" s="776" t="s">
        <v>788</v>
      </c>
      <c r="G7" s="776" t="s">
        <v>789</v>
      </c>
      <c r="H7" s="776" t="s">
        <v>790</v>
      </c>
      <c r="I7" s="777" t="s">
        <v>761</v>
      </c>
      <c r="J7" s="763"/>
      <c r="K7" s="763"/>
    </row>
    <row r="8" spans="1:11" ht="13.5" customHeight="1" x14ac:dyDescent="0.25">
      <c r="A8" s="763"/>
      <c r="B8" s="778">
        <v>1</v>
      </c>
      <c r="C8" s="779"/>
      <c r="D8" s="780"/>
      <c r="E8" s="778">
        <v>7</v>
      </c>
      <c r="F8" s="779"/>
      <c r="G8" s="781"/>
      <c r="H8" s="782"/>
      <c r="I8" s="782"/>
      <c r="J8" s="783"/>
      <c r="K8" s="783"/>
    </row>
    <row r="9" spans="1:11" ht="13.5" customHeight="1" x14ac:dyDescent="0.25">
      <c r="A9" s="763"/>
      <c r="B9" s="778">
        <v>2</v>
      </c>
      <c r="C9" s="779"/>
      <c r="D9" s="781"/>
      <c r="E9" s="778">
        <v>8</v>
      </c>
      <c r="F9" s="779"/>
      <c r="G9" s="781"/>
      <c r="H9" s="782"/>
      <c r="I9" s="782"/>
      <c r="J9" s="783"/>
      <c r="K9" s="783"/>
    </row>
    <row r="10" spans="1:11" ht="13.5" customHeight="1" x14ac:dyDescent="0.25">
      <c r="A10" s="763"/>
      <c r="B10" s="778">
        <v>3</v>
      </c>
      <c r="C10" s="779"/>
      <c r="D10" s="781"/>
      <c r="E10" s="778">
        <v>9</v>
      </c>
      <c r="F10" s="779"/>
      <c r="G10" s="781"/>
      <c r="H10" s="782"/>
      <c r="I10" s="782"/>
      <c r="J10" s="783"/>
      <c r="K10" s="783"/>
    </row>
    <row r="11" spans="1:11" ht="13.5" customHeight="1" x14ac:dyDescent="0.25">
      <c r="A11" s="763"/>
      <c r="B11" s="778">
        <v>4</v>
      </c>
      <c r="C11" s="779"/>
      <c r="D11" s="781"/>
      <c r="E11" s="778">
        <v>10</v>
      </c>
      <c r="F11" s="779"/>
      <c r="G11" s="781"/>
      <c r="H11" s="782"/>
      <c r="I11" s="782"/>
      <c r="J11" s="783"/>
      <c r="K11" s="783"/>
    </row>
    <row r="12" spans="1:11" ht="13.5" customHeight="1" x14ac:dyDescent="0.25">
      <c r="A12" s="763"/>
      <c r="B12" s="778">
        <v>5</v>
      </c>
      <c r="C12" s="779"/>
      <c r="D12" s="781"/>
      <c r="E12" s="778">
        <v>11</v>
      </c>
      <c r="F12" s="779"/>
      <c r="G12" s="781"/>
      <c r="H12" s="782"/>
      <c r="I12" s="782"/>
      <c r="J12" s="783"/>
      <c r="K12" s="783"/>
    </row>
    <row r="13" spans="1:11" ht="13.5" customHeight="1" x14ac:dyDescent="0.25">
      <c r="A13" s="763"/>
      <c r="B13" s="784">
        <v>6</v>
      </c>
      <c r="C13" s="785"/>
      <c r="D13" s="781"/>
      <c r="E13" s="784">
        <v>12</v>
      </c>
      <c r="F13" s="785"/>
      <c r="G13" s="781"/>
      <c r="H13" s="782"/>
      <c r="I13" s="782"/>
      <c r="J13" s="783"/>
      <c r="K13" s="783"/>
    </row>
    <row r="14" spans="1:11" ht="13.5" customHeight="1" x14ac:dyDescent="0.25">
      <c r="A14" s="786"/>
      <c r="B14" s="787"/>
      <c r="C14" s="788"/>
      <c r="D14" s="788"/>
      <c r="E14" s="788"/>
      <c r="F14" s="789" t="s">
        <v>791</v>
      </c>
      <c r="G14" s="790">
        <f>ROUND(SUM(D8:D13,G8:G13),0)</f>
        <v>0</v>
      </c>
      <c r="H14" s="799">
        <f>ROUND('Sch. 10 Expenses'!F52,0)</f>
        <v>0</v>
      </c>
      <c r="I14" s="789" t="str">
        <f>IF(G14=H14,"","ERROR")</f>
        <v/>
      </c>
      <c r="J14" s="783"/>
      <c r="K14" s="783"/>
    </row>
    <row r="15" spans="1:11" ht="13.5" customHeight="1" x14ac:dyDescent="0.25">
      <c r="A15" s="786"/>
      <c r="B15" s="791"/>
      <c r="C15" s="792"/>
      <c r="D15" s="792"/>
      <c r="E15" s="793"/>
      <c r="F15" s="792"/>
      <c r="G15" s="792"/>
      <c r="H15" s="792"/>
      <c r="I15" s="794"/>
      <c r="J15" s="783"/>
      <c r="K15" s="783"/>
    </row>
    <row r="16" spans="1:11" ht="13.5" customHeight="1" x14ac:dyDescent="0.25">
      <c r="A16" s="775" t="s">
        <v>792</v>
      </c>
      <c r="B16" s="795"/>
      <c r="C16" s="795" t="s">
        <v>788</v>
      </c>
      <c r="D16" s="795" t="s">
        <v>789</v>
      </c>
      <c r="E16" s="795"/>
      <c r="F16" s="795" t="s">
        <v>788</v>
      </c>
      <c r="G16" s="795" t="s">
        <v>789</v>
      </c>
      <c r="H16" s="795" t="s">
        <v>790</v>
      </c>
      <c r="I16" s="796"/>
      <c r="J16" s="783"/>
      <c r="K16" s="783"/>
    </row>
    <row r="17" spans="1:11" ht="13.5" customHeight="1" x14ac:dyDescent="0.25">
      <c r="A17" s="763"/>
      <c r="B17" s="778">
        <v>1</v>
      </c>
      <c r="C17" s="797"/>
      <c r="D17" s="780"/>
      <c r="E17" s="778">
        <v>7</v>
      </c>
      <c r="F17" s="797"/>
      <c r="G17" s="780"/>
      <c r="H17" s="782"/>
      <c r="I17" s="782"/>
      <c r="J17" s="783"/>
      <c r="K17" s="783"/>
    </row>
    <row r="18" spans="1:11" ht="13.5" customHeight="1" x14ac:dyDescent="0.25">
      <c r="A18" s="763"/>
      <c r="B18" s="778">
        <v>2</v>
      </c>
      <c r="C18" s="779"/>
      <c r="D18" s="780"/>
      <c r="E18" s="778">
        <v>8</v>
      </c>
      <c r="F18" s="779"/>
      <c r="G18" s="781"/>
      <c r="H18" s="782"/>
      <c r="I18" s="782"/>
      <c r="J18" s="783"/>
      <c r="K18" s="783"/>
    </row>
    <row r="19" spans="1:11" ht="13.5" customHeight="1" x14ac:dyDescent="0.25">
      <c r="A19" s="763"/>
      <c r="B19" s="778">
        <v>3</v>
      </c>
      <c r="C19" s="779"/>
      <c r="D19" s="780"/>
      <c r="E19" s="778">
        <v>9</v>
      </c>
      <c r="F19" s="779"/>
      <c r="G19" s="781"/>
      <c r="H19" s="782"/>
      <c r="I19" s="782"/>
      <c r="J19" s="783"/>
      <c r="K19" s="783"/>
    </row>
    <row r="20" spans="1:11" ht="13.5" customHeight="1" x14ac:dyDescent="0.25">
      <c r="A20" s="763"/>
      <c r="B20" s="778">
        <v>4</v>
      </c>
      <c r="C20" s="779"/>
      <c r="D20" s="780"/>
      <c r="E20" s="778">
        <v>10</v>
      </c>
      <c r="F20" s="779"/>
      <c r="G20" s="781"/>
      <c r="H20" s="782"/>
      <c r="I20" s="782"/>
      <c r="J20" s="783"/>
      <c r="K20" s="783"/>
    </row>
    <row r="21" spans="1:11" ht="13.5" customHeight="1" x14ac:dyDescent="0.25">
      <c r="A21" s="763"/>
      <c r="B21" s="778">
        <v>5</v>
      </c>
      <c r="C21" s="779"/>
      <c r="D21" s="780"/>
      <c r="E21" s="778">
        <v>11</v>
      </c>
      <c r="F21" s="779"/>
      <c r="G21" s="781"/>
      <c r="H21" s="782"/>
      <c r="I21" s="782"/>
      <c r="J21" s="783"/>
      <c r="K21" s="783"/>
    </row>
    <row r="22" spans="1:11" ht="13.5" customHeight="1" x14ac:dyDescent="0.25">
      <c r="A22" s="763"/>
      <c r="B22" s="784">
        <v>6</v>
      </c>
      <c r="C22" s="779"/>
      <c r="D22" s="780"/>
      <c r="E22" s="784">
        <v>12</v>
      </c>
      <c r="F22" s="779"/>
      <c r="G22" s="781"/>
      <c r="H22" s="782"/>
      <c r="I22" s="782"/>
      <c r="J22" s="783"/>
      <c r="K22" s="783"/>
    </row>
    <row r="23" spans="1:11" ht="13.5" customHeight="1" x14ac:dyDescent="0.2">
      <c r="A23" s="763"/>
      <c r="B23" s="787"/>
      <c r="C23" s="788"/>
      <c r="D23" s="788"/>
      <c r="E23" s="788"/>
      <c r="F23" s="777" t="s">
        <v>791</v>
      </c>
      <c r="G23" s="798">
        <f>ROUND(SUM(D17:D22,G17:G22),0)</f>
        <v>0</v>
      </c>
      <c r="H23" s="799">
        <f>ROUND('Sch. 10 Expenses'!G52,0)</f>
        <v>0</v>
      </c>
      <c r="I23" s="789" t="str">
        <f>IF(G23=H23,"","ERROR")</f>
        <v/>
      </c>
      <c r="J23" s="783"/>
      <c r="K23" s="783"/>
    </row>
    <row r="24" spans="1:11" ht="13.5" customHeight="1" x14ac:dyDescent="0.2">
      <c r="A24" s="763"/>
      <c r="B24" s="791"/>
      <c r="C24" s="792"/>
      <c r="D24" s="792"/>
      <c r="E24" s="793"/>
      <c r="F24" s="792"/>
      <c r="G24" s="792"/>
      <c r="H24" s="792"/>
      <c r="I24" s="794"/>
      <c r="J24" s="783"/>
      <c r="K24" s="783"/>
    </row>
    <row r="25" spans="1:11" ht="13.5" customHeight="1" x14ac:dyDescent="0.25">
      <c r="A25" s="775" t="s">
        <v>237</v>
      </c>
      <c r="B25" s="776"/>
      <c r="C25" s="776" t="s">
        <v>788</v>
      </c>
      <c r="D25" s="776" t="s">
        <v>789</v>
      </c>
      <c r="E25" s="776"/>
      <c r="F25" s="776" t="s">
        <v>788</v>
      </c>
      <c r="G25" s="776" t="s">
        <v>789</v>
      </c>
      <c r="H25" s="776" t="s">
        <v>790</v>
      </c>
      <c r="I25" s="777"/>
      <c r="J25" s="783"/>
      <c r="K25" s="783"/>
    </row>
    <row r="26" spans="1:11" ht="13.5" customHeight="1" x14ac:dyDescent="0.25">
      <c r="A26" s="763"/>
      <c r="B26" s="778">
        <v>1</v>
      </c>
      <c r="C26" s="797"/>
      <c r="D26" s="781"/>
      <c r="E26" s="778">
        <v>7</v>
      </c>
      <c r="F26" s="797"/>
      <c r="G26" s="781"/>
      <c r="H26" s="782"/>
      <c r="I26" s="782"/>
      <c r="J26" s="783"/>
      <c r="K26" s="783"/>
    </row>
    <row r="27" spans="1:11" ht="13.5" customHeight="1" x14ac:dyDescent="0.25">
      <c r="A27" s="763"/>
      <c r="B27" s="778">
        <v>2</v>
      </c>
      <c r="C27" s="779"/>
      <c r="D27" s="781"/>
      <c r="E27" s="778">
        <v>8</v>
      </c>
      <c r="F27" s="779"/>
      <c r="G27" s="781"/>
      <c r="H27" s="782"/>
      <c r="I27" s="782"/>
      <c r="J27" s="783"/>
      <c r="K27" s="783"/>
    </row>
    <row r="28" spans="1:11" ht="13.5" customHeight="1" x14ac:dyDescent="0.25">
      <c r="A28" s="763"/>
      <c r="B28" s="778">
        <v>3</v>
      </c>
      <c r="C28" s="779"/>
      <c r="D28" s="781"/>
      <c r="E28" s="778">
        <v>9</v>
      </c>
      <c r="F28" s="779"/>
      <c r="G28" s="781"/>
      <c r="H28" s="782"/>
      <c r="I28" s="782"/>
      <c r="J28" s="783"/>
      <c r="K28" s="783"/>
    </row>
    <row r="29" spans="1:11" ht="13.5" customHeight="1" x14ac:dyDescent="0.25">
      <c r="A29" s="763"/>
      <c r="B29" s="778">
        <v>4</v>
      </c>
      <c r="C29" s="779"/>
      <c r="D29" s="781"/>
      <c r="E29" s="778">
        <v>10</v>
      </c>
      <c r="F29" s="779"/>
      <c r="G29" s="781"/>
      <c r="H29" s="782"/>
      <c r="I29" s="782"/>
      <c r="J29" s="783"/>
      <c r="K29" s="783"/>
    </row>
    <row r="30" spans="1:11" ht="13.5" customHeight="1" x14ac:dyDescent="0.25">
      <c r="A30" s="763"/>
      <c r="B30" s="778">
        <v>5</v>
      </c>
      <c r="C30" s="779"/>
      <c r="D30" s="781"/>
      <c r="E30" s="778">
        <v>11</v>
      </c>
      <c r="F30" s="779"/>
      <c r="G30" s="781"/>
      <c r="H30" s="782"/>
      <c r="I30" s="782"/>
      <c r="J30" s="783"/>
      <c r="K30" s="783"/>
    </row>
    <row r="31" spans="1:11" ht="13.5" customHeight="1" x14ac:dyDescent="0.25">
      <c r="A31" s="763"/>
      <c r="B31" s="784">
        <v>6</v>
      </c>
      <c r="C31" s="779"/>
      <c r="D31" s="781"/>
      <c r="E31" s="784">
        <v>12</v>
      </c>
      <c r="F31" s="779"/>
      <c r="G31" s="781"/>
      <c r="H31" s="782"/>
      <c r="I31" s="782"/>
      <c r="J31" s="783"/>
      <c r="K31" s="783"/>
    </row>
    <row r="32" spans="1:11" ht="13.5" customHeight="1" x14ac:dyDescent="0.25">
      <c r="A32" s="775" t="s">
        <v>793</v>
      </c>
      <c r="B32" s="787"/>
      <c r="C32" s="788"/>
      <c r="D32" s="788"/>
      <c r="E32" s="788"/>
      <c r="F32" s="777" t="s">
        <v>791</v>
      </c>
      <c r="G32" s="798">
        <f>ROUND(SUM(D26:D31,G26:G31),0)</f>
        <v>0</v>
      </c>
      <c r="H32" s="800">
        <f>ROUND('Sch. 10 Expenses'!I52,0)</f>
        <v>0</v>
      </c>
      <c r="I32" s="789" t="str">
        <f>IF(G32=H32,"","ERROR")</f>
        <v/>
      </c>
      <c r="J32" s="783"/>
      <c r="K32" s="783"/>
    </row>
    <row r="33" spans="1:11" ht="13.5" customHeight="1" x14ac:dyDescent="0.25">
      <c r="A33" s="775"/>
      <c r="B33" s="791"/>
      <c r="C33" s="792"/>
      <c r="D33" s="792"/>
      <c r="E33" s="793"/>
      <c r="F33" s="792"/>
      <c r="G33" s="792"/>
      <c r="H33" s="792"/>
      <c r="I33" s="794"/>
      <c r="J33" s="783"/>
      <c r="K33" s="783"/>
    </row>
    <row r="34" spans="1:11" ht="13.5" customHeight="1" x14ac:dyDescent="0.25">
      <c r="A34" s="763"/>
      <c r="B34" s="776"/>
      <c r="C34" s="776" t="s">
        <v>788</v>
      </c>
      <c r="D34" s="776" t="s">
        <v>789</v>
      </c>
      <c r="E34" s="776"/>
      <c r="F34" s="776" t="s">
        <v>788</v>
      </c>
      <c r="G34" s="776" t="s">
        <v>789</v>
      </c>
      <c r="H34" s="776" t="s">
        <v>790</v>
      </c>
      <c r="I34" s="777"/>
      <c r="J34" s="783"/>
      <c r="K34" s="783"/>
    </row>
    <row r="35" spans="1:11" ht="13.5" customHeight="1" x14ac:dyDescent="0.25">
      <c r="A35" s="763"/>
      <c r="B35" s="778">
        <v>1</v>
      </c>
      <c r="C35" s="797"/>
      <c r="D35" s="781"/>
      <c r="E35" s="778">
        <v>7</v>
      </c>
      <c r="F35" s="797"/>
      <c r="G35" s="781"/>
      <c r="H35" s="782"/>
      <c r="I35" s="782"/>
      <c r="J35" s="783"/>
      <c r="K35" s="783"/>
    </row>
    <row r="36" spans="1:11" ht="13.5" customHeight="1" x14ac:dyDescent="0.25">
      <c r="A36" s="763"/>
      <c r="B36" s="778">
        <v>2</v>
      </c>
      <c r="C36" s="779"/>
      <c r="D36" s="781"/>
      <c r="E36" s="778">
        <v>8</v>
      </c>
      <c r="F36" s="779"/>
      <c r="G36" s="781"/>
      <c r="H36" s="782"/>
      <c r="I36" s="782"/>
      <c r="J36" s="783"/>
      <c r="K36" s="783"/>
    </row>
    <row r="37" spans="1:11" ht="13.5" customHeight="1" x14ac:dyDescent="0.25">
      <c r="A37" s="763"/>
      <c r="B37" s="778">
        <v>3</v>
      </c>
      <c r="C37" s="779"/>
      <c r="D37" s="781"/>
      <c r="E37" s="778">
        <v>9</v>
      </c>
      <c r="F37" s="779"/>
      <c r="G37" s="781"/>
      <c r="H37" s="782"/>
      <c r="I37" s="782"/>
      <c r="J37" s="783"/>
      <c r="K37" s="783"/>
    </row>
    <row r="38" spans="1:11" ht="13.5" customHeight="1" x14ac:dyDescent="0.25">
      <c r="A38" s="763"/>
      <c r="B38" s="778">
        <v>4</v>
      </c>
      <c r="C38" s="779"/>
      <c r="D38" s="781"/>
      <c r="E38" s="778">
        <v>10</v>
      </c>
      <c r="F38" s="779"/>
      <c r="G38" s="781"/>
      <c r="H38" s="782"/>
      <c r="I38" s="782"/>
      <c r="J38" s="783"/>
      <c r="K38" s="783"/>
    </row>
    <row r="39" spans="1:11" ht="13.5" customHeight="1" x14ac:dyDescent="0.25">
      <c r="A39" s="763"/>
      <c r="B39" s="778">
        <v>5</v>
      </c>
      <c r="C39" s="779"/>
      <c r="D39" s="781"/>
      <c r="E39" s="778">
        <v>11</v>
      </c>
      <c r="F39" s="779"/>
      <c r="G39" s="781"/>
      <c r="H39" s="782"/>
      <c r="I39" s="782"/>
      <c r="J39" s="783"/>
      <c r="K39" s="783"/>
    </row>
    <row r="40" spans="1:11" ht="13.5" customHeight="1" x14ac:dyDescent="0.25">
      <c r="A40" s="763"/>
      <c r="B40" s="784">
        <v>6</v>
      </c>
      <c r="C40" s="779"/>
      <c r="D40" s="781"/>
      <c r="E40" s="784">
        <v>12</v>
      </c>
      <c r="F40" s="779"/>
      <c r="G40" s="781"/>
      <c r="H40" s="782"/>
      <c r="I40" s="782"/>
      <c r="J40" s="783"/>
      <c r="K40" s="783"/>
    </row>
    <row r="41" spans="1:11" ht="13.5" customHeight="1" x14ac:dyDescent="0.2">
      <c r="A41" s="763"/>
      <c r="B41" s="791"/>
      <c r="C41" s="792"/>
      <c r="D41" s="792"/>
      <c r="E41" s="793"/>
      <c r="F41" s="777" t="s">
        <v>791</v>
      </c>
      <c r="G41" s="798">
        <f>ROUND(SUM(D35:D40,G35:G40),0)</f>
        <v>0</v>
      </c>
      <c r="H41" s="800">
        <f>ROUND('Sch. 10 Expenses'!K52,0)</f>
        <v>0</v>
      </c>
      <c r="I41" s="777" t="str">
        <f>IF(G41=H41,"","ERROR")</f>
        <v/>
      </c>
      <c r="J41" s="783"/>
      <c r="K41" s="783"/>
    </row>
    <row r="42" spans="1:11" x14ac:dyDescent="0.2">
      <c r="A42" s="763"/>
      <c r="B42" s="763"/>
      <c r="C42" s="763"/>
      <c r="D42" s="763"/>
      <c r="E42" s="763"/>
      <c r="F42" s="763"/>
      <c r="G42" s="763"/>
      <c r="H42" s="763"/>
      <c r="I42" s="763"/>
      <c r="J42" s="763"/>
      <c r="K42" s="763"/>
    </row>
    <row r="43" spans="1:11" x14ac:dyDescent="0.2">
      <c r="A43" s="763"/>
      <c r="B43" s="763"/>
      <c r="C43" s="763"/>
      <c r="D43" s="763"/>
      <c r="E43" s="763"/>
      <c r="F43" s="763"/>
      <c r="G43" s="763"/>
      <c r="H43" s="763"/>
      <c r="I43" s="763"/>
      <c r="J43" s="763"/>
      <c r="K43" s="763"/>
    </row>
    <row r="44" spans="1:11" x14ac:dyDescent="0.2">
      <c r="A44" s="763" t="s">
        <v>794</v>
      </c>
      <c r="B44" s="763"/>
      <c r="C44" s="763"/>
      <c r="D44" s="763"/>
      <c r="E44" s="763"/>
      <c r="F44" s="763"/>
      <c r="G44" s="763"/>
      <c r="H44" s="763"/>
      <c r="I44" s="763"/>
      <c r="J44" s="763"/>
      <c r="K44" s="763"/>
    </row>
    <row r="45" spans="1:11" x14ac:dyDescent="0.2">
      <c r="A45" s="763"/>
      <c r="B45" s="763"/>
      <c r="C45" s="763"/>
      <c r="D45" s="763"/>
      <c r="E45" s="763"/>
      <c r="F45" s="763"/>
      <c r="G45" s="763"/>
      <c r="H45" s="763"/>
      <c r="I45" s="763"/>
      <c r="J45" s="763"/>
      <c r="K45" s="763"/>
    </row>
    <row r="46" spans="1:11" x14ac:dyDescent="0.2">
      <c r="A46" s="763"/>
      <c r="B46" s="763"/>
      <c r="C46" s="763"/>
      <c r="D46" s="763"/>
      <c r="E46" s="763"/>
      <c r="F46" s="763"/>
      <c r="G46" s="763"/>
      <c r="H46" s="763"/>
      <c r="I46" s="763"/>
      <c r="J46" s="763"/>
      <c r="K46" s="763"/>
    </row>
    <row r="47" spans="1:11" x14ac:dyDescent="0.2">
      <c r="A47" s="763"/>
      <c r="B47" s="763"/>
      <c r="C47" s="763"/>
      <c r="D47" s="763"/>
      <c r="E47" s="763"/>
      <c r="F47" s="763"/>
      <c r="G47" s="763"/>
      <c r="H47" s="763"/>
      <c r="I47" s="763"/>
      <c r="J47" s="763"/>
      <c r="K47" s="763"/>
    </row>
  </sheetData>
  <sheetProtection password="DE26" sheet="1" objects="1" scenarios="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IU31"/>
  <sheetViews>
    <sheetView zoomScale="85" workbookViewId="0">
      <selection activeCell="B20" sqref="B20"/>
    </sheetView>
  </sheetViews>
  <sheetFormatPr defaultColWidth="0" defaultRowHeight="0" customHeight="1" zeroHeight="1" x14ac:dyDescent="0.25"/>
  <cols>
    <col min="1" max="1" width="10.140625" style="233" customWidth="1"/>
    <col min="2" max="2" width="78.85546875" style="233" customWidth="1"/>
    <col min="3" max="3" width="11.85546875" style="233" customWidth="1"/>
    <col min="4" max="4" width="11.7109375" style="233" customWidth="1"/>
    <col min="5" max="5" width="10.42578125" style="233" customWidth="1"/>
    <col min="6" max="6" width="6.140625" style="233" customWidth="1"/>
    <col min="7" max="255" width="9.140625" style="313" hidden="1" customWidth="1"/>
    <col min="256" max="16384" width="3.28515625" style="313" hidden="1"/>
  </cols>
  <sheetData>
    <row r="1" spans="1:6" customFormat="1" ht="16.5" thickBot="1" x14ac:dyDescent="0.3">
      <c r="A1" s="545" t="s">
        <v>385</v>
      </c>
      <c r="B1" s="579"/>
      <c r="C1" s="2"/>
      <c r="D1" s="2"/>
      <c r="E1" s="11"/>
      <c r="F1" s="2"/>
    </row>
    <row r="2" spans="1:6" customFormat="1" ht="27" customHeight="1" thickBot="1" x14ac:dyDescent="0.25">
      <c r="A2" s="12"/>
      <c r="B2" s="587" t="s">
        <v>429</v>
      </c>
      <c r="C2" s="881" t="str">
        <f>Cover!I2</f>
        <v/>
      </c>
      <c r="D2" s="821"/>
      <c r="E2" s="822"/>
      <c r="F2" s="2"/>
    </row>
    <row r="3" spans="1:6" customFormat="1" ht="18.75" thickBot="1" x14ac:dyDescent="0.3">
      <c r="A3" s="14"/>
      <c r="B3" s="588" t="s">
        <v>78</v>
      </c>
      <c r="C3" s="149">
        <f>Cover!I3</f>
        <v>0</v>
      </c>
      <c r="D3" s="105"/>
      <c r="E3" s="104"/>
      <c r="F3" s="2"/>
    </row>
    <row r="4" spans="1:6" customFormat="1" ht="12.75" x14ac:dyDescent="0.2">
      <c r="A4" s="11"/>
      <c r="B4" s="2"/>
      <c r="C4" s="2"/>
      <c r="D4" s="2"/>
      <c r="E4" s="2"/>
      <c r="F4" s="2"/>
    </row>
    <row r="5" spans="1:6" customFormat="1" ht="12.75" x14ac:dyDescent="0.2">
      <c r="A5" s="2"/>
      <c r="B5" s="2"/>
      <c r="C5" s="2"/>
      <c r="D5" s="2"/>
      <c r="E5" s="2"/>
      <c r="F5" s="2"/>
    </row>
    <row r="6" spans="1:6" customFormat="1" ht="15.75" x14ac:dyDescent="0.25">
      <c r="A6" s="545" t="s">
        <v>2</v>
      </c>
      <c r="B6" s="2"/>
      <c r="C6" s="2"/>
      <c r="D6" s="2"/>
      <c r="E6" s="2"/>
      <c r="F6" s="2"/>
    </row>
    <row r="7" spans="1:6" ht="15.75" x14ac:dyDescent="0.25"/>
    <row r="8" spans="1:6" ht="15.75" x14ac:dyDescent="0.25"/>
    <row r="9" spans="1:6" ht="15.75" x14ac:dyDescent="0.25">
      <c r="A9" s="589">
        <v>2.1</v>
      </c>
      <c r="B9" s="233" t="s">
        <v>801</v>
      </c>
      <c r="D9" s="582">
        <f>'Grant Calculation'!D26</f>
        <v>0</v>
      </c>
      <c r="E9" s="233">
        <v>2.1</v>
      </c>
    </row>
    <row r="10" spans="1:6" ht="15.75" x14ac:dyDescent="0.25">
      <c r="A10" s="589"/>
    </row>
    <row r="11" spans="1:6" ht="15.75" x14ac:dyDescent="0.25">
      <c r="A11" s="589">
        <v>2.2000000000000002</v>
      </c>
      <c r="B11" s="233" t="s">
        <v>802</v>
      </c>
      <c r="D11" s="590">
        <f>'Schedule 3C TCA'!E39</f>
        <v>0</v>
      </c>
    </row>
    <row r="12" spans="1:6" ht="15.75" x14ac:dyDescent="0.25">
      <c r="A12" s="589"/>
      <c r="E12" s="233">
        <v>2.2000000000000002</v>
      </c>
    </row>
    <row r="13" spans="1:6" ht="15.75" x14ac:dyDescent="0.25">
      <c r="A13" s="589"/>
    </row>
    <row r="14" spans="1:6" ht="15.75" x14ac:dyDescent="0.25">
      <c r="A14" s="589">
        <v>2.2999999999999998</v>
      </c>
      <c r="B14" s="233" t="s">
        <v>543</v>
      </c>
      <c r="D14" s="582">
        <f>+D9-D11</f>
        <v>0</v>
      </c>
    </row>
    <row r="15" spans="1:6" ht="15.75" x14ac:dyDescent="0.25">
      <c r="A15" s="589"/>
      <c r="B15" s="233" t="s">
        <v>30</v>
      </c>
      <c r="D15" s="584" t="s">
        <v>544</v>
      </c>
      <c r="E15" s="233">
        <v>2.2999999999999998</v>
      </c>
    </row>
    <row r="16" spans="1:6" ht="15.75" x14ac:dyDescent="0.25">
      <c r="A16" s="589"/>
    </row>
    <row r="17" spans="1:5" ht="15.75" x14ac:dyDescent="0.25">
      <c r="A17" s="589">
        <v>2.4</v>
      </c>
      <c r="B17" s="233" t="s">
        <v>803</v>
      </c>
      <c r="D17" s="591">
        <f>+Enrolment!F23</f>
        <v>0</v>
      </c>
    </row>
    <row r="18" spans="1:5" ht="15.75" x14ac:dyDescent="0.25">
      <c r="A18" s="589"/>
      <c r="D18" s="584" t="s">
        <v>545</v>
      </c>
      <c r="E18" s="233">
        <v>2.4</v>
      </c>
    </row>
    <row r="19" spans="1:5" ht="15.75" x14ac:dyDescent="0.25">
      <c r="A19" s="589"/>
    </row>
    <row r="20" spans="1:5" ht="15.75" x14ac:dyDescent="0.25">
      <c r="A20" s="589">
        <v>2.5</v>
      </c>
      <c r="B20" s="233" t="s">
        <v>804</v>
      </c>
      <c r="D20" s="591">
        <f>ROUND(IF(D17=0,0,+D14/D17),2)</f>
        <v>0</v>
      </c>
    </row>
    <row r="21" spans="1:5" ht="15.75" x14ac:dyDescent="0.25">
      <c r="A21" s="589"/>
      <c r="B21" s="233" t="s">
        <v>31</v>
      </c>
      <c r="D21" s="584" t="s">
        <v>546</v>
      </c>
      <c r="E21" s="233">
        <v>2.5</v>
      </c>
    </row>
    <row r="22" spans="1:5" ht="15.75" x14ac:dyDescent="0.25">
      <c r="A22" s="589"/>
      <c r="D22" s="233" t="s">
        <v>547</v>
      </c>
    </row>
    <row r="23" spans="1:5" ht="15.75" x14ac:dyDescent="0.25">
      <c r="A23" s="589"/>
    </row>
    <row r="24" spans="1:5" ht="15.75" x14ac:dyDescent="0.25">
      <c r="A24" s="589"/>
    </row>
    <row r="25" spans="1:5" ht="15.75" x14ac:dyDescent="0.25"/>
    <row r="26" spans="1:5" ht="15.75" x14ac:dyDescent="0.25"/>
    <row r="27" spans="1:5" ht="15.75" x14ac:dyDescent="0.25"/>
    <row r="28" spans="1:5" ht="15.75" x14ac:dyDescent="0.25"/>
    <row r="29" spans="1:5" ht="15.75" x14ac:dyDescent="0.25"/>
    <row r="30" spans="1:5" ht="15.75" x14ac:dyDescent="0.25"/>
    <row r="31" spans="1:5" ht="15.75" x14ac:dyDescent="0.25"/>
  </sheetData>
  <sheetProtection password="DE26" sheet="1" objects="1" scenarios="1"/>
  <mergeCells count="1">
    <mergeCell ref="C2:E2"/>
  </mergeCells>
  <phoneticPr fontId="6" type="noConversion"/>
  <printOptions horizontalCentered="1"/>
  <pageMargins left="0" right="0" top="0.98425196850393704" bottom="0.98425196850393704" header="0.51181102362204722" footer="0.51181102362204722"/>
  <pageSetup scale="80" orientation="portrait" r:id="rId1"/>
  <headerFooter alignWithMargins="0">
    <oddFooter>&amp;R2011/12 Hospital Authorities
Financial Statements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21"/>
  <sheetViews>
    <sheetView workbookViewId="0">
      <selection activeCell="A4" sqref="A4:B9"/>
    </sheetView>
  </sheetViews>
  <sheetFormatPr defaultRowHeight="12.75" x14ac:dyDescent="0.2"/>
  <sheetData>
    <row r="1" spans="1:2" x14ac:dyDescent="0.2">
      <c r="A1" t="s">
        <v>422</v>
      </c>
    </row>
    <row r="2" spans="1:2" x14ac:dyDescent="0.2">
      <c r="A2" s="81" t="s">
        <v>61</v>
      </c>
      <c r="B2" s="81" t="s">
        <v>62</v>
      </c>
    </row>
    <row r="3" spans="1:2" x14ac:dyDescent="0.2">
      <c r="A3" t="s">
        <v>420</v>
      </c>
      <c r="B3" t="s">
        <v>421</v>
      </c>
    </row>
    <row r="4" spans="1:2" x14ac:dyDescent="0.2">
      <c r="A4" s="153">
        <v>800121</v>
      </c>
      <c r="B4" s="153" t="s">
        <v>424</v>
      </c>
    </row>
    <row r="5" spans="1:2" x14ac:dyDescent="0.2">
      <c r="A5" s="153">
        <v>800201</v>
      </c>
      <c r="B5" s="153" t="s">
        <v>425</v>
      </c>
    </row>
    <row r="6" spans="1:2" x14ac:dyDescent="0.2">
      <c r="A6" s="153">
        <v>800471</v>
      </c>
      <c r="B6" s="153" t="s">
        <v>597</v>
      </c>
    </row>
    <row r="7" spans="1:2" x14ac:dyDescent="0.2">
      <c r="A7" s="153">
        <v>800391</v>
      </c>
      <c r="B7" s="153" t="s">
        <v>426</v>
      </c>
    </row>
    <row r="8" spans="1:2" x14ac:dyDescent="0.2">
      <c r="A8" s="153">
        <v>800041</v>
      </c>
      <c r="B8" s="153" t="s">
        <v>598</v>
      </c>
    </row>
    <row r="9" spans="1:2" x14ac:dyDescent="0.2">
      <c r="A9" s="153">
        <v>800551</v>
      </c>
      <c r="B9" s="153" t="s">
        <v>428</v>
      </c>
    </row>
    <row r="15" spans="1:2" x14ac:dyDescent="0.2">
      <c r="A15" t="s">
        <v>549</v>
      </c>
    </row>
    <row r="16" spans="1:2" x14ac:dyDescent="0.2">
      <c r="A16">
        <v>80004</v>
      </c>
      <c r="B16" t="s">
        <v>423</v>
      </c>
    </row>
    <row r="17" spans="1:2" x14ac:dyDescent="0.2">
      <c r="A17">
        <v>80012</v>
      </c>
      <c r="B17" t="s">
        <v>424</v>
      </c>
    </row>
    <row r="18" spans="1:2" x14ac:dyDescent="0.2">
      <c r="A18">
        <v>80020</v>
      </c>
      <c r="B18" t="s">
        <v>425</v>
      </c>
    </row>
    <row r="19" spans="1:2" x14ac:dyDescent="0.2">
      <c r="A19">
        <v>80039</v>
      </c>
      <c r="B19" t="s">
        <v>426</v>
      </c>
    </row>
    <row r="20" spans="1:2" x14ac:dyDescent="0.2">
      <c r="A20">
        <v>80047</v>
      </c>
      <c r="B20" t="s">
        <v>427</v>
      </c>
    </row>
    <row r="21" spans="1:2" x14ac:dyDescent="0.2">
      <c r="A21">
        <v>80055</v>
      </c>
      <c r="B21" t="s">
        <v>428</v>
      </c>
    </row>
  </sheetData>
  <sheetProtection password="CFB6" sheet="1" objects="1" scenarios="1"/>
  <phoneticPr fontId="0" type="noConversion"/>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W77"/>
  <sheetViews>
    <sheetView topLeftCell="B1" workbookViewId="0">
      <selection activeCell="G2" sqref="G2"/>
    </sheetView>
  </sheetViews>
  <sheetFormatPr defaultColWidth="0" defaultRowHeight="15.75" zeroHeight="1" x14ac:dyDescent="0.25"/>
  <cols>
    <col min="1" max="1" width="3.5703125" style="24" hidden="1" customWidth="1"/>
    <col min="2" max="2" width="34.85546875" style="672" customWidth="1"/>
    <col min="3" max="3" width="6.5703125" style="672" customWidth="1"/>
    <col min="4" max="4" width="14.7109375" style="672" customWidth="1"/>
    <col min="5" max="5" width="12.42578125" style="672" customWidth="1"/>
    <col min="6" max="6" width="17.7109375" style="672" customWidth="1"/>
    <col min="7" max="7" width="13.42578125" style="672" customWidth="1"/>
    <col min="8" max="8" width="11.5703125" style="672" customWidth="1"/>
    <col min="9" max="9" width="12.7109375" style="672" customWidth="1"/>
    <col min="10" max="10" width="13.140625" style="672" customWidth="1"/>
    <col min="11" max="12" width="14.5703125" style="672" customWidth="1"/>
    <col min="13" max="13" width="17" style="672" customWidth="1"/>
    <col min="14" max="14" width="18.85546875" style="672" customWidth="1"/>
    <col min="15" max="15" width="2.28515625" style="672" customWidth="1"/>
    <col min="16" max="256" width="9.140625" style="672" hidden="1"/>
    <col min="257" max="257" width="9.140625" style="672" hidden="1" customWidth="1"/>
    <col min="258" max="258" width="43.7109375" style="672" customWidth="1"/>
    <col min="259" max="259" width="6.5703125" style="672" customWidth="1"/>
    <col min="260" max="260" width="14.7109375" style="672" customWidth="1"/>
    <col min="261" max="261" width="12.42578125" style="672" customWidth="1"/>
    <col min="262" max="262" width="17.7109375" style="672" customWidth="1"/>
    <col min="263" max="263" width="13.42578125" style="672" customWidth="1"/>
    <col min="264" max="264" width="11.5703125" style="672" customWidth="1"/>
    <col min="265" max="265" width="12.7109375" style="672" customWidth="1"/>
    <col min="266" max="266" width="13.140625" style="672" customWidth="1"/>
    <col min="267" max="268" width="14.5703125" style="672" customWidth="1"/>
    <col min="269" max="269" width="17" style="672" customWidth="1"/>
    <col min="270" max="270" width="18.85546875" style="672" customWidth="1"/>
    <col min="271" max="271" width="2.28515625" style="672" customWidth="1"/>
    <col min="272" max="512" width="9.140625" style="672" hidden="1"/>
    <col min="513" max="513" width="9.140625" style="672" hidden="1" customWidth="1"/>
    <col min="514" max="514" width="43.7109375" style="672" customWidth="1"/>
    <col min="515" max="515" width="6.5703125" style="672" customWidth="1"/>
    <col min="516" max="516" width="14.7109375" style="672" customWidth="1"/>
    <col min="517" max="517" width="12.42578125" style="672" customWidth="1"/>
    <col min="518" max="518" width="17.7109375" style="672" customWidth="1"/>
    <col min="519" max="519" width="13.42578125" style="672" customWidth="1"/>
    <col min="520" max="520" width="11.5703125" style="672" customWidth="1"/>
    <col min="521" max="521" width="12.7109375" style="672" customWidth="1"/>
    <col min="522" max="522" width="13.140625" style="672" customWidth="1"/>
    <col min="523" max="524" width="14.5703125" style="672" customWidth="1"/>
    <col min="525" max="525" width="17" style="672" customWidth="1"/>
    <col min="526" max="526" width="18.85546875" style="672" customWidth="1"/>
    <col min="527" max="527" width="2.28515625" style="672" customWidth="1"/>
    <col min="528" max="768" width="9.140625" style="672" hidden="1"/>
    <col min="769" max="769" width="9.140625" style="672" hidden="1" customWidth="1"/>
    <col min="770" max="770" width="43.7109375" style="672" customWidth="1"/>
    <col min="771" max="771" width="6.5703125" style="672" customWidth="1"/>
    <col min="772" max="772" width="14.7109375" style="672" customWidth="1"/>
    <col min="773" max="773" width="12.42578125" style="672" customWidth="1"/>
    <col min="774" max="774" width="17.7109375" style="672" customWidth="1"/>
    <col min="775" max="775" width="13.42578125" style="672" customWidth="1"/>
    <col min="776" max="776" width="11.5703125" style="672" customWidth="1"/>
    <col min="777" max="777" width="12.7109375" style="672" customWidth="1"/>
    <col min="778" max="778" width="13.140625" style="672" customWidth="1"/>
    <col min="779" max="780" width="14.5703125" style="672" customWidth="1"/>
    <col min="781" max="781" width="17" style="672" customWidth="1"/>
    <col min="782" max="782" width="18.85546875" style="672" customWidth="1"/>
    <col min="783" max="783" width="2.28515625" style="672" customWidth="1"/>
    <col min="784" max="1024" width="9.140625" style="672" hidden="1"/>
    <col min="1025" max="1025" width="9.140625" style="672" hidden="1" customWidth="1"/>
    <col min="1026" max="1026" width="43.7109375" style="672" customWidth="1"/>
    <col min="1027" max="1027" width="6.5703125" style="672" customWidth="1"/>
    <col min="1028" max="1028" width="14.7109375" style="672" customWidth="1"/>
    <col min="1029" max="1029" width="12.42578125" style="672" customWidth="1"/>
    <col min="1030" max="1030" width="17.7109375" style="672" customWidth="1"/>
    <col min="1031" max="1031" width="13.42578125" style="672" customWidth="1"/>
    <col min="1032" max="1032" width="11.5703125" style="672" customWidth="1"/>
    <col min="1033" max="1033" width="12.7109375" style="672" customWidth="1"/>
    <col min="1034" max="1034" width="13.140625" style="672" customWidth="1"/>
    <col min="1035" max="1036" width="14.5703125" style="672" customWidth="1"/>
    <col min="1037" max="1037" width="17" style="672" customWidth="1"/>
    <col min="1038" max="1038" width="18.85546875" style="672" customWidth="1"/>
    <col min="1039" max="1039" width="2.28515625" style="672" customWidth="1"/>
    <col min="1040" max="1280" width="9.140625" style="672" hidden="1"/>
    <col min="1281" max="1281" width="9.140625" style="672" hidden="1" customWidth="1"/>
    <col min="1282" max="1282" width="43.7109375" style="672" customWidth="1"/>
    <col min="1283" max="1283" width="6.5703125" style="672" customWidth="1"/>
    <col min="1284" max="1284" width="14.7109375" style="672" customWidth="1"/>
    <col min="1285" max="1285" width="12.42578125" style="672" customWidth="1"/>
    <col min="1286" max="1286" width="17.7109375" style="672" customWidth="1"/>
    <col min="1287" max="1287" width="13.42578125" style="672" customWidth="1"/>
    <col min="1288" max="1288" width="11.5703125" style="672" customWidth="1"/>
    <col min="1289" max="1289" width="12.7109375" style="672" customWidth="1"/>
    <col min="1290" max="1290" width="13.140625" style="672" customWidth="1"/>
    <col min="1291" max="1292" width="14.5703125" style="672" customWidth="1"/>
    <col min="1293" max="1293" width="17" style="672" customWidth="1"/>
    <col min="1294" max="1294" width="18.85546875" style="672" customWidth="1"/>
    <col min="1295" max="1295" width="2.28515625" style="672" customWidth="1"/>
    <col min="1296" max="1536" width="9.140625" style="672" hidden="1"/>
    <col min="1537" max="1537" width="9.140625" style="672" hidden="1" customWidth="1"/>
    <col min="1538" max="1538" width="43.7109375" style="672" customWidth="1"/>
    <col min="1539" max="1539" width="6.5703125" style="672" customWidth="1"/>
    <col min="1540" max="1540" width="14.7109375" style="672" customWidth="1"/>
    <col min="1541" max="1541" width="12.42578125" style="672" customWidth="1"/>
    <col min="1542" max="1542" width="17.7109375" style="672" customWidth="1"/>
    <col min="1543" max="1543" width="13.42578125" style="672" customWidth="1"/>
    <col min="1544" max="1544" width="11.5703125" style="672" customWidth="1"/>
    <col min="1545" max="1545" width="12.7109375" style="672" customWidth="1"/>
    <col min="1546" max="1546" width="13.140625" style="672" customWidth="1"/>
    <col min="1547" max="1548" width="14.5703125" style="672" customWidth="1"/>
    <col min="1549" max="1549" width="17" style="672" customWidth="1"/>
    <col min="1550" max="1550" width="18.85546875" style="672" customWidth="1"/>
    <col min="1551" max="1551" width="2.28515625" style="672" customWidth="1"/>
    <col min="1552" max="1792" width="9.140625" style="672" hidden="1"/>
    <col min="1793" max="1793" width="9.140625" style="672" hidden="1" customWidth="1"/>
    <col min="1794" max="1794" width="43.7109375" style="672" customWidth="1"/>
    <col min="1795" max="1795" width="6.5703125" style="672" customWidth="1"/>
    <col min="1796" max="1796" width="14.7109375" style="672" customWidth="1"/>
    <col min="1797" max="1797" width="12.42578125" style="672" customWidth="1"/>
    <col min="1798" max="1798" width="17.7109375" style="672" customWidth="1"/>
    <col min="1799" max="1799" width="13.42578125" style="672" customWidth="1"/>
    <col min="1800" max="1800" width="11.5703125" style="672" customWidth="1"/>
    <col min="1801" max="1801" width="12.7109375" style="672" customWidth="1"/>
    <col min="1802" max="1802" width="13.140625" style="672" customWidth="1"/>
    <col min="1803" max="1804" width="14.5703125" style="672" customWidth="1"/>
    <col min="1805" max="1805" width="17" style="672" customWidth="1"/>
    <col min="1806" max="1806" width="18.85546875" style="672" customWidth="1"/>
    <col min="1807" max="1807" width="2.28515625" style="672" customWidth="1"/>
    <col min="1808" max="2048" width="9.140625" style="672" hidden="1"/>
    <col min="2049" max="2049" width="9.140625" style="672" hidden="1" customWidth="1"/>
    <col min="2050" max="2050" width="43.7109375" style="672" customWidth="1"/>
    <col min="2051" max="2051" width="6.5703125" style="672" customWidth="1"/>
    <col min="2052" max="2052" width="14.7109375" style="672" customWidth="1"/>
    <col min="2053" max="2053" width="12.42578125" style="672" customWidth="1"/>
    <col min="2054" max="2054" width="17.7109375" style="672" customWidth="1"/>
    <col min="2055" max="2055" width="13.42578125" style="672" customWidth="1"/>
    <col min="2056" max="2056" width="11.5703125" style="672" customWidth="1"/>
    <col min="2057" max="2057" width="12.7109375" style="672" customWidth="1"/>
    <col min="2058" max="2058" width="13.140625" style="672" customWidth="1"/>
    <col min="2059" max="2060" width="14.5703125" style="672" customWidth="1"/>
    <col min="2061" max="2061" width="17" style="672" customWidth="1"/>
    <col min="2062" max="2062" width="18.85546875" style="672" customWidth="1"/>
    <col min="2063" max="2063" width="2.28515625" style="672" customWidth="1"/>
    <col min="2064" max="2304" width="9.140625" style="672" hidden="1"/>
    <col min="2305" max="2305" width="9.140625" style="672" hidden="1" customWidth="1"/>
    <col min="2306" max="2306" width="43.7109375" style="672" customWidth="1"/>
    <col min="2307" max="2307" width="6.5703125" style="672" customWidth="1"/>
    <col min="2308" max="2308" width="14.7109375" style="672" customWidth="1"/>
    <col min="2309" max="2309" width="12.42578125" style="672" customWidth="1"/>
    <col min="2310" max="2310" width="17.7109375" style="672" customWidth="1"/>
    <col min="2311" max="2311" width="13.42578125" style="672" customWidth="1"/>
    <col min="2312" max="2312" width="11.5703125" style="672" customWidth="1"/>
    <col min="2313" max="2313" width="12.7109375" style="672" customWidth="1"/>
    <col min="2314" max="2314" width="13.140625" style="672" customWidth="1"/>
    <col min="2315" max="2316" width="14.5703125" style="672" customWidth="1"/>
    <col min="2317" max="2317" width="17" style="672" customWidth="1"/>
    <col min="2318" max="2318" width="18.85546875" style="672" customWidth="1"/>
    <col min="2319" max="2319" width="2.28515625" style="672" customWidth="1"/>
    <col min="2320" max="2560" width="9.140625" style="672" hidden="1"/>
    <col min="2561" max="2561" width="9.140625" style="672" hidden="1" customWidth="1"/>
    <col min="2562" max="2562" width="43.7109375" style="672" customWidth="1"/>
    <col min="2563" max="2563" width="6.5703125" style="672" customWidth="1"/>
    <col min="2564" max="2564" width="14.7109375" style="672" customWidth="1"/>
    <col min="2565" max="2565" width="12.42578125" style="672" customWidth="1"/>
    <col min="2566" max="2566" width="17.7109375" style="672" customWidth="1"/>
    <col min="2567" max="2567" width="13.42578125" style="672" customWidth="1"/>
    <col min="2568" max="2568" width="11.5703125" style="672" customWidth="1"/>
    <col min="2569" max="2569" width="12.7109375" style="672" customWidth="1"/>
    <col min="2570" max="2570" width="13.140625" style="672" customWidth="1"/>
    <col min="2571" max="2572" width="14.5703125" style="672" customWidth="1"/>
    <col min="2573" max="2573" width="17" style="672" customWidth="1"/>
    <col min="2574" max="2574" width="18.85546875" style="672" customWidth="1"/>
    <col min="2575" max="2575" width="2.28515625" style="672" customWidth="1"/>
    <col min="2576" max="2816" width="9.140625" style="672" hidden="1"/>
    <col min="2817" max="2817" width="9.140625" style="672" hidden="1" customWidth="1"/>
    <col min="2818" max="2818" width="43.7109375" style="672" customWidth="1"/>
    <col min="2819" max="2819" width="6.5703125" style="672" customWidth="1"/>
    <col min="2820" max="2820" width="14.7109375" style="672" customWidth="1"/>
    <col min="2821" max="2821" width="12.42578125" style="672" customWidth="1"/>
    <col min="2822" max="2822" width="17.7109375" style="672" customWidth="1"/>
    <col min="2823" max="2823" width="13.42578125" style="672" customWidth="1"/>
    <col min="2824" max="2824" width="11.5703125" style="672" customWidth="1"/>
    <col min="2825" max="2825" width="12.7109375" style="672" customWidth="1"/>
    <col min="2826" max="2826" width="13.140625" style="672" customWidth="1"/>
    <col min="2827" max="2828" width="14.5703125" style="672" customWidth="1"/>
    <col min="2829" max="2829" width="17" style="672" customWidth="1"/>
    <col min="2830" max="2830" width="18.85546875" style="672" customWidth="1"/>
    <col min="2831" max="2831" width="2.28515625" style="672" customWidth="1"/>
    <col min="2832" max="3072" width="9.140625" style="672" hidden="1"/>
    <col min="3073" max="3073" width="9.140625" style="672" hidden="1" customWidth="1"/>
    <col min="3074" max="3074" width="43.7109375" style="672" customWidth="1"/>
    <col min="3075" max="3075" width="6.5703125" style="672" customWidth="1"/>
    <col min="3076" max="3076" width="14.7109375" style="672" customWidth="1"/>
    <col min="3077" max="3077" width="12.42578125" style="672" customWidth="1"/>
    <col min="3078" max="3078" width="17.7109375" style="672" customWidth="1"/>
    <col min="3079" max="3079" width="13.42578125" style="672" customWidth="1"/>
    <col min="3080" max="3080" width="11.5703125" style="672" customWidth="1"/>
    <col min="3081" max="3081" width="12.7109375" style="672" customWidth="1"/>
    <col min="3082" max="3082" width="13.140625" style="672" customWidth="1"/>
    <col min="3083" max="3084" width="14.5703125" style="672" customWidth="1"/>
    <col min="3085" max="3085" width="17" style="672" customWidth="1"/>
    <col min="3086" max="3086" width="18.85546875" style="672" customWidth="1"/>
    <col min="3087" max="3087" width="2.28515625" style="672" customWidth="1"/>
    <col min="3088" max="3328" width="9.140625" style="672" hidden="1"/>
    <col min="3329" max="3329" width="9.140625" style="672" hidden="1" customWidth="1"/>
    <col min="3330" max="3330" width="43.7109375" style="672" customWidth="1"/>
    <col min="3331" max="3331" width="6.5703125" style="672" customWidth="1"/>
    <col min="3332" max="3332" width="14.7109375" style="672" customWidth="1"/>
    <col min="3333" max="3333" width="12.42578125" style="672" customWidth="1"/>
    <col min="3334" max="3334" width="17.7109375" style="672" customWidth="1"/>
    <col min="3335" max="3335" width="13.42578125" style="672" customWidth="1"/>
    <col min="3336" max="3336" width="11.5703125" style="672" customWidth="1"/>
    <col min="3337" max="3337" width="12.7109375" style="672" customWidth="1"/>
    <col min="3338" max="3338" width="13.140625" style="672" customWidth="1"/>
    <col min="3339" max="3340" width="14.5703125" style="672" customWidth="1"/>
    <col min="3341" max="3341" width="17" style="672" customWidth="1"/>
    <col min="3342" max="3342" width="18.85546875" style="672" customWidth="1"/>
    <col min="3343" max="3343" width="2.28515625" style="672" customWidth="1"/>
    <col min="3344" max="3584" width="9.140625" style="672" hidden="1"/>
    <col min="3585" max="3585" width="9.140625" style="672" hidden="1" customWidth="1"/>
    <col min="3586" max="3586" width="43.7109375" style="672" customWidth="1"/>
    <col min="3587" max="3587" width="6.5703125" style="672" customWidth="1"/>
    <col min="3588" max="3588" width="14.7109375" style="672" customWidth="1"/>
    <col min="3589" max="3589" width="12.42578125" style="672" customWidth="1"/>
    <col min="3590" max="3590" width="17.7109375" style="672" customWidth="1"/>
    <col min="3591" max="3591" width="13.42578125" style="672" customWidth="1"/>
    <col min="3592" max="3592" width="11.5703125" style="672" customWidth="1"/>
    <col min="3593" max="3593" width="12.7109375" style="672" customWidth="1"/>
    <col min="3594" max="3594" width="13.140625" style="672" customWidth="1"/>
    <col min="3595" max="3596" width="14.5703125" style="672" customWidth="1"/>
    <col min="3597" max="3597" width="17" style="672" customWidth="1"/>
    <col min="3598" max="3598" width="18.85546875" style="672" customWidth="1"/>
    <col min="3599" max="3599" width="2.28515625" style="672" customWidth="1"/>
    <col min="3600" max="3840" width="9.140625" style="672" hidden="1"/>
    <col min="3841" max="3841" width="9.140625" style="672" hidden="1" customWidth="1"/>
    <col min="3842" max="3842" width="43.7109375" style="672" customWidth="1"/>
    <col min="3843" max="3843" width="6.5703125" style="672" customWidth="1"/>
    <col min="3844" max="3844" width="14.7109375" style="672" customWidth="1"/>
    <col min="3845" max="3845" width="12.42578125" style="672" customWidth="1"/>
    <col min="3846" max="3846" width="17.7109375" style="672" customWidth="1"/>
    <col min="3847" max="3847" width="13.42578125" style="672" customWidth="1"/>
    <col min="3848" max="3848" width="11.5703125" style="672" customWidth="1"/>
    <col min="3849" max="3849" width="12.7109375" style="672" customWidth="1"/>
    <col min="3850" max="3850" width="13.140625" style="672" customWidth="1"/>
    <col min="3851" max="3852" width="14.5703125" style="672" customWidth="1"/>
    <col min="3853" max="3853" width="17" style="672" customWidth="1"/>
    <col min="3854" max="3854" width="18.85546875" style="672" customWidth="1"/>
    <col min="3855" max="3855" width="2.28515625" style="672" customWidth="1"/>
    <col min="3856" max="4096" width="9.140625" style="672" hidden="1"/>
    <col min="4097" max="4097" width="9.140625" style="672" hidden="1" customWidth="1"/>
    <col min="4098" max="4098" width="43.7109375" style="672" customWidth="1"/>
    <col min="4099" max="4099" width="6.5703125" style="672" customWidth="1"/>
    <col min="4100" max="4100" width="14.7109375" style="672" customWidth="1"/>
    <col min="4101" max="4101" width="12.42578125" style="672" customWidth="1"/>
    <col min="4102" max="4102" width="17.7109375" style="672" customWidth="1"/>
    <col min="4103" max="4103" width="13.42578125" style="672" customWidth="1"/>
    <col min="4104" max="4104" width="11.5703125" style="672" customWidth="1"/>
    <col min="4105" max="4105" width="12.7109375" style="672" customWidth="1"/>
    <col min="4106" max="4106" width="13.140625" style="672" customWidth="1"/>
    <col min="4107" max="4108" width="14.5703125" style="672" customWidth="1"/>
    <col min="4109" max="4109" width="17" style="672" customWidth="1"/>
    <col min="4110" max="4110" width="18.85546875" style="672" customWidth="1"/>
    <col min="4111" max="4111" width="2.28515625" style="672" customWidth="1"/>
    <col min="4112" max="4352" width="9.140625" style="672" hidden="1"/>
    <col min="4353" max="4353" width="9.140625" style="672" hidden="1" customWidth="1"/>
    <col min="4354" max="4354" width="43.7109375" style="672" customWidth="1"/>
    <col min="4355" max="4355" width="6.5703125" style="672" customWidth="1"/>
    <col min="4356" max="4356" width="14.7109375" style="672" customWidth="1"/>
    <col min="4357" max="4357" width="12.42578125" style="672" customWidth="1"/>
    <col min="4358" max="4358" width="17.7109375" style="672" customWidth="1"/>
    <col min="4359" max="4359" width="13.42578125" style="672" customWidth="1"/>
    <col min="4360" max="4360" width="11.5703125" style="672" customWidth="1"/>
    <col min="4361" max="4361" width="12.7109375" style="672" customWidth="1"/>
    <col min="4362" max="4362" width="13.140625" style="672" customWidth="1"/>
    <col min="4363" max="4364" width="14.5703125" style="672" customWidth="1"/>
    <col min="4365" max="4365" width="17" style="672" customWidth="1"/>
    <col min="4366" max="4366" width="18.85546875" style="672" customWidth="1"/>
    <col min="4367" max="4367" width="2.28515625" style="672" customWidth="1"/>
    <col min="4368" max="4608" width="9.140625" style="672" hidden="1"/>
    <col min="4609" max="4609" width="9.140625" style="672" hidden="1" customWidth="1"/>
    <col min="4610" max="4610" width="43.7109375" style="672" customWidth="1"/>
    <col min="4611" max="4611" width="6.5703125" style="672" customWidth="1"/>
    <col min="4612" max="4612" width="14.7109375" style="672" customWidth="1"/>
    <col min="4613" max="4613" width="12.42578125" style="672" customWidth="1"/>
    <col min="4614" max="4614" width="17.7109375" style="672" customWidth="1"/>
    <col min="4615" max="4615" width="13.42578125" style="672" customWidth="1"/>
    <col min="4616" max="4616" width="11.5703125" style="672" customWidth="1"/>
    <col min="4617" max="4617" width="12.7109375" style="672" customWidth="1"/>
    <col min="4618" max="4618" width="13.140625" style="672" customWidth="1"/>
    <col min="4619" max="4620" width="14.5703125" style="672" customWidth="1"/>
    <col min="4621" max="4621" width="17" style="672" customWidth="1"/>
    <col min="4622" max="4622" width="18.85546875" style="672" customWidth="1"/>
    <col min="4623" max="4623" width="2.28515625" style="672" customWidth="1"/>
    <col min="4624" max="4864" width="9.140625" style="672" hidden="1"/>
    <col min="4865" max="4865" width="9.140625" style="672" hidden="1" customWidth="1"/>
    <col min="4866" max="4866" width="43.7109375" style="672" customWidth="1"/>
    <col min="4867" max="4867" width="6.5703125" style="672" customWidth="1"/>
    <col min="4868" max="4868" width="14.7109375" style="672" customWidth="1"/>
    <col min="4869" max="4869" width="12.42578125" style="672" customWidth="1"/>
    <col min="4870" max="4870" width="17.7109375" style="672" customWidth="1"/>
    <col min="4871" max="4871" width="13.42578125" style="672" customWidth="1"/>
    <col min="4872" max="4872" width="11.5703125" style="672" customWidth="1"/>
    <col min="4873" max="4873" width="12.7109375" style="672" customWidth="1"/>
    <col min="4874" max="4874" width="13.140625" style="672" customWidth="1"/>
    <col min="4875" max="4876" width="14.5703125" style="672" customWidth="1"/>
    <col min="4877" max="4877" width="17" style="672" customWidth="1"/>
    <col min="4878" max="4878" width="18.85546875" style="672" customWidth="1"/>
    <col min="4879" max="4879" width="2.28515625" style="672" customWidth="1"/>
    <col min="4880" max="5120" width="9.140625" style="672" hidden="1"/>
    <col min="5121" max="5121" width="9.140625" style="672" hidden="1" customWidth="1"/>
    <col min="5122" max="5122" width="43.7109375" style="672" customWidth="1"/>
    <col min="5123" max="5123" width="6.5703125" style="672" customWidth="1"/>
    <col min="5124" max="5124" width="14.7109375" style="672" customWidth="1"/>
    <col min="5125" max="5125" width="12.42578125" style="672" customWidth="1"/>
    <col min="5126" max="5126" width="17.7109375" style="672" customWidth="1"/>
    <col min="5127" max="5127" width="13.42578125" style="672" customWidth="1"/>
    <col min="5128" max="5128" width="11.5703125" style="672" customWidth="1"/>
    <col min="5129" max="5129" width="12.7109375" style="672" customWidth="1"/>
    <col min="5130" max="5130" width="13.140625" style="672" customWidth="1"/>
    <col min="5131" max="5132" width="14.5703125" style="672" customWidth="1"/>
    <col min="5133" max="5133" width="17" style="672" customWidth="1"/>
    <col min="5134" max="5134" width="18.85546875" style="672" customWidth="1"/>
    <col min="5135" max="5135" width="2.28515625" style="672" customWidth="1"/>
    <col min="5136" max="5376" width="9.140625" style="672" hidden="1"/>
    <col min="5377" max="5377" width="9.140625" style="672" hidden="1" customWidth="1"/>
    <col min="5378" max="5378" width="43.7109375" style="672" customWidth="1"/>
    <col min="5379" max="5379" width="6.5703125" style="672" customWidth="1"/>
    <col min="5380" max="5380" width="14.7109375" style="672" customWidth="1"/>
    <col min="5381" max="5381" width="12.42578125" style="672" customWidth="1"/>
    <col min="5382" max="5382" width="17.7109375" style="672" customWidth="1"/>
    <col min="5383" max="5383" width="13.42578125" style="672" customWidth="1"/>
    <col min="5384" max="5384" width="11.5703125" style="672" customWidth="1"/>
    <col min="5385" max="5385" width="12.7109375" style="672" customWidth="1"/>
    <col min="5386" max="5386" width="13.140625" style="672" customWidth="1"/>
    <col min="5387" max="5388" width="14.5703125" style="672" customWidth="1"/>
    <col min="5389" max="5389" width="17" style="672" customWidth="1"/>
    <col min="5390" max="5390" width="18.85546875" style="672" customWidth="1"/>
    <col min="5391" max="5391" width="2.28515625" style="672" customWidth="1"/>
    <col min="5392" max="5632" width="9.140625" style="672" hidden="1"/>
    <col min="5633" max="5633" width="9.140625" style="672" hidden="1" customWidth="1"/>
    <col min="5634" max="5634" width="43.7109375" style="672" customWidth="1"/>
    <col min="5635" max="5635" width="6.5703125" style="672" customWidth="1"/>
    <col min="5636" max="5636" width="14.7109375" style="672" customWidth="1"/>
    <col min="5637" max="5637" width="12.42578125" style="672" customWidth="1"/>
    <col min="5638" max="5638" width="17.7109375" style="672" customWidth="1"/>
    <col min="5639" max="5639" width="13.42578125" style="672" customWidth="1"/>
    <col min="5640" max="5640" width="11.5703125" style="672" customWidth="1"/>
    <col min="5641" max="5641" width="12.7109375" style="672" customWidth="1"/>
    <col min="5642" max="5642" width="13.140625" style="672" customWidth="1"/>
    <col min="5643" max="5644" width="14.5703125" style="672" customWidth="1"/>
    <col min="5645" max="5645" width="17" style="672" customWidth="1"/>
    <col min="5646" max="5646" width="18.85546875" style="672" customWidth="1"/>
    <col min="5647" max="5647" width="2.28515625" style="672" customWidth="1"/>
    <col min="5648" max="5888" width="9.140625" style="672" hidden="1"/>
    <col min="5889" max="5889" width="9.140625" style="672" hidden="1" customWidth="1"/>
    <col min="5890" max="5890" width="43.7109375" style="672" customWidth="1"/>
    <col min="5891" max="5891" width="6.5703125" style="672" customWidth="1"/>
    <col min="5892" max="5892" width="14.7109375" style="672" customWidth="1"/>
    <col min="5893" max="5893" width="12.42578125" style="672" customWidth="1"/>
    <col min="5894" max="5894" width="17.7109375" style="672" customWidth="1"/>
    <col min="5895" max="5895" width="13.42578125" style="672" customWidth="1"/>
    <col min="5896" max="5896" width="11.5703125" style="672" customWidth="1"/>
    <col min="5897" max="5897" width="12.7109375" style="672" customWidth="1"/>
    <col min="5898" max="5898" width="13.140625" style="672" customWidth="1"/>
    <col min="5899" max="5900" width="14.5703125" style="672" customWidth="1"/>
    <col min="5901" max="5901" width="17" style="672" customWidth="1"/>
    <col min="5902" max="5902" width="18.85546875" style="672" customWidth="1"/>
    <col min="5903" max="5903" width="2.28515625" style="672" customWidth="1"/>
    <col min="5904" max="6144" width="9.140625" style="672" hidden="1"/>
    <col min="6145" max="6145" width="9.140625" style="672" hidden="1" customWidth="1"/>
    <col min="6146" max="6146" width="43.7109375" style="672" customWidth="1"/>
    <col min="6147" max="6147" width="6.5703125" style="672" customWidth="1"/>
    <col min="6148" max="6148" width="14.7109375" style="672" customWidth="1"/>
    <col min="6149" max="6149" width="12.42578125" style="672" customWidth="1"/>
    <col min="6150" max="6150" width="17.7109375" style="672" customWidth="1"/>
    <col min="6151" max="6151" width="13.42578125" style="672" customWidth="1"/>
    <col min="6152" max="6152" width="11.5703125" style="672" customWidth="1"/>
    <col min="6153" max="6153" width="12.7109375" style="672" customWidth="1"/>
    <col min="6154" max="6154" width="13.140625" style="672" customWidth="1"/>
    <col min="6155" max="6156" width="14.5703125" style="672" customWidth="1"/>
    <col min="6157" max="6157" width="17" style="672" customWidth="1"/>
    <col min="6158" max="6158" width="18.85546875" style="672" customWidth="1"/>
    <col min="6159" max="6159" width="2.28515625" style="672" customWidth="1"/>
    <col min="6160" max="6400" width="9.140625" style="672" hidden="1"/>
    <col min="6401" max="6401" width="9.140625" style="672" hidden="1" customWidth="1"/>
    <col min="6402" max="6402" width="43.7109375" style="672" customWidth="1"/>
    <col min="6403" max="6403" width="6.5703125" style="672" customWidth="1"/>
    <col min="6404" max="6404" width="14.7109375" style="672" customWidth="1"/>
    <col min="6405" max="6405" width="12.42578125" style="672" customWidth="1"/>
    <col min="6406" max="6406" width="17.7109375" style="672" customWidth="1"/>
    <col min="6407" max="6407" width="13.42578125" style="672" customWidth="1"/>
    <col min="6408" max="6408" width="11.5703125" style="672" customWidth="1"/>
    <col min="6409" max="6409" width="12.7109375" style="672" customWidth="1"/>
    <col min="6410" max="6410" width="13.140625" style="672" customWidth="1"/>
    <col min="6411" max="6412" width="14.5703125" style="672" customWidth="1"/>
    <col min="6413" max="6413" width="17" style="672" customWidth="1"/>
    <col min="6414" max="6414" width="18.85546875" style="672" customWidth="1"/>
    <col min="6415" max="6415" width="2.28515625" style="672" customWidth="1"/>
    <col min="6416" max="6656" width="9.140625" style="672" hidden="1"/>
    <col min="6657" max="6657" width="9.140625" style="672" hidden="1" customWidth="1"/>
    <col min="6658" max="6658" width="43.7109375" style="672" customWidth="1"/>
    <col min="6659" max="6659" width="6.5703125" style="672" customWidth="1"/>
    <col min="6660" max="6660" width="14.7109375" style="672" customWidth="1"/>
    <col min="6661" max="6661" width="12.42578125" style="672" customWidth="1"/>
    <col min="6662" max="6662" width="17.7109375" style="672" customWidth="1"/>
    <col min="6663" max="6663" width="13.42578125" style="672" customWidth="1"/>
    <col min="6664" max="6664" width="11.5703125" style="672" customWidth="1"/>
    <col min="6665" max="6665" width="12.7109375" style="672" customWidth="1"/>
    <col min="6666" max="6666" width="13.140625" style="672" customWidth="1"/>
    <col min="6667" max="6668" width="14.5703125" style="672" customWidth="1"/>
    <col min="6669" max="6669" width="17" style="672" customWidth="1"/>
    <col min="6670" max="6670" width="18.85546875" style="672" customWidth="1"/>
    <col min="6671" max="6671" width="2.28515625" style="672" customWidth="1"/>
    <col min="6672" max="6912" width="9.140625" style="672" hidden="1"/>
    <col min="6913" max="6913" width="9.140625" style="672" hidden="1" customWidth="1"/>
    <col min="6914" max="6914" width="43.7109375" style="672" customWidth="1"/>
    <col min="6915" max="6915" width="6.5703125" style="672" customWidth="1"/>
    <col min="6916" max="6916" width="14.7109375" style="672" customWidth="1"/>
    <col min="6917" max="6917" width="12.42578125" style="672" customWidth="1"/>
    <col min="6918" max="6918" width="17.7109375" style="672" customWidth="1"/>
    <col min="6919" max="6919" width="13.42578125" style="672" customWidth="1"/>
    <col min="6920" max="6920" width="11.5703125" style="672" customWidth="1"/>
    <col min="6921" max="6921" width="12.7109375" style="672" customWidth="1"/>
    <col min="6922" max="6922" width="13.140625" style="672" customWidth="1"/>
    <col min="6923" max="6924" width="14.5703125" style="672" customWidth="1"/>
    <col min="6925" max="6925" width="17" style="672" customWidth="1"/>
    <col min="6926" max="6926" width="18.85546875" style="672" customWidth="1"/>
    <col min="6927" max="6927" width="2.28515625" style="672" customWidth="1"/>
    <col min="6928" max="7168" width="9.140625" style="672" hidden="1"/>
    <col min="7169" max="7169" width="9.140625" style="672" hidden="1" customWidth="1"/>
    <col min="7170" max="7170" width="43.7109375" style="672" customWidth="1"/>
    <col min="7171" max="7171" width="6.5703125" style="672" customWidth="1"/>
    <col min="7172" max="7172" width="14.7109375" style="672" customWidth="1"/>
    <col min="7173" max="7173" width="12.42578125" style="672" customWidth="1"/>
    <col min="7174" max="7174" width="17.7109375" style="672" customWidth="1"/>
    <col min="7175" max="7175" width="13.42578125" style="672" customWidth="1"/>
    <col min="7176" max="7176" width="11.5703125" style="672" customWidth="1"/>
    <col min="7177" max="7177" width="12.7109375" style="672" customWidth="1"/>
    <col min="7178" max="7178" width="13.140625" style="672" customWidth="1"/>
    <col min="7179" max="7180" width="14.5703125" style="672" customWidth="1"/>
    <col min="7181" max="7181" width="17" style="672" customWidth="1"/>
    <col min="7182" max="7182" width="18.85546875" style="672" customWidth="1"/>
    <col min="7183" max="7183" width="2.28515625" style="672" customWidth="1"/>
    <col min="7184" max="7424" width="9.140625" style="672" hidden="1"/>
    <col min="7425" max="7425" width="9.140625" style="672" hidden="1" customWidth="1"/>
    <col min="7426" max="7426" width="43.7109375" style="672" customWidth="1"/>
    <col min="7427" max="7427" width="6.5703125" style="672" customWidth="1"/>
    <col min="7428" max="7428" width="14.7109375" style="672" customWidth="1"/>
    <col min="7429" max="7429" width="12.42578125" style="672" customWidth="1"/>
    <col min="7430" max="7430" width="17.7109375" style="672" customWidth="1"/>
    <col min="7431" max="7431" width="13.42578125" style="672" customWidth="1"/>
    <col min="7432" max="7432" width="11.5703125" style="672" customWidth="1"/>
    <col min="7433" max="7433" width="12.7109375" style="672" customWidth="1"/>
    <col min="7434" max="7434" width="13.140625" style="672" customWidth="1"/>
    <col min="7435" max="7436" width="14.5703125" style="672" customWidth="1"/>
    <col min="7437" max="7437" width="17" style="672" customWidth="1"/>
    <col min="7438" max="7438" width="18.85546875" style="672" customWidth="1"/>
    <col min="7439" max="7439" width="2.28515625" style="672" customWidth="1"/>
    <col min="7440" max="7680" width="9.140625" style="672" hidden="1"/>
    <col min="7681" max="7681" width="9.140625" style="672" hidden="1" customWidth="1"/>
    <col min="7682" max="7682" width="43.7109375" style="672" customWidth="1"/>
    <col min="7683" max="7683" width="6.5703125" style="672" customWidth="1"/>
    <col min="7684" max="7684" width="14.7109375" style="672" customWidth="1"/>
    <col min="7685" max="7685" width="12.42578125" style="672" customWidth="1"/>
    <col min="7686" max="7686" width="17.7109375" style="672" customWidth="1"/>
    <col min="7687" max="7687" width="13.42578125" style="672" customWidth="1"/>
    <col min="7688" max="7688" width="11.5703125" style="672" customWidth="1"/>
    <col min="7689" max="7689" width="12.7109375" style="672" customWidth="1"/>
    <col min="7690" max="7690" width="13.140625" style="672" customWidth="1"/>
    <col min="7691" max="7692" width="14.5703125" style="672" customWidth="1"/>
    <col min="7693" max="7693" width="17" style="672" customWidth="1"/>
    <col min="7694" max="7694" width="18.85546875" style="672" customWidth="1"/>
    <col min="7695" max="7695" width="2.28515625" style="672" customWidth="1"/>
    <col min="7696" max="7936" width="9.140625" style="672" hidden="1"/>
    <col min="7937" max="7937" width="9.140625" style="672" hidden="1" customWidth="1"/>
    <col min="7938" max="7938" width="43.7109375" style="672" customWidth="1"/>
    <col min="7939" max="7939" width="6.5703125" style="672" customWidth="1"/>
    <col min="7940" max="7940" width="14.7109375" style="672" customWidth="1"/>
    <col min="7941" max="7941" width="12.42578125" style="672" customWidth="1"/>
    <col min="7942" max="7942" width="17.7109375" style="672" customWidth="1"/>
    <col min="7943" max="7943" width="13.42578125" style="672" customWidth="1"/>
    <col min="7944" max="7944" width="11.5703125" style="672" customWidth="1"/>
    <col min="7945" max="7945" width="12.7109375" style="672" customWidth="1"/>
    <col min="7946" max="7946" width="13.140625" style="672" customWidth="1"/>
    <col min="7947" max="7948" width="14.5703125" style="672" customWidth="1"/>
    <col min="7949" max="7949" width="17" style="672" customWidth="1"/>
    <col min="7950" max="7950" width="18.85546875" style="672" customWidth="1"/>
    <col min="7951" max="7951" width="2.28515625" style="672" customWidth="1"/>
    <col min="7952" max="8192" width="9.140625" style="672" hidden="1"/>
    <col min="8193" max="8193" width="9.140625" style="672" hidden="1" customWidth="1"/>
    <col min="8194" max="8194" width="43.7109375" style="672" customWidth="1"/>
    <col min="8195" max="8195" width="6.5703125" style="672" customWidth="1"/>
    <col min="8196" max="8196" width="14.7109375" style="672" customWidth="1"/>
    <col min="8197" max="8197" width="12.42578125" style="672" customWidth="1"/>
    <col min="8198" max="8198" width="17.7109375" style="672" customWidth="1"/>
    <col min="8199" max="8199" width="13.42578125" style="672" customWidth="1"/>
    <col min="8200" max="8200" width="11.5703125" style="672" customWidth="1"/>
    <col min="8201" max="8201" width="12.7109375" style="672" customWidth="1"/>
    <col min="8202" max="8202" width="13.140625" style="672" customWidth="1"/>
    <col min="8203" max="8204" width="14.5703125" style="672" customWidth="1"/>
    <col min="8205" max="8205" width="17" style="672" customWidth="1"/>
    <col min="8206" max="8206" width="18.85546875" style="672" customWidth="1"/>
    <col min="8207" max="8207" width="2.28515625" style="672" customWidth="1"/>
    <col min="8208" max="8448" width="9.140625" style="672" hidden="1"/>
    <col min="8449" max="8449" width="9.140625" style="672" hidden="1" customWidth="1"/>
    <col min="8450" max="8450" width="43.7109375" style="672" customWidth="1"/>
    <col min="8451" max="8451" width="6.5703125" style="672" customWidth="1"/>
    <col min="8452" max="8452" width="14.7109375" style="672" customWidth="1"/>
    <col min="8453" max="8453" width="12.42578125" style="672" customWidth="1"/>
    <col min="8454" max="8454" width="17.7109375" style="672" customWidth="1"/>
    <col min="8455" max="8455" width="13.42578125" style="672" customWidth="1"/>
    <col min="8456" max="8456" width="11.5703125" style="672" customWidth="1"/>
    <col min="8457" max="8457" width="12.7109375" style="672" customWidth="1"/>
    <col min="8458" max="8458" width="13.140625" style="672" customWidth="1"/>
    <col min="8459" max="8460" width="14.5703125" style="672" customWidth="1"/>
    <col min="8461" max="8461" width="17" style="672" customWidth="1"/>
    <col min="8462" max="8462" width="18.85546875" style="672" customWidth="1"/>
    <col min="8463" max="8463" width="2.28515625" style="672" customWidth="1"/>
    <col min="8464" max="8704" width="9.140625" style="672" hidden="1"/>
    <col min="8705" max="8705" width="9.140625" style="672" hidden="1" customWidth="1"/>
    <col min="8706" max="8706" width="43.7109375" style="672" customWidth="1"/>
    <col min="8707" max="8707" width="6.5703125" style="672" customWidth="1"/>
    <col min="8708" max="8708" width="14.7109375" style="672" customWidth="1"/>
    <col min="8709" max="8709" width="12.42578125" style="672" customWidth="1"/>
    <col min="8710" max="8710" width="17.7109375" style="672" customWidth="1"/>
    <col min="8711" max="8711" width="13.42578125" style="672" customWidth="1"/>
    <col min="8712" max="8712" width="11.5703125" style="672" customWidth="1"/>
    <col min="8713" max="8713" width="12.7109375" style="672" customWidth="1"/>
    <col min="8714" max="8714" width="13.140625" style="672" customWidth="1"/>
    <col min="8715" max="8716" width="14.5703125" style="672" customWidth="1"/>
    <col min="8717" max="8717" width="17" style="672" customWidth="1"/>
    <col min="8718" max="8718" width="18.85546875" style="672" customWidth="1"/>
    <col min="8719" max="8719" width="2.28515625" style="672" customWidth="1"/>
    <col min="8720" max="8960" width="9.140625" style="672" hidden="1"/>
    <col min="8961" max="8961" width="9.140625" style="672" hidden="1" customWidth="1"/>
    <col min="8962" max="8962" width="43.7109375" style="672" customWidth="1"/>
    <col min="8963" max="8963" width="6.5703125" style="672" customWidth="1"/>
    <col min="8964" max="8964" width="14.7109375" style="672" customWidth="1"/>
    <col min="8965" max="8965" width="12.42578125" style="672" customWidth="1"/>
    <col min="8966" max="8966" width="17.7109375" style="672" customWidth="1"/>
    <col min="8967" max="8967" width="13.42578125" style="672" customWidth="1"/>
    <col min="8968" max="8968" width="11.5703125" style="672" customWidth="1"/>
    <col min="8969" max="8969" width="12.7109375" style="672" customWidth="1"/>
    <col min="8970" max="8970" width="13.140625" style="672" customWidth="1"/>
    <col min="8971" max="8972" width="14.5703125" style="672" customWidth="1"/>
    <col min="8973" max="8973" width="17" style="672" customWidth="1"/>
    <col min="8974" max="8974" width="18.85546875" style="672" customWidth="1"/>
    <col min="8975" max="8975" width="2.28515625" style="672" customWidth="1"/>
    <col min="8976" max="9216" width="9.140625" style="672" hidden="1"/>
    <col min="9217" max="9217" width="9.140625" style="672" hidden="1" customWidth="1"/>
    <col min="9218" max="9218" width="43.7109375" style="672" customWidth="1"/>
    <col min="9219" max="9219" width="6.5703125" style="672" customWidth="1"/>
    <col min="9220" max="9220" width="14.7109375" style="672" customWidth="1"/>
    <col min="9221" max="9221" width="12.42578125" style="672" customWidth="1"/>
    <col min="9222" max="9222" width="17.7109375" style="672" customWidth="1"/>
    <col min="9223" max="9223" width="13.42578125" style="672" customWidth="1"/>
    <col min="9224" max="9224" width="11.5703125" style="672" customWidth="1"/>
    <col min="9225" max="9225" width="12.7109375" style="672" customWidth="1"/>
    <col min="9226" max="9226" width="13.140625" style="672" customWidth="1"/>
    <col min="9227" max="9228" width="14.5703125" style="672" customWidth="1"/>
    <col min="9229" max="9229" width="17" style="672" customWidth="1"/>
    <col min="9230" max="9230" width="18.85546875" style="672" customWidth="1"/>
    <col min="9231" max="9231" width="2.28515625" style="672" customWidth="1"/>
    <col min="9232" max="9472" width="9.140625" style="672" hidden="1"/>
    <col min="9473" max="9473" width="9.140625" style="672" hidden="1" customWidth="1"/>
    <col min="9474" max="9474" width="43.7109375" style="672" customWidth="1"/>
    <col min="9475" max="9475" width="6.5703125" style="672" customWidth="1"/>
    <col min="9476" max="9476" width="14.7109375" style="672" customWidth="1"/>
    <col min="9477" max="9477" width="12.42578125" style="672" customWidth="1"/>
    <col min="9478" max="9478" width="17.7109375" style="672" customWidth="1"/>
    <col min="9479" max="9479" width="13.42578125" style="672" customWidth="1"/>
    <col min="9480" max="9480" width="11.5703125" style="672" customWidth="1"/>
    <col min="9481" max="9481" width="12.7109375" style="672" customWidth="1"/>
    <col min="9482" max="9482" width="13.140625" style="672" customWidth="1"/>
    <col min="9483" max="9484" width="14.5703125" style="672" customWidth="1"/>
    <col min="9485" max="9485" width="17" style="672" customWidth="1"/>
    <col min="9486" max="9486" width="18.85546875" style="672" customWidth="1"/>
    <col min="9487" max="9487" width="2.28515625" style="672" customWidth="1"/>
    <col min="9488" max="9728" width="9.140625" style="672" hidden="1"/>
    <col min="9729" max="9729" width="9.140625" style="672" hidden="1" customWidth="1"/>
    <col min="9730" max="9730" width="43.7109375" style="672" customWidth="1"/>
    <col min="9731" max="9731" width="6.5703125" style="672" customWidth="1"/>
    <col min="9732" max="9732" width="14.7109375" style="672" customWidth="1"/>
    <col min="9733" max="9733" width="12.42578125" style="672" customWidth="1"/>
    <col min="9734" max="9734" width="17.7109375" style="672" customWidth="1"/>
    <col min="9735" max="9735" width="13.42578125" style="672" customWidth="1"/>
    <col min="9736" max="9736" width="11.5703125" style="672" customWidth="1"/>
    <col min="9737" max="9737" width="12.7109375" style="672" customWidth="1"/>
    <col min="9738" max="9738" width="13.140625" style="672" customWidth="1"/>
    <col min="9739" max="9740" width="14.5703125" style="672" customWidth="1"/>
    <col min="9741" max="9741" width="17" style="672" customWidth="1"/>
    <col min="9742" max="9742" width="18.85546875" style="672" customWidth="1"/>
    <col min="9743" max="9743" width="2.28515625" style="672" customWidth="1"/>
    <col min="9744" max="9984" width="9.140625" style="672" hidden="1"/>
    <col min="9985" max="9985" width="9.140625" style="672" hidden="1" customWidth="1"/>
    <col min="9986" max="9986" width="43.7109375" style="672" customWidth="1"/>
    <col min="9987" max="9987" width="6.5703125" style="672" customWidth="1"/>
    <col min="9988" max="9988" width="14.7109375" style="672" customWidth="1"/>
    <col min="9989" max="9989" width="12.42578125" style="672" customWidth="1"/>
    <col min="9990" max="9990" width="17.7109375" style="672" customWidth="1"/>
    <col min="9991" max="9991" width="13.42578125" style="672" customWidth="1"/>
    <col min="9992" max="9992" width="11.5703125" style="672" customWidth="1"/>
    <col min="9993" max="9993" width="12.7109375" style="672" customWidth="1"/>
    <col min="9994" max="9994" width="13.140625" style="672" customWidth="1"/>
    <col min="9995" max="9996" width="14.5703125" style="672" customWidth="1"/>
    <col min="9997" max="9997" width="17" style="672" customWidth="1"/>
    <col min="9998" max="9998" width="18.85546875" style="672" customWidth="1"/>
    <col min="9999" max="9999" width="2.28515625" style="672" customWidth="1"/>
    <col min="10000" max="10240" width="9.140625" style="672" hidden="1"/>
    <col min="10241" max="10241" width="9.140625" style="672" hidden="1" customWidth="1"/>
    <col min="10242" max="10242" width="43.7109375" style="672" customWidth="1"/>
    <col min="10243" max="10243" width="6.5703125" style="672" customWidth="1"/>
    <col min="10244" max="10244" width="14.7109375" style="672" customWidth="1"/>
    <col min="10245" max="10245" width="12.42578125" style="672" customWidth="1"/>
    <col min="10246" max="10246" width="17.7109375" style="672" customWidth="1"/>
    <col min="10247" max="10247" width="13.42578125" style="672" customWidth="1"/>
    <col min="10248" max="10248" width="11.5703125" style="672" customWidth="1"/>
    <col min="10249" max="10249" width="12.7109375" style="672" customWidth="1"/>
    <col min="10250" max="10250" width="13.140625" style="672" customWidth="1"/>
    <col min="10251" max="10252" width="14.5703125" style="672" customWidth="1"/>
    <col min="10253" max="10253" width="17" style="672" customWidth="1"/>
    <col min="10254" max="10254" width="18.85546875" style="672" customWidth="1"/>
    <col min="10255" max="10255" width="2.28515625" style="672" customWidth="1"/>
    <col min="10256" max="10496" width="9.140625" style="672" hidden="1"/>
    <col min="10497" max="10497" width="9.140625" style="672" hidden="1" customWidth="1"/>
    <col min="10498" max="10498" width="43.7109375" style="672" customWidth="1"/>
    <col min="10499" max="10499" width="6.5703125" style="672" customWidth="1"/>
    <col min="10500" max="10500" width="14.7109375" style="672" customWidth="1"/>
    <col min="10501" max="10501" width="12.42578125" style="672" customWidth="1"/>
    <col min="10502" max="10502" width="17.7109375" style="672" customWidth="1"/>
    <col min="10503" max="10503" width="13.42578125" style="672" customWidth="1"/>
    <col min="10504" max="10504" width="11.5703125" style="672" customWidth="1"/>
    <col min="10505" max="10505" width="12.7109375" style="672" customWidth="1"/>
    <col min="10506" max="10506" width="13.140625" style="672" customWidth="1"/>
    <col min="10507" max="10508" width="14.5703125" style="672" customWidth="1"/>
    <col min="10509" max="10509" width="17" style="672" customWidth="1"/>
    <col min="10510" max="10510" width="18.85546875" style="672" customWidth="1"/>
    <col min="10511" max="10511" width="2.28515625" style="672" customWidth="1"/>
    <col min="10512" max="10752" width="9.140625" style="672" hidden="1"/>
    <col min="10753" max="10753" width="9.140625" style="672" hidden="1" customWidth="1"/>
    <col min="10754" max="10754" width="43.7109375" style="672" customWidth="1"/>
    <col min="10755" max="10755" width="6.5703125" style="672" customWidth="1"/>
    <col min="10756" max="10756" width="14.7109375" style="672" customWidth="1"/>
    <col min="10757" max="10757" width="12.42578125" style="672" customWidth="1"/>
    <col min="10758" max="10758" width="17.7109375" style="672" customWidth="1"/>
    <col min="10759" max="10759" width="13.42578125" style="672" customWidth="1"/>
    <col min="10760" max="10760" width="11.5703125" style="672" customWidth="1"/>
    <col min="10761" max="10761" width="12.7109375" style="672" customWidth="1"/>
    <col min="10762" max="10762" width="13.140625" style="672" customWidth="1"/>
    <col min="10763" max="10764" width="14.5703125" style="672" customWidth="1"/>
    <col min="10765" max="10765" width="17" style="672" customWidth="1"/>
    <col min="10766" max="10766" width="18.85546875" style="672" customWidth="1"/>
    <col min="10767" max="10767" width="2.28515625" style="672" customWidth="1"/>
    <col min="10768" max="11008" width="9.140625" style="672" hidden="1"/>
    <col min="11009" max="11009" width="9.140625" style="672" hidden="1" customWidth="1"/>
    <col min="11010" max="11010" width="43.7109375" style="672" customWidth="1"/>
    <col min="11011" max="11011" width="6.5703125" style="672" customWidth="1"/>
    <col min="11012" max="11012" width="14.7109375" style="672" customWidth="1"/>
    <col min="11013" max="11013" width="12.42578125" style="672" customWidth="1"/>
    <col min="11014" max="11014" width="17.7109375" style="672" customWidth="1"/>
    <col min="11015" max="11015" width="13.42578125" style="672" customWidth="1"/>
    <col min="11016" max="11016" width="11.5703125" style="672" customWidth="1"/>
    <col min="11017" max="11017" width="12.7109375" style="672" customWidth="1"/>
    <col min="11018" max="11018" width="13.140625" style="672" customWidth="1"/>
    <col min="11019" max="11020" width="14.5703125" style="672" customWidth="1"/>
    <col min="11021" max="11021" width="17" style="672" customWidth="1"/>
    <col min="11022" max="11022" width="18.85546875" style="672" customWidth="1"/>
    <col min="11023" max="11023" width="2.28515625" style="672" customWidth="1"/>
    <col min="11024" max="11264" width="9.140625" style="672" hidden="1"/>
    <col min="11265" max="11265" width="9.140625" style="672" hidden="1" customWidth="1"/>
    <col min="11266" max="11266" width="43.7109375" style="672" customWidth="1"/>
    <col min="11267" max="11267" width="6.5703125" style="672" customWidth="1"/>
    <col min="11268" max="11268" width="14.7109375" style="672" customWidth="1"/>
    <col min="11269" max="11269" width="12.42578125" style="672" customWidth="1"/>
    <col min="11270" max="11270" width="17.7109375" style="672" customWidth="1"/>
    <col min="11271" max="11271" width="13.42578125" style="672" customWidth="1"/>
    <col min="11272" max="11272" width="11.5703125" style="672" customWidth="1"/>
    <col min="11273" max="11273" width="12.7109375" style="672" customWidth="1"/>
    <col min="11274" max="11274" width="13.140625" style="672" customWidth="1"/>
    <col min="11275" max="11276" width="14.5703125" style="672" customWidth="1"/>
    <col min="11277" max="11277" width="17" style="672" customWidth="1"/>
    <col min="11278" max="11278" width="18.85546875" style="672" customWidth="1"/>
    <col min="11279" max="11279" width="2.28515625" style="672" customWidth="1"/>
    <col min="11280" max="11520" width="9.140625" style="672" hidden="1"/>
    <col min="11521" max="11521" width="9.140625" style="672" hidden="1" customWidth="1"/>
    <col min="11522" max="11522" width="43.7109375" style="672" customWidth="1"/>
    <col min="11523" max="11523" width="6.5703125" style="672" customWidth="1"/>
    <col min="11524" max="11524" width="14.7109375" style="672" customWidth="1"/>
    <col min="11525" max="11525" width="12.42578125" style="672" customWidth="1"/>
    <col min="11526" max="11526" width="17.7109375" style="672" customWidth="1"/>
    <col min="11527" max="11527" width="13.42578125" style="672" customWidth="1"/>
    <col min="11528" max="11528" width="11.5703125" style="672" customWidth="1"/>
    <col min="11529" max="11529" width="12.7109375" style="672" customWidth="1"/>
    <col min="11530" max="11530" width="13.140625" style="672" customWidth="1"/>
    <col min="11531" max="11532" width="14.5703125" style="672" customWidth="1"/>
    <col min="11533" max="11533" width="17" style="672" customWidth="1"/>
    <col min="11534" max="11534" width="18.85546875" style="672" customWidth="1"/>
    <col min="11535" max="11535" width="2.28515625" style="672" customWidth="1"/>
    <col min="11536" max="11776" width="9.140625" style="672" hidden="1"/>
    <col min="11777" max="11777" width="9.140625" style="672" hidden="1" customWidth="1"/>
    <col min="11778" max="11778" width="43.7109375" style="672" customWidth="1"/>
    <col min="11779" max="11779" width="6.5703125" style="672" customWidth="1"/>
    <col min="11780" max="11780" width="14.7109375" style="672" customWidth="1"/>
    <col min="11781" max="11781" width="12.42578125" style="672" customWidth="1"/>
    <col min="11782" max="11782" width="17.7109375" style="672" customWidth="1"/>
    <col min="11783" max="11783" width="13.42578125" style="672" customWidth="1"/>
    <col min="11784" max="11784" width="11.5703125" style="672" customWidth="1"/>
    <col min="11785" max="11785" width="12.7109375" style="672" customWidth="1"/>
    <col min="11786" max="11786" width="13.140625" style="672" customWidth="1"/>
    <col min="11787" max="11788" width="14.5703125" style="672" customWidth="1"/>
    <col min="11789" max="11789" width="17" style="672" customWidth="1"/>
    <col min="11790" max="11790" width="18.85546875" style="672" customWidth="1"/>
    <col min="11791" max="11791" width="2.28515625" style="672" customWidth="1"/>
    <col min="11792" max="12032" width="9.140625" style="672" hidden="1"/>
    <col min="12033" max="12033" width="9.140625" style="672" hidden="1" customWidth="1"/>
    <col min="12034" max="12034" width="43.7109375" style="672" customWidth="1"/>
    <col min="12035" max="12035" width="6.5703125" style="672" customWidth="1"/>
    <col min="12036" max="12036" width="14.7109375" style="672" customWidth="1"/>
    <col min="12037" max="12037" width="12.42578125" style="672" customWidth="1"/>
    <col min="12038" max="12038" width="17.7109375" style="672" customWidth="1"/>
    <col min="12039" max="12039" width="13.42578125" style="672" customWidth="1"/>
    <col min="12040" max="12040" width="11.5703125" style="672" customWidth="1"/>
    <col min="12041" max="12041" width="12.7109375" style="672" customWidth="1"/>
    <col min="12042" max="12042" width="13.140625" style="672" customWidth="1"/>
    <col min="12043" max="12044" width="14.5703125" style="672" customWidth="1"/>
    <col min="12045" max="12045" width="17" style="672" customWidth="1"/>
    <col min="12046" max="12046" width="18.85546875" style="672" customWidth="1"/>
    <col min="12047" max="12047" width="2.28515625" style="672" customWidth="1"/>
    <col min="12048" max="12288" width="9.140625" style="672" hidden="1"/>
    <col min="12289" max="12289" width="9.140625" style="672" hidden="1" customWidth="1"/>
    <col min="12290" max="12290" width="43.7109375" style="672" customWidth="1"/>
    <col min="12291" max="12291" width="6.5703125" style="672" customWidth="1"/>
    <col min="12292" max="12292" width="14.7109375" style="672" customWidth="1"/>
    <col min="12293" max="12293" width="12.42578125" style="672" customWidth="1"/>
    <col min="12294" max="12294" width="17.7109375" style="672" customWidth="1"/>
    <col min="12295" max="12295" width="13.42578125" style="672" customWidth="1"/>
    <col min="12296" max="12296" width="11.5703125" style="672" customWidth="1"/>
    <col min="12297" max="12297" width="12.7109375" style="672" customWidth="1"/>
    <col min="12298" max="12298" width="13.140625" style="672" customWidth="1"/>
    <col min="12299" max="12300" width="14.5703125" style="672" customWidth="1"/>
    <col min="12301" max="12301" width="17" style="672" customWidth="1"/>
    <col min="12302" max="12302" width="18.85546875" style="672" customWidth="1"/>
    <col min="12303" max="12303" width="2.28515625" style="672" customWidth="1"/>
    <col min="12304" max="12544" width="9.140625" style="672" hidden="1"/>
    <col min="12545" max="12545" width="9.140625" style="672" hidden="1" customWidth="1"/>
    <col min="12546" max="12546" width="43.7109375" style="672" customWidth="1"/>
    <col min="12547" max="12547" width="6.5703125" style="672" customWidth="1"/>
    <col min="12548" max="12548" width="14.7109375" style="672" customWidth="1"/>
    <col min="12549" max="12549" width="12.42578125" style="672" customWidth="1"/>
    <col min="12550" max="12550" width="17.7109375" style="672" customWidth="1"/>
    <col min="12551" max="12551" width="13.42578125" style="672" customWidth="1"/>
    <col min="12552" max="12552" width="11.5703125" style="672" customWidth="1"/>
    <col min="12553" max="12553" width="12.7109375" style="672" customWidth="1"/>
    <col min="12554" max="12554" width="13.140625" style="672" customWidth="1"/>
    <col min="12555" max="12556" width="14.5703125" style="672" customWidth="1"/>
    <col min="12557" max="12557" width="17" style="672" customWidth="1"/>
    <col min="12558" max="12558" width="18.85546875" style="672" customWidth="1"/>
    <col min="12559" max="12559" width="2.28515625" style="672" customWidth="1"/>
    <col min="12560" max="12800" width="9.140625" style="672" hidden="1"/>
    <col min="12801" max="12801" width="9.140625" style="672" hidden="1" customWidth="1"/>
    <col min="12802" max="12802" width="43.7109375" style="672" customWidth="1"/>
    <col min="12803" max="12803" width="6.5703125" style="672" customWidth="1"/>
    <col min="12804" max="12804" width="14.7109375" style="672" customWidth="1"/>
    <col min="12805" max="12805" width="12.42578125" style="672" customWidth="1"/>
    <col min="12806" max="12806" width="17.7109375" style="672" customWidth="1"/>
    <col min="12807" max="12807" width="13.42578125" style="672" customWidth="1"/>
    <col min="12808" max="12808" width="11.5703125" style="672" customWidth="1"/>
    <col min="12809" max="12809" width="12.7109375" style="672" customWidth="1"/>
    <col min="12810" max="12810" width="13.140625" style="672" customWidth="1"/>
    <col min="12811" max="12812" width="14.5703125" style="672" customWidth="1"/>
    <col min="12813" max="12813" width="17" style="672" customWidth="1"/>
    <col min="12814" max="12814" width="18.85546875" style="672" customWidth="1"/>
    <col min="12815" max="12815" width="2.28515625" style="672" customWidth="1"/>
    <col min="12816" max="13056" width="9.140625" style="672" hidden="1"/>
    <col min="13057" max="13057" width="9.140625" style="672" hidden="1" customWidth="1"/>
    <col min="13058" max="13058" width="43.7109375" style="672" customWidth="1"/>
    <col min="13059" max="13059" width="6.5703125" style="672" customWidth="1"/>
    <col min="13060" max="13060" width="14.7109375" style="672" customWidth="1"/>
    <col min="13061" max="13061" width="12.42578125" style="672" customWidth="1"/>
    <col min="13062" max="13062" width="17.7109375" style="672" customWidth="1"/>
    <col min="13063" max="13063" width="13.42578125" style="672" customWidth="1"/>
    <col min="13064" max="13064" width="11.5703125" style="672" customWidth="1"/>
    <col min="13065" max="13065" width="12.7109375" style="672" customWidth="1"/>
    <col min="13066" max="13066" width="13.140625" style="672" customWidth="1"/>
    <col min="13067" max="13068" width="14.5703125" style="672" customWidth="1"/>
    <col min="13069" max="13069" width="17" style="672" customWidth="1"/>
    <col min="13070" max="13070" width="18.85546875" style="672" customWidth="1"/>
    <col min="13071" max="13071" width="2.28515625" style="672" customWidth="1"/>
    <col min="13072" max="13312" width="9.140625" style="672" hidden="1"/>
    <col min="13313" max="13313" width="9.140625" style="672" hidden="1" customWidth="1"/>
    <col min="13314" max="13314" width="43.7109375" style="672" customWidth="1"/>
    <col min="13315" max="13315" width="6.5703125" style="672" customWidth="1"/>
    <col min="13316" max="13316" width="14.7109375" style="672" customWidth="1"/>
    <col min="13317" max="13317" width="12.42578125" style="672" customWidth="1"/>
    <col min="13318" max="13318" width="17.7109375" style="672" customWidth="1"/>
    <col min="13319" max="13319" width="13.42578125" style="672" customWidth="1"/>
    <col min="13320" max="13320" width="11.5703125" style="672" customWidth="1"/>
    <col min="13321" max="13321" width="12.7109375" style="672" customWidth="1"/>
    <col min="13322" max="13322" width="13.140625" style="672" customWidth="1"/>
    <col min="13323" max="13324" width="14.5703125" style="672" customWidth="1"/>
    <col min="13325" max="13325" width="17" style="672" customWidth="1"/>
    <col min="13326" max="13326" width="18.85546875" style="672" customWidth="1"/>
    <col min="13327" max="13327" width="2.28515625" style="672" customWidth="1"/>
    <col min="13328" max="13568" width="9.140625" style="672" hidden="1"/>
    <col min="13569" max="13569" width="9.140625" style="672" hidden="1" customWidth="1"/>
    <col min="13570" max="13570" width="43.7109375" style="672" customWidth="1"/>
    <col min="13571" max="13571" width="6.5703125" style="672" customWidth="1"/>
    <col min="13572" max="13572" width="14.7109375" style="672" customWidth="1"/>
    <col min="13573" max="13573" width="12.42578125" style="672" customWidth="1"/>
    <col min="13574" max="13574" width="17.7109375" style="672" customWidth="1"/>
    <col min="13575" max="13575" width="13.42578125" style="672" customWidth="1"/>
    <col min="13576" max="13576" width="11.5703125" style="672" customWidth="1"/>
    <col min="13577" max="13577" width="12.7109375" style="672" customWidth="1"/>
    <col min="13578" max="13578" width="13.140625" style="672" customWidth="1"/>
    <col min="13579" max="13580" width="14.5703125" style="672" customWidth="1"/>
    <col min="13581" max="13581" width="17" style="672" customWidth="1"/>
    <col min="13582" max="13582" width="18.85546875" style="672" customWidth="1"/>
    <col min="13583" max="13583" width="2.28515625" style="672" customWidth="1"/>
    <col min="13584" max="13824" width="9.140625" style="672" hidden="1"/>
    <col min="13825" max="13825" width="9.140625" style="672" hidden="1" customWidth="1"/>
    <col min="13826" max="13826" width="43.7109375" style="672" customWidth="1"/>
    <col min="13827" max="13827" width="6.5703125" style="672" customWidth="1"/>
    <col min="13828" max="13828" width="14.7109375" style="672" customWidth="1"/>
    <col min="13829" max="13829" width="12.42578125" style="672" customWidth="1"/>
    <col min="13830" max="13830" width="17.7109375" style="672" customWidth="1"/>
    <col min="13831" max="13831" width="13.42578125" style="672" customWidth="1"/>
    <col min="13832" max="13832" width="11.5703125" style="672" customWidth="1"/>
    <col min="13833" max="13833" width="12.7109375" style="672" customWidth="1"/>
    <col min="13834" max="13834" width="13.140625" style="672" customWidth="1"/>
    <col min="13835" max="13836" width="14.5703125" style="672" customWidth="1"/>
    <col min="13837" max="13837" width="17" style="672" customWidth="1"/>
    <col min="13838" max="13838" width="18.85546875" style="672" customWidth="1"/>
    <col min="13839" max="13839" width="2.28515625" style="672" customWidth="1"/>
    <col min="13840" max="14080" width="9.140625" style="672" hidden="1"/>
    <col min="14081" max="14081" width="9.140625" style="672" hidden="1" customWidth="1"/>
    <col min="14082" max="14082" width="43.7109375" style="672" customWidth="1"/>
    <col min="14083" max="14083" width="6.5703125" style="672" customWidth="1"/>
    <col min="14084" max="14084" width="14.7109375" style="672" customWidth="1"/>
    <col min="14085" max="14085" width="12.42578125" style="672" customWidth="1"/>
    <col min="14086" max="14086" width="17.7109375" style="672" customWidth="1"/>
    <col min="14087" max="14087" width="13.42578125" style="672" customWidth="1"/>
    <col min="14088" max="14088" width="11.5703125" style="672" customWidth="1"/>
    <col min="14089" max="14089" width="12.7109375" style="672" customWidth="1"/>
    <col min="14090" max="14090" width="13.140625" style="672" customWidth="1"/>
    <col min="14091" max="14092" width="14.5703125" style="672" customWidth="1"/>
    <col min="14093" max="14093" width="17" style="672" customWidth="1"/>
    <col min="14094" max="14094" width="18.85546875" style="672" customWidth="1"/>
    <col min="14095" max="14095" width="2.28515625" style="672" customWidth="1"/>
    <col min="14096" max="14336" width="9.140625" style="672" hidden="1"/>
    <col min="14337" max="14337" width="9.140625" style="672" hidden="1" customWidth="1"/>
    <col min="14338" max="14338" width="43.7109375" style="672" customWidth="1"/>
    <col min="14339" max="14339" width="6.5703125" style="672" customWidth="1"/>
    <col min="14340" max="14340" width="14.7109375" style="672" customWidth="1"/>
    <col min="14341" max="14341" width="12.42578125" style="672" customWidth="1"/>
    <col min="14342" max="14342" width="17.7109375" style="672" customWidth="1"/>
    <col min="14343" max="14343" width="13.42578125" style="672" customWidth="1"/>
    <col min="14344" max="14344" width="11.5703125" style="672" customWidth="1"/>
    <col min="14345" max="14345" width="12.7109375" style="672" customWidth="1"/>
    <col min="14346" max="14346" width="13.140625" style="672" customWidth="1"/>
    <col min="14347" max="14348" width="14.5703125" style="672" customWidth="1"/>
    <col min="14349" max="14349" width="17" style="672" customWidth="1"/>
    <col min="14350" max="14350" width="18.85546875" style="672" customWidth="1"/>
    <col min="14351" max="14351" width="2.28515625" style="672" customWidth="1"/>
    <col min="14352" max="14592" width="9.140625" style="672" hidden="1"/>
    <col min="14593" max="14593" width="9.140625" style="672" hidden="1" customWidth="1"/>
    <col min="14594" max="14594" width="43.7109375" style="672" customWidth="1"/>
    <col min="14595" max="14595" width="6.5703125" style="672" customWidth="1"/>
    <col min="14596" max="14596" width="14.7109375" style="672" customWidth="1"/>
    <col min="14597" max="14597" width="12.42578125" style="672" customWidth="1"/>
    <col min="14598" max="14598" width="17.7109375" style="672" customWidth="1"/>
    <col min="14599" max="14599" width="13.42578125" style="672" customWidth="1"/>
    <col min="14600" max="14600" width="11.5703125" style="672" customWidth="1"/>
    <col min="14601" max="14601" width="12.7109375" style="672" customWidth="1"/>
    <col min="14602" max="14602" width="13.140625" style="672" customWidth="1"/>
    <col min="14603" max="14604" width="14.5703125" style="672" customWidth="1"/>
    <col min="14605" max="14605" width="17" style="672" customWidth="1"/>
    <col min="14606" max="14606" width="18.85546875" style="672" customWidth="1"/>
    <col min="14607" max="14607" width="2.28515625" style="672" customWidth="1"/>
    <col min="14608" max="14848" width="9.140625" style="672" hidden="1"/>
    <col min="14849" max="14849" width="9.140625" style="672" hidden="1" customWidth="1"/>
    <col min="14850" max="14850" width="43.7109375" style="672" customWidth="1"/>
    <col min="14851" max="14851" width="6.5703125" style="672" customWidth="1"/>
    <col min="14852" max="14852" width="14.7109375" style="672" customWidth="1"/>
    <col min="14853" max="14853" width="12.42578125" style="672" customWidth="1"/>
    <col min="14854" max="14854" width="17.7109375" style="672" customWidth="1"/>
    <col min="14855" max="14855" width="13.42578125" style="672" customWidth="1"/>
    <col min="14856" max="14856" width="11.5703125" style="672" customWidth="1"/>
    <col min="14857" max="14857" width="12.7109375" style="672" customWidth="1"/>
    <col min="14858" max="14858" width="13.140625" style="672" customWidth="1"/>
    <col min="14859" max="14860" width="14.5703125" style="672" customWidth="1"/>
    <col min="14861" max="14861" width="17" style="672" customWidth="1"/>
    <col min="14862" max="14862" width="18.85546875" style="672" customWidth="1"/>
    <col min="14863" max="14863" width="2.28515625" style="672" customWidth="1"/>
    <col min="14864" max="15104" width="9.140625" style="672" hidden="1"/>
    <col min="15105" max="15105" width="9.140625" style="672" hidden="1" customWidth="1"/>
    <col min="15106" max="15106" width="43.7109375" style="672" customWidth="1"/>
    <col min="15107" max="15107" width="6.5703125" style="672" customWidth="1"/>
    <col min="15108" max="15108" width="14.7109375" style="672" customWidth="1"/>
    <col min="15109" max="15109" width="12.42578125" style="672" customWidth="1"/>
    <col min="15110" max="15110" width="17.7109375" style="672" customWidth="1"/>
    <col min="15111" max="15111" width="13.42578125" style="672" customWidth="1"/>
    <col min="15112" max="15112" width="11.5703125" style="672" customWidth="1"/>
    <col min="15113" max="15113" width="12.7109375" style="672" customWidth="1"/>
    <col min="15114" max="15114" width="13.140625" style="672" customWidth="1"/>
    <col min="15115" max="15116" width="14.5703125" style="672" customWidth="1"/>
    <col min="15117" max="15117" width="17" style="672" customWidth="1"/>
    <col min="15118" max="15118" width="18.85546875" style="672" customWidth="1"/>
    <col min="15119" max="15119" width="2.28515625" style="672" customWidth="1"/>
    <col min="15120" max="15360" width="9.140625" style="672" hidden="1"/>
    <col min="15361" max="15361" width="9.140625" style="672" hidden="1" customWidth="1"/>
    <col min="15362" max="15362" width="43.7109375" style="672" customWidth="1"/>
    <col min="15363" max="15363" width="6.5703125" style="672" customWidth="1"/>
    <col min="15364" max="15364" width="14.7109375" style="672" customWidth="1"/>
    <col min="15365" max="15365" width="12.42578125" style="672" customWidth="1"/>
    <col min="15366" max="15366" width="17.7109375" style="672" customWidth="1"/>
    <col min="15367" max="15367" width="13.42578125" style="672" customWidth="1"/>
    <col min="15368" max="15368" width="11.5703125" style="672" customWidth="1"/>
    <col min="15369" max="15369" width="12.7109375" style="672" customWidth="1"/>
    <col min="15370" max="15370" width="13.140625" style="672" customWidth="1"/>
    <col min="15371" max="15372" width="14.5703125" style="672" customWidth="1"/>
    <col min="15373" max="15373" width="17" style="672" customWidth="1"/>
    <col min="15374" max="15374" width="18.85546875" style="672" customWidth="1"/>
    <col min="15375" max="15375" width="2.28515625" style="672" customWidth="1"/>
    <col min="15376" max="15616" width="9.140625" style="672" hidden="1"/>
    <col min="15617" max="15617" width="9.140625" style="672" hidden="1" customWidth="1"/>
    <col min="15618" max="15618" width="43.7109375" style="672" customWidth="1"/>
    <col min="15619" max="15619" width="6.5703125" style="672" customWidth="1"/>
    <col min="15620" max="15620" width="14.7109375" style="672" customWidth="1"/>
    <col min="15621" max="15621" width="12.42578125" style="672" customWidth="1"/>
    <col min="15622" max="15622" width="17.7109375" style="672" customWidth="1"/>
    <col min="15623" max="15623" width="13.42578125" style="672" customWidth="1"/>
    <col min="15624" max="15624" width="11.5703125" style="672" customWidth="1"/>
    <col min="15625" max="15625" width="12.7109375" style="672" customWidth="1"/>
    <col min="15626" max="15626" width="13.140625" style="672" customWidth="1"/>
    <col min="15627" max="15628" width="14.5703125" style="672" customWidth="1"/>
    <col min="15629" max="15629" width="17" style="672" customWidth="1"/>
    <col min="15630" max="15630" width="18.85546875" style="672" customWidth="1"/>
    <col min="15631" max="15631" width="2.28515625" style="672" customWidth="1"/>
    <col min="15632" max="15872" width="9.140625" style="672" hidden="1"/>
    <col min="15873" max="15873" width="9.140625" style="672" hidden="1" customWidth="1"/>
    <col min="15874" max="15874" width="43.7109375" style="672" customWidth="1"/>
    <col min="15875" max="15875" width="6.5703125" style="672" customWidth="1"/>
    <col min="15876" max="15876" width="14.7109375" style="672" customWidth="1"/>
    <col min="15877" max="15877" width="12.42578125" style="672" customWidth="1"/>
    <col min="15878" max="15878" width="17.7109375" style="672" customWidth="1"/>
    <col min="15879" max="15879" width="13.42578125" style="672" customWidth="1"/>
    <col min="15880" max="15880" width="11.5703125" style="672" customWidth="1"/>
    <col min="15881" max="15881" width="12.7109375" style="672" customWidth="1"/>
    <col min="15882" max="15882" width="13.140625" style="672" customWidth="1"/>
    <col min="15883" max="15884" width="14.5703125" style="672" customWidth="1"/>
    <col min="15885" max="15885" width="17" style="672" customWidth="1"/>
    <col min="15886" max="15886" width="18.85546875" style="672" customWidth="1"/>
    <col min="15887" max="15887" width="2.28515625" style="672" customWidth="1"/>
    <col min="15888" max="16128" width="9.140625" style="672" hidden="1"/>
    <col min="16129" max="16129" width="9.140625" style="672" hidden="1" customWidth="1"/>
    <col min="16130" max="16130" width="43.7109375" style="672" customWidth="1"/>
    <col min="16131" max="16131" width="6.5703125" style="672" customWidth="1"/>
    <col min="16132" max="16132" width="14.7109375" style="672" customWidth="1"/>
    <col min="16133" max="16133" width="12.42578125" style="672" customWidth="1"/>
    <col min="16134" max="16134" width="17.7109375" style="672" customWidth="1"/>
    <col min="16135" max="16135" width="13.42578125" style="672" customWidth="1"/>
    <col min="16136" max="16136" width="11.5703125" style="672" customWidth="1"/>
    <col min="16137" max="16137" width="12.7109375" style="672" customWidth="1"/>
    <col min="16138" max="16138" width="13.140625" style="672" customWidth="1"/>
    <col min="16139" max="16140" width="14.5703125" style="672" customWidth="1"/>
    <col min="16141" max="16141" width="17" style="672" customWidth="1"/>
    <col min="16142" max="16142" width="18.85546875" style="672" customWidth="1"/>
    <col min="16143" max="16143" width="2.28515625" style="672" customWidth="1"/>
    <col min="16144" max="16384" width="9.140625" style="672" hidden="1"/>
  </cols>
  <sheetData>
    <row r="1" spans="1:15" s="52" customFormat="1" x14ac:dyDescent="0.25">
      <c r="B1" s="404" t="s">
        <v>409</v>
      </c>
      <c r="C1" s="54"/>
      <c r="D1" s="55"/>
      <c r="E1" s="55"/>
      <c r="F1" s="55"/>
    </row>
    <row r="2" spans="1:15" s="52" customFormat="1" ht="16.5" thickBot="1" x14ac:dyDescent="0.3">
      <c r="B2" s="405"/>
      <c r="C2" s="55"/>
      <c r="D2" s="55"/>
      <c r="E2" s="55"/>
      <c r="F2" s="55"/>
    </row>
    <row r="3" spans="1:15" s="52" customFormat="1" ht="19.5" thickBot="1" x14ac:dyDescent="0.35">
      <c r="A3" s="56"/>
      <c r="B3" s="494" t="s">
        <v>232</v>
      </c>
      <c r="C3" s="57"/>
      <c r="D3" s="58"/>
      <c r="E3" s="58"/>
      <c r="F3" s="58"/>
      <c r="G3" s="58"/>
      <c r="H3" s="58"/>
      <c r="I3" s="9"/>
      <c r="J3" s="85" t="s">
        <v>429</v>
      </c>
      <c r="K3" s="845" t="str">
        <f>+Cover!I2</f>
        <v/>
      </c>
      <c r="L3" s="846"/>
      <c r="M3" s="847"/>
      <c r="N3" s="669"/>
      <c r="O3" s="53"/>
    </row>
    <row r="4" spans="1:15" s="52" customFormat="1" ht="19.5" thickBot="1" x14ac:dyDescent="0.35">
      <c r="A4" s="56"/>
      <c r="B4" s="494" t="s">
        <v>731</v>
      </c>
      <c r="C4" s="57"/>
      <c r="D4" s="58"/>
      <c r="E4" s="58"/>
      <c r="F4" s="58"/>
      <c r="G4" s="58"/>
      <c r="H4" s="58"/>
      <c r="I4" s="1"/>
      <c r="J4" s="3" t="s">
        <v>78</v>
      </c>
      <c r="K4" s="74">
        <f>+Cover!I3</f>
        <v>0</v>
      </c>
      <c r="L4" s="5"/>
      <c r="M4" s="5"/>
      <c r="N4" s="630"/>
    </row>
    <row r="5" spans="1:15" s="52" customFormat="1" ht="18.75" x14ac:dyDescent="0.3">
      <c r="A5" s="59"/>
      <c r="B5" s="57"/>
      <c r="C5" s="57"/>
      <c r="D5" s="57"/>
      <c r="E5" s="57"/>
      <c r="F5" s="57"/>
      <c r="G5" s="57"/>
      <c r="H5" s="57"/>
      <c r="I5" s="57"/>
      <c r="J5" s="57"/>
      <c r="K5" s="57"/>
      <c r="L5" s="57"/>
      <c r="M5" s="57"/>
    </row>
    <row r="6" spans="1:15" x14ac:dyDescent="0.25">
      <c r="A6" s="56"/>
      <c r="B6" s="670" t="s">
        <v>704</v>
      </c>
      <c r="C6" s="671"/>
      <c r="F6" s="673"/>
      <c r="G6" s="674"/>
      <c r="H6" s="675"/>
    </row>
    <row r="7" spans="1:15" x14ac:dyDescent="0.25">
      <c r="A7" s="56"/>
      <c r="B7" s="670"/>
      <c r="C7" s="671"/>
      <c r="F7" s="673"/>
      <c r="G7" s="674"/>
      <c r="H7" s="675"/>
    </row>
    <row r="8" spans="1:15" s="678" customFormat="1" ht="63" x14ac:dyDescent="0.25">
      <c r="A8" s="56"/>
      <c r="B8" s="676" t="s">
        <v>234</v>
      </c>
      <c r="C8" s="676"/>
      <c r="D8" s="677" t="s">
        <v>64</v>
      </c>
      <c r="E8" s="677" t="s">
        <v>148</v>
      </c>
      <c r="F8" s="677" t="s">
        <v>149</v>
      </c>
      <c r="G8" s="677" t="s">
        <v>150</v>
      </c>
      <c r="H8" s="677" t="s">
        <v>239</v>
      </c>
      <c r="I8" s="677" t="s">
        <v>237</v>
      </c>
      <c r="J8" s="677" t="s">
        <v>559</v>
      </c>
      <c r="K8" s="677" t="s">
        <v>63</v>
      </c>
      <c r="L8" s="677" t="s">
        <v>77</v>
      </c>
      <c r="M8" s="677" t="s">
        <v>705</v>
      </c>
      <c r="N8" s="677" t="s">
        <v>238</v>
      </c>
      <c r="O8" s="672"/>
    </row>
    <row r="9" spans="1:15" s="678" customFormat="1" x14ac:dyDescent="0.25">
      <c r="A9" s="52"/>
      <c r="B9" s="679" t="s">
        <v>233</v>
      </c>
      <c r="C9" s="680"/>
      <c r="D9" s="681" t="s">
        <v>561</v>
      </c>
      <c r="E9" s="681" t="s">
        <v>562</v>
      </c>
      <c r="F9" s="681" t="s">
        <v>563</v>
      </c>
      <c r="G9" s="681" t="s">
        <v>564</v>
      </c>
      <c r="H9" s="681">
        <v>7</v>
      </c>
      <c r="I9" s="681">
        <v>8</v>
      </c>
      <c r="J9" s="681">
        <v>9</v>
      </c>
      <c r="K9" s="681">
        <v>10</v>
      </c>
      <c r="L9" s="681">
        <v>11</v>
      </c>
      <c r="M9" s="681">
        <v>12</v>
      </c>
      <c r="N9" s="681">
        <v>13</v>
      </c>
      <c r="O9" s="672"/>
    </row>
    <row r="10" spans="1:15" x14ac:dyDescent="0.25">
      <c r="A10" s="52">
        <v>51</v>
      </c>
      <c r="B10" s="652" t="s">
        <v>568</v>
      </c>
      <c r="C10" s="682">
        <v>51</v>
      </c>
      <c r="D10" s="648"/>
      <c r="E10" s="648"/>
      <c r="F10" s="683"/>
      <c r="G10" s="648"/>
      <c r="H10" s="683"/>
      <c r="I10" s="648"/>
      <c r="J10" s="648"/>
      <c r="K10" s="683"/>
      <c r="L10" s="683"/>
      <c r="M10" s="683"/>
      <c r="N10" s="649">
        <f>SUM(D10:M10)</f>
        <v>0</v>
      </c>
    </row>
    <row r="11" spans="1:15" x14ac:dyDescent="0.25">
      <c r="A11" s="52">
        <v>52</v>
      </c>
      <c r="B11" s="652" t="s">
        <v>235</v>
      </c>
      <c r="C11" s="682">
        <v>52</v>
      </c>
      <c r="D11" s="648"/>
      <c r="E11" s="648"/>
      <c r="F11" s="683"/>
      <c r="G11" s="683"/>
      <c r="H11" s="683"/>
      <c r="I11" s="683"/>
      <c r="J11" s="683"/>
      <c r="K11" s="683"/>
      <c r="L11" s="683"/>
      <c r="M11" s="683"/>
      <c r="N11" s="649">
        <f t="shared" ref="N11:N25" si="0">SUM(D11:M11)</f>
        <v>0</v>
      </c>
    </row>
    <row r="12" spans="1:15" x14ac:dyDescent="0.25">
      <c r="A12" s="52">
        <v>53</v>
      </c>
      <c r="B12" s="652" t="s">
        <v>706</v>
      </c>
      <c r="C12" s="682">
        <v>53</v>
      </c>
      <c r="D12" s="648"/>
      <c r="E12" s="648"/>
      <c r="F12" s="683"/>
      <c r="G12" s="683"/>
      <c r="H12" s="683"/>
      <c r="I12" s="683"/>
      <c r="J12" s="683"/>
      <c r="K12" s="683"/>
      <c r="L12" s="683"/>
      <c r="M12" s="683"/>
      <c r="N12" s="649">
        <f t="shared" si="0"/>
        <v>0</v>
      </c>
    </row>
    <row r="13" spans="1:15" x14ac:dyDescent="0.25">
      <c r="A13" s="52">
        <v>55</v>
      </c>
      <c r="B13" s="676" t="s">
        <v>707</v>
      </c>
      <c r="C13" s="684">
        <v>55</v>
      </c>
      <c r="D13" s="683"/>
      <c r="E13" s="683"/>
      <c r="F13" s="683"/>
      <c r="G13" s="648"/>
      <c r="H13" s="648"/>
      <c r="I13" s="648"/>
      <c r="J13" s="648"/>
      <c r="K13" s="648"/>
      <c r="L13" s="683"/>
      <c r="M13" s="683"/>
      <c r="N13" s="649">
        <f t="shared" si="0"/>
        <v>0</v>
      </c>
    </row>
    <row r="14" spans="1:15" x14ac:dyDescent="0.25">
      <c r="A14" s="52">
        <v>54</v>
      </c>
      <c r="B14" s="652" t="s">
        <v>236</v>
      </c>
      <c r="C14" s="682">
        <v>54</v>
      </c>
      <c r="D14" s="683"/>
      <c r="E14" s="683"/>
      <c r="F14" s="683"/>
      <c r="G14" s="648"/>
      <c r="H14" s="648"/>
      <c r="I14" s="648"/>
      <c r="J14" s="648"/>
      <c r="K14" s="683"/>
      <c r="L14" s="683"/>
      <c r="M14" s="683"/>
      <c r="N14" s="649">
        <f t="shared" si="0"/>
        <v>0</v>
      </c>
    </row>
    <row r="15" spans="1:15" ht="31.5" x14ac:dyDescent="0.25">
      <c r="A15" s="52"/>
      <c r="B15" s="676" t="s">
        <v>72</v>
      </c>
      <c r="C15" s="684">
        <v>56</v>
      </c>
      <c r="D15" s="648"/>
      <c r="E15" s="648"/>
      <c r="F15" s="683"/>
      <c r="G15" s="648"/>
      <c r="H15" s="648"/>
      <c r="I15" s="648"/>
      <c r="J15" s="648"/>
      <c r="K15" s="648"/>
      <c r="L15" s="683"/>
      <c r="M15" s="683"/>
      <c r="N15" s="649">
        <f t="shared" si="0"/>
        <v>0</v>
      </c>
    </row>
    <row r="16" spans="1:15" x14ac:dyDescent="0.25">
      <c r="A16" s="52"/>
      <c r="B16" s="652" t="s">
        <v>73</v>
      </c>
      <c r="C16" s="682">
        <v>57</v>
      </c>
      <c r="D16" s="648"/>
      <c r="E16" s="648"/>
      <c r="F16" s="683"/>
      <c r="G16" s="648"/>
      <c r="H16" s="683"/>
      <c r="I16" s="683"/>
      <c r="J16" s="648"/>
      <c r="K16" s="648"/>
      <c r="L16" s="683"/>
      <c r="M16" s="683"/>
      <c r="N16" s="649">
        <f t="shared" si="0"/>
        <v>0</v>
      </c>
    </row>
    <row r="17" spans="1:15" x14ac:dyDescent="0.25">
      <c r="A17" s="52"/>
      <c r="B17" s="652" t="s">
        <v>149</v>
      </c>
      <c r="C17" s="682">
        <v>58</v>
      </c>
      <c r="D17" s="648"/>
      <c r="E17" s="648"/>
      <c r="F17" s="648"/>
      <c r="G17" s="648"/>
      <c r="H17" s="683"/>
      <c r="I17" s="683"/>
      <c r="J17" s="683"/>
      <c r="K17" s="648"/>
      <c r="L17" s="683"/>
      <c r="M17" s="683"/>
      <c r="N17" s="649">
        <f t="shared" si="0"/>
        <v>0</v>
      </c>
    </row>
    <row r="18" spans="1:15" x14ac:dyDescent="0.25">
      <c r="A18" s="52"/>
      <c r="B18" s="685" t="s">
        <v>379</v>
      </c>
      <c r="C18" s="686">
        <v>67</v>
      </c>
      <c r="D18" s="687"/>
      <c r="E18" s="687"/>
      <c r="F18" s="687"/>
      <c r="G18" s="687"/>
      <c r="H18" s="688"/>
      <c r="I18" s="688"/>
      <c r="J18" s="688"/>
      <c r="K18" s="687"/>
      <c r="L18" s="688"/>
      <c r="M18" s="688"/>
      <c r="N18" s="649">
        <f t="shared" si="0"/>
        <v>0</v>
      </c>
    </row>
    <row r="19" spans="1:15" x14ac:dyDescent="0.25">
      <c r="A19" s="52"/>
      <c r="B19" s="676" t="s">
        <v>708</v>
      </c>
      <c r="C19" s="684">
        <v>61</v>
      </c>
      <c r="D19" s="648"/>
      <c r="E19" s="648"/>
      <c r="F19" s="648"/>
      <c r="G19" s="648"/>
      <c r="H19" s="683"/>
      <c r="I19" s="683"/>
      <c r="J19" s="683"/>
      <c r="K19" s="648"/>
      <c r="L19" s="683"/>
      <c r="M19" s="683"/>
      <c r="N19" s="649">
        <f t="shared" si="0"/>
        <v>0</v>
      </c>
    </row>
    <row r="20" spans="1:15" x14ac:dyDescent="0.25">
      <c r="A20" s="52"/>
      <c r="B20" s="676" t="s">
        <v>594</v>
      </c>
      <c r="C20" s="684">
        <v>62</v>
      </c>
      <c r="D20" s="648"/>
      <c r="E20" s="648"/>
      <c r="F20" s="648"/>
      <c r="G20" s="648"/>
      <c r="H20" s="648"/>
      <c r="I20" s="648"/>
      <c r="J20" s="648"/>
      <c r="K20" s="683"/>
      <c r="L20" s="683"/>
      <c r="M20" s="683"/>
      <c r="N20" s="649">
        <f t="shared" si="0"/>
        <v>0</v>
      </c>
    </row>
    <row r="21" spans="1:15" x14ac:dyDescent="0.25">
      <c r="A21" s="52"/>
      <c r="B21" s="676" t="s">
        <v>709</v>
      </c>
      <c r="C21" s="682">
        <v>59</v>
      </c>
      <c r="D21" s="648"/>
      <c r="E21" s="648"/>
      <c r="F21" s="683"/>
      <c r="G21" s="648"/>
      <c r="H21" s="683"/>
      <c r="I21" s="648"/>
      <c r="J21" s="648"/>
      <c r="K21" s="648"/>
      <c r="L21" s="683"/>
      <c r="M21" s="683"/>
      <c r="N21" s="649">
        <f>SUM(D21:M21)</f>
        <v>0</v>
      </c>
    </row>
    <row r="22" spans="1:15" x14ac:dyDescent="0.25">
      <c r="A22" s="52"/>
      <c r="B22" s="676" t="s">
        <v>104</v>
      </c>
      <c r="C22" s="682">
        <v>63</v>
      </c>
      <c r="D22" s="648"/>
      <c r="E22" s="648"/>
      <c r="F22" s="683"/>
      <c r="G22" s="648"/>
      <c r="H22" s="683"/>
      <c r="I22" s="648"/>
      <c r="J22" s="648"/>
      <c r="K22" s="648"/>
      <c r="L22" s="683"/>
      <c r="M22" s="683"/>
      <c r="N22" s="649">
        <f>SUM(D22:M22)</f>
        <v>0</v>
      </c>
    </row>
    <row r="23" spans="1:15" x14ac:dyDescent="0.25">
      <c r="A23" s="52"/>
      <c r="B23" s="676" t="s">
        <v>710</v>
      </c>
      <c r="C23" s="684">
        <v>72</v>
      </c>
      <c r="D23" s="648"/>
      <c r="E23" s="648"/>
      <c r="F23" s="648"/>
      <c r="G23" s="648"/>
      <c r="H23" s="683"/>
      <c r="I23" s="648"/>
      <c r="J23" s="648"/>
      <c r="K23" s="648"/>
      <c r="L23" s="683"/>
      <c r="M23" s="683"/>
      <c r="N23" s="649">
        <f t="shared" si="0"/>
        <v>0</v>
      </c>
    </row>
    <row r="24" spans="1:15" x14ac:dyDescent="0.25">
      <c r="A24" s="52"/>
      <c r="B24" s="689" t="s">
        <v>711</v>
      </c>
      <c r="C24" s="690">
        <v>72.099999999999994</v>
      </c>
      <c r="D24" s="648"/>
      <c r="E24" s="648"/>
      <c r="F24" s="648"/>
      <c r="G24" s="648"/>
      <c r="H24" s="683"/>
      <c r="I24" s="648"/>
      <c r="J24" s="648"/>
      <c r="K24" s="648"/>
      <c r="L24" s="683"/>
      <c r="M24" s="683"/>
      <c r="N24" s="649">
        <f t="shared" si="0"/>
        <v>0</v>
      </c>
    </row>
    <row r="25" spans="1:15" x14ac:dyDescent="0.25">
      <c r="A25" s="52"/>
      <c r="B25" s="691" t="s">
        <v>240</v>
      </c>
      <c r="C25" s="690"/>
      <c r="D25" s="649">
        <f>SUM(D10:D24)</f>
        <v>0</v>
      </c>
      <c r="E25" s="649">
        <f t="shared" ref="E25:M25" si="1">SUM(E10:E24)</f>
        <v>0</v>
      </c>
      <c r="F25" s="649">
        <f t="shared" si="1"/>
        <v>0</v>
      </c>
      <c r="G25" s="649">
        <f t="shared" si="1"/>
        <v>0</v>
      </c>
      <c r="H25" s="649">
        <f t="shared" si="1"/>
        <v>0</v>
      </c>
      <c r="I25" s="649">
        <f t="shared" si="1"/>
        <v>0</v>
      </c>
      <c r="J25" s="649">
        <f t="shared" si="1"/>
        <v>0</v>
      </c>
      <c r="K25" s="649">
        <f t="shared" si="1"/>
        <v>0</v>
      </c>
      <c r="L25" s="649">
        <f t="shared" si="1"/>
        <v>0</v>
      </c>
      <c r="M25" s="649">
        <f t="shared" si="1"/>
        <v>0</v>
      </c>
      <c r="N25" s="649">
        <f t="shared" si="0"/>
        <v>0</v>
      </c>
      <c r="O25" s="692"/>
    </row>
    <row r="26" spans="1:15" x14ac:dyDescent="0.25">
      <c r="A26" s="52">
        <v>64</v>
      </c>
      <c r="B26" s="693" t="s">
        <v>380</v>
      </c>
      <c r="C26" s="694"/>
      <c r="D26" s="695"/>
      <c r="E26" s="695"/>
      <c r="F26" s="695"/>
      <c r="G26" s="695"/>
      <c r="H26" s="695"/>
      <c r="I26" s="695"/>
      <c r="J26" s="695"/>
      <c r="K26" s="695"/>
      <c r="L26" s="695"/>
      <c r="M26" s="695"/>
      <c r="N26" s="696" t="s">
        <v>686</v>
      </c>
    </row>
    <row r="27" spans="1:15" x14ac:dyDescent="0.25">
      <c r="A27" s="52">
        <v>65</v>
      </c>
      <c r="B27" s="652" t="s">
        <v>381</v>
      </c>
      <c r="C27" s="682">
        <v>64</v>
      </c>
      <c r="D27" s="648"/>
      <c r="E27" s="648"/>
      <c r="F27" s="648"/>
      <c r="G27" s="648"/>
      <c r="H27" s="683"/>
      <c r="I27" s="683"/>
      <c r="J27" s="683"/>
      <c r="K27" s="648"/>
      <c r="L27" s="683"/>
      <c r="M27" s="683"/>
      <c r="N27" s="649">
        <f t="shared" ref="N27:N32" si="2">SUM(D27:M27)</f>
        <v>0</v>
      </c>
    </row>
    <row r="28" spans="1:15" x14ac:dyDescent="0.25">
      <c r="A28" s="52"/>
      <c r="B28" s="676" t="s">
        <v>712</v>
      </c>
      <c r="C28" s="682">
        <v>65</v>
      </c>
      <c r="D28" s="648"/>
      <c r="E28" s="648"/>
      <c r="F28" s="648"/>
      <c r="G28" s="648"/>
      <c r="H28" s="683"/>
      <c r="I28" s="683"/>
      <c r="J28" s="648"/>
      <c r="K28" s="648"/>
      <c r="L28" s="683"/>
      <c r="M28" s="683"/>
      <c r="N28" s="649">
        <f t="shared" si="2"/>
        <v>0</v>
      </c>
    </row>
    <row r="29" spans="1:15" x14ac:dyDescent="0.25">
      <c r="A29" s="52"/>
      <c r="B29" s="676" t="s">
        <v>595</v>
      </c>
      <c r="C29" s="684">
        <v>66</v>
      </c>
      <c r="D29" s="648"/>
      <c r="E29" s="648"/>
      <c r="F29" s="648"/>
      <c r="G29" s="648"/>
      <c r="H29" s="648"/>
      <c r="I29" s="648"/>
      <c r="J29" s="648"/>
      <c r="K29" s="648"/>
      <c r="L29" s="683"/>
      <c r="M29" s="683"/>
      <c r="N29" s="649">
        <f t="shared" si="2"/>
        <v>0</v>
      </c>
    </row>
    <row r="30" spans="1:15" x14ac:dyDescent="0.25">
      <c r="A30" s="52"/>
      <c r="B30" s="689" t="s">
        <v>710</v>
      </c>
      <c r="C30" s="690">
        <v>73</v>
      </c>
      <c r="D30" s="648"/>
      <c r="E30" s="648"/>
      <c r="F30" s="648"/>
      <c r="G30" s="648"/>
      <c r="H30" s="648"/>
      <c r="I30" s="648"/>
      <c r="J30" s="648"/>
      <c r="K30" s="648"/>
      <c r="L30" s="648"/>
      <c r="M30" s="648"/>
      <c r="N30" s="649">
        <f t="shared" si="2"/>
        <v>0</v>
      </c>
    </row>
    <row r="31" spans="1:15" x14ac:dyDescent="0.25">
      <c r="A31" s="52"/>
      <c r="B31" s="689" t="s">
        <v>711</v>
      </c>
      <c r="C31" s="690">
        <v>73.099999999999994</v>
      </c>
      <c r="D31" s="648"/>
      <c r="E31" s="648"/>
      <c r="F31" s="648"/>
      <c r="G31" s="648"/>
      <c r="H31" s="648"/>
      <c r="I31" s="648"/>
      <c r="J31" s="648"/>
      <c r="K31" s="648"/>
      <c r="L31" s="648"/>
      <c r="M31" s="648"/>
      <c r="N31" s="649">
        <f t="shared" si="2"/>
        <v>0</v>
      </c>
      <c r="O31" s="692"/>
    </row>
    <row r="32" spans="1:15" x14ac:dyDescent="0.25">
      <c r="A32" s="52">
        <v>68</v>
      </c>
      <c r="B32" s="691" t="s">
        <v>243</v>
      </c>
      <c r="C32" s="690"/>
      <c r="D32" s="649">
        <f>SUM(D27:D31)</f>
        <v>0</v>
      </c>
      <c r="E32" s="649">
        <f t="shared" ref="E32:M32" si="3">SUM(E27:E31)</f>
        <v>0</v>
      </c>
      <c r="F32" s="649">
        <f t="shared" si="3"/>
        <v>0</v>
      </c>
      <c r="G32" s="649">
        <f t="shared" si="3"/>
        <v>0</v>
      </c>
      <c r="H32" s="649">
        <f t="shared" si="3"/>
        <v>0</v>
      </c>
      <c r="I32" s="649">
        <f t="shared" si="3"/>
        <v>0</v>
      </c>
      <c r="J32" s="649">
        <f t="shared" si="3"/>
        <v>0</v>
      </c>
      <c r="K32" s="649">
        <f t="shared" si="3"/>
        <v>0</v>
      </c>
      <c r="L32" s="649">
        <f t="shared" si="3"/>
        <v>0</v>
      </c>
      <c r="M32" s="649">
        <f t="shared" si="3"/>
        <v>0</v>
      </c>
      <c r="N32" s="649">
        <f t="shared" si="2"/>
        <v>0</v>
      </c>
    </row>
    <row r="33" spans="1:14" x14ac:dyDescent="0.25">
      <c r="A33" s="52"/>
      <c r="B33" s="693" t="s">
        <v>382</v>
      </c>
      <c r="C33" s="694"/>
      <c r="D33" s="695"/>
      <c r="E33" s="695"/>
      <c r="F33" s="695"/>
      <c r="G33" s="695"/>
      <c r="H33" s="695"/>
      <c r="I33" s="695"/>
      <c r="J33" s="695"/>
      <c r="K33" s="695"/>
      <c r="L33" s="695"/>
      <c r="M33" s="695"/>
      <c r="N33" s="696"/>
    </row>
    <row r="34" spans="1:14" x14ac:dyDescent="0.25">
      <c r="A34" s="52"/>
      <c r="B34" s="676" t="s">
        <v>713</v>
      </c>
      <c r="C34" s="684">
        <v>68</v>
      </c>
      <c r="D34" s="648"/>
      <c r="E34" s="648"/>
      <c r="F34" s="648"/>
      <c r="G34" s="648"/>
      <c r="H34" s="648"/>
      <c r="I34" s="648"/>
      <c r="J34" s="648"/>
      <c r="K34" s="648"/>
      <c r="L34" s="683"/>
      <c r="M34" s="683"/>
      <c r="N34" s="649">
        <f>SUM(D34:M34)</f>
        <v>0</v>
      </c>
    </row>
    <row r="35" spans="1:14" ht="31.5" x14ac:dyDescent="0.25">
      <c r="A35" s="52"/>
      <c r="B35" s="676" t="s">
        <v>383</v>
      </c>
      <c r="C35" s="684">
        <v>69</v>
      </c>
      <c r="D35" s="648"/>
      <c r="E35" s="648"/>
      <c r="F35" s="648"/>
      <c r="G35" s="648"/>
      <c r="H35" s="683"/>
      <c r="I35" s="648"/>
      <c r="J35" s="648"/>
      <c r="K35" s="648"/>
      <c r="L35" s="683"/>
      <c r="M35" s="683"/>
      <c r="N35" s="649">
        <f>SUM(D35:M35)</f>
        <v>0</v>
      </c>
    </row>
    <row r="36" spans="1:14" x14ac:dyDescent="0.25">
      <c r="A36" s="52"/>
      <c r="B36" s="689" t="s">
        <v>710</v>
      </c>
      <c r="C36" s="690">
        <v>74</v>
      </c>
      <c r="D36" s="648"/>
      <c r="E36" s="648"/>
      <c r="F36" s="648"/>
      <c r="G36" s="648"/>
      <c r="H36" s="648"/>
      <c r="I36" s="648"/>
      <c r="J36" s="648"/>
      <c r="K36" s="648"/>
      <c r="L36" s="648"/>
      <c r="M36" s="648"/>
      <c r="N36" s="649">
        <f>SUM(D36:M36)</f>
        <v>0</v>
      </c>
    </row>
    <row r="37" spans="1:14" x14ac:dyDescent="0.25">
      <c r="A37" s="52"/>
      <c r="B37" s="689" t="s">
        <v>711</v>
      </c>
      <c r="C37" s="690">
        <v>74.099999999999994</v>
      </c>
      <c r="D37" s="648"/>
      <c r="E37" s="648"/>
      <c r="F37" s="648"/>
      <c r="G37" s="648"/>
      <c r="H37" s="648"/>
      <c r="I37" s="648"/>
      <c r="J37" s="648"/>
      <c r="K37" s="648"/>
      <c r="L37" s="648"/>
      <c r="M37" s="648"/>
      <c r="N37" s="649">
        <f>SUM(D37:M37)</f>
        <v>0</v>
      </c>
    </row>
    <row r="38" spans="1:14" x14ac:dyDescent="0.25">
      <c r="A38" s="52"/>
      <c r="B38" s="691" t="s">
        <v>276</v>
      </c>
      <c r="C38" s="690"/>
      <c r="D38" s="649">
        <f>SUM(D34:D37)</f>
        <v>0</v>
      </c>
      <c r="E38" s="649">
        <f t="shared" ref="E38:M38" si="4">SUM(E34:E37)</f>
        <v>0</v>
      </c>
      <c r="F38" s="649">
        <f t="shared" si="4"/>
        <v>0</v>
      </c>
      <c r="G38" s="649">
        <f t="shared" si="4"/>
        <v>0</v>
      </c>
      <c r="H38" s="649">
        <f t="shared" si="4"/>
        <v>0</v>
      </c>
      <c r="I38" s="649">
        <f t="shared" si="4"/>
        <v>0</v>
      </c>
      <c r="J38" s="649">
        <f t="shared" si="4"/>
        <v>0</v>
      </c>
      <c r="K38" s="649">
        <f t="shared" si="4"/>
        <v>0</v>
      </c>
      <c r="L38" s="649">
        <f t="shared" si="4"/>
        <v>0</v>
      </c>
      <c r="M38" s="649">
        <f t="shared" si="4"/>
        <v>0</v>
      </c>
      <c r="N38" s="649">
        <f>SUM(D38:M38)</f>
        <v>0</v>
      </c>
    </row>
    <row r="39" spans="1:14" x14ac:dyDescent="0.25">
      <c r="A39" s="52"/>
      <c r="B39" s="693" t="s">
        <v>100</v>
      </c>
      <c r="C39" s="694"/>
      <c r="D39" s="695"/>
      <c r="E39" s="695"/>
      <c r="F39" s="695"/>
      <c r="G39" s="695"/>
      <c r="H39" s="695"/>
      <c r="I39" s="695"/>
      <c r="J39" s="695"/>
      <c r="K39" s="695"/>
      <c r="L39" s="695"/>
      <c r="M39" s="695"/>
      <c r="N39" s="696"/>
    </row>
    <row r="40" spans="1:14" ht="31.5" x14ac:dyDescent="0.25">
      <c r="A40" s="52"/>
      <c r="B40" s="676" t="s">
        <v>101</v>
      </c>
      <c r="C40" s="684">
        <v>70</v>
      </c>
      <c r="D40" s="648"/>
      <c r="E40" s="648"/>
      <c r="F40" s="648"/>
      <c r="G40" s="648"/>
      <c r="H40" s="648"/>
      <c r="I40" s="648"/>
      <c r="J40" s="648"/>
      <c r="K40" s="648"/>
      <c r="L40" s="683"/>
      <c r="M40" s="683"/>
      <c r="N40" s="649">
        <f t="shared" ref="N40:N45" si="5">SUM(D40:M40)</f>
        <v>0</v>
      </c>
    </row>
    <row r="41" spans="1:14" x14ac:dyDescent="0.25">
      <c r="A41" s="52"/>
      <c r="B41" s="652" t="s">
        <v>102</v>
      </c>
      <c r="C41" s="682">
        <v>71</v>
      </c>
      <c r="D41" s="683"/>
      <c r="E41" s="683"/>
      <c r="F41" s="683"/>
      <c r="G41" s="683"/>
      <c r="H41" s="648"/>
      <c r="I41" s="683"/>
      <c r="J41" s="648"/>
      <c r="K41" s="648"/>
      <c r="L41" s="683"/>
      <c r="M41" s="683"/>
      <c r="N41" s="649">
        <f t="shared" si="5"/>
        <v>0</v>
      </c>
    </row>
    <row r="42" spans="1:14" x14ac:dyDescent="0.25">
      <c r="A42" s="52"/>
      <c r="B42" s="652" t="s">
        <v>714</v>
      </c>
      <c r="C42" s="682">
        <v>77</v>
      </c>
      <c r="D42" s="683"/>
      <c r="E42" s="683"/>
      <c r="F42" s="683"/>
      <c r="G42" s="683"/>
      <c r="H42" s="648"/>
      <c r="I42" s="683"/>
      <c r="J42" s="648"/>
      <c r="K42" s="648"/>
      <c r="L42" s="683"/>
      <c r="M42" s="683"/>
      <c r="N42" s="649">
        <f t="shared" si="5"/>
        <v>0</v>
      </c>
    </row>
    <row r="43" spans="1:14" x14ac:dyDescent="0.25">
      <c r="A43" s="52"/>
      <c r="B43" s="652" t="s">
        <v>715</v>
      </c>
      <c r="C43" s="682">
        <v>75</v>
      </c>
      <c r="D43" s="683"/>
      <c r="E43" s="683"/>
      <c r="F43" s="683"/>
      <c r="G43" s="683"/>
      <c r="H43" s="648"/>
      <c r="I43" s="648"/>
      <c r="J43" s="648"/>
      <c r="K43" s="648"/>
      <c r="L43" s="683"/>
      <c r="M43" s="683"/>
      <c r="N43" s="649">
        <f t="shared" si="5"/>
        <v>0</v>
      </c>
    </row>
    <row r="44" spans="1:14" x14ac:dyDescent="0.25">
      <c r="A44" s="52"/>
      <c r="B44" s="689" t="s">
        <v>711</v>
      </c>
      <c r="C44" s="690">
        <v>75.099999999999994</v>
      </c>
      <c r="D44" s="683"/>
      <c r="E44" s="683"/>
      <c r="F44" s="683"/>
      <c r="G44" s="683"/>
      <c r="H44" s="648"/>
      <c r="I44" s="648"/>
      <c r="J44" s="648"/>
      <c r="K44" s="648"/>
      <c r="L44" s="683"/>
      <c r="M44" s="683"/>
      <c r="N44" s="649">
        <f t="shared" si="5"/>
        <v>0</v>
      </c>
    </row>
    <row r="45" spans="1:14" x14ac:dyDescent="0.25">
      <c r="A45" s="52"/>
      <c r="B45" s="679" t="s">
        <v>277</v>
      </c>
      <c r="C45" s="682"/>
      <c r="D45" s="650">
        <f>SUM(D40:D44)</f>
        <v>0</v>
      </c>
      <c r="E45" s="650">
        <f t="shared" ref="E45:M45" si="6">SUM(E40:E44)</f>
        <v>0</v>
      </c>
      <c r="F45" s="650">
        <f t="shared" si="6"/>
        <v>0</v>
      </c>
      <c r="G45" s="650">
        <f t="shared" si="6"/>
        <v>0</v>
      </c>
      <c r="H45" s="650">
        <f t="shared" si="6"/>
        <v>0</v>
      </c>
      <c r="I45" s="650">
        <f t="shared" si="6"/>
        <v>0</v>
      </c>
      <c r="J45" s="650">
        <f t="shared" si="6"/>
        <v>0</v>
      </c>
      <c r="K45" s="650">
        <f t="shared" si="6"/>
        <v>0</v>
      </c>
      <c r="L45" s="650">
        <f t="shared" si="6"/>
        <v>0</v>
      </c>
      <c r="M45" s="650">
        <f t="shared" si="6"/>
        <v>0</v>
      </c>
      <c r="N45" s="649">
        <f t="shared" si="5"/>
        <v>0</v>
      </c>
    </row>
    <row r="46" spans="1:14" x14ac:dyDescent="0.25">
      <c r="A46" s="52">
        <v>69</v>
      </c>
      <c r="B46" s="693" t="s">
        <v>103</v>
      </c>
      <c r="C46" s="694"/>
      <c r="D46" s="695"/>
      <c r="E46" s="695"/>
      <c r="F46" s="695"/>
      <c r="G46" s="695"/>
      <c r="H46" s="695"/>
      <c r="I46" s="695"/>
      <c r="J46" s="695"/>
      <c r="K46" s="695"/>
      <c r="L46" s="695"/>
      <c r="M46" s="695"/>
      <c r="N46" s="696"/>
    </row>
    <row r="47" spans="1:14" x14ac:dyDescent="0.25">
      <c r="A47" s="61"/>
      <c r="B47" s="652" t="s">
        <v>278</v>
      </c>
      <c r="C47" s="682">
        <v>79</v>
      </c>
      <c r="D47" s="648"/>
      <c r="E47" s="648"/>
      <c r="F47" s="648"/>
      <c r="G47" s="648"/>
      <c r="H47" s="683"/>
      <c r="I47" s="683"/>
      <c r="J47" s="683"/>
      <c r="K47" s="648"/>
      <c r="L47" s="683"/>
      <c r="M47" s="683"/>
      <c r="N47" s="649">
        <f t="shared" ref="N47:N52" si="7">SUM(D47:M47)</f>
        <v>0</v>
      </c>
    </row>
    <row r="48" spans="1:14" x14ac:dyDescent="0.25">
      <c r="A48" s="52"/>
      <c r="B48" s="652" t="s">
        <v>716</v>
      </c>
      <c r="C48" s="682">
        <v>78</v>
      </c>
      <c r="D48" s="648"/>
      <c r="E48" s="648"/>
      <c r="F48" s="648"/>
      <c r="G48" s="648"/>
      <c r="H48" s="683"/>
      <c r="I48" s="683"/>
      <c r="J48" s="683"/>
      <c r="K48" s="648"/>
      <c r="L48" s="683"/>
      <c r="M48" s="683"/>
      <c r="N48" s="649">
        <f t="shared" si="7"/>
        <v>0</v>
      </c>
    </row>
    <row r="49" spans="2:15" x14ac:dyDescent="0.25">
      <c r="B49" s="652" t="s">
        <v>715</v>
      </c>
      <c r="C49" s="682">
        <v>76</v>
      </c>
      <c r="D49" s="648"/>
      <c r="E49" s="648"/>
      <c r="F49" s="648"/>
      <c r="G49" s="648"/>
      <c r="H49" s="683"/>
      <c r="I49" s="683"/>
      <c r="J49" s="683"/>
      <c r="K49" s="648"/>
      <c r="L49" s="683"/>
      <c r="M49" s="683"/>
      <c r="N49" s="649">
        <f t="shared" si="7"/>
        <v>0</v>
      </c>
      <c r="O49" s="697"/>
    </row>
    <row r="50" spans="2:15" x14ac:dyDescent="0.25">
      <c r="B50" s="689" t="s">
        <v>711</v>
      </c>
      <c r="C50" s="682">
        <v>76.099999999999994</v>
      </c>
      <c r="D50" s="648"/>
      <c r="E50" s="648"/>
      <c r="F50" s="648"/>
      <c r="G50" s="648"/>
      <c r="H50" s="683"/>
      <c r="I50" s="683"/>
      <c r="J50" s="683"/>
      <c r="K50" s="648"/>
      <c r="L50" s="683"/>
      <c r="M50" s="683"/>
      <c r="N50" s="649">
        <f t="shared" si="7"/>
        <v>0</v>
      </c>
    </row>
    <row r="51" spans="2:15" x14ac:dyDescent="0.25">
      <c r="B51" s="652" t="s">
        <v>703</v>
      </c>
      <c r="C51" s="682">
        <v>80</v>
      </c>
      <c r="D51" s="648"/>
      <c r="E51" s="648"/>
      <c r="F51" s="648"/>
      <c r="G51" s="648"/>
      <c r="H51" s="683"/>
      <c r="I51" s="683"/>
      <c r="J51" s="683"/>
      <c r="K51" s="648"/>
      <c r="L51" s="683"/>
      <c r="M51" s="683"/>
      <c r="N51" s="649">
        <f t="shared" si="7"/>
        <v>0</v>
      </c>
    </row>
    <row r="52" spans="2:15" x14ac:dyDescent="0.25">
      <c r="B52" s="679" t="s">
        <v>280</v>
      </c>
      <c r="C52" s="682"/>
      <c r="D52" s="649">
        <f>SUM(D47:D51)</f>
        <v>0</v>
      </c>
      <c r="E52" s="649">
        <f t="shared" ref="E52:M52" si="8">SUM(E47:E51)</f>
        <v>0</v>
      </c>
      <c r="F52" s="649">
        <f t="shared" si="8"/>
        <v>0</v>
      </c>
      <c r="G52" s="649">
        <f t="shared" si="8"/>
        <v>0</v>
      </c>
      <c r="H52" s="649">
        <f t="shared" si="8"/>
        <v>0</v>
      </c>
      <c r="I52" s="649">
        <f t="shared" si="8"/>
        <v>0</v>
      </c>
      <c r="J52" s="649">
        <f t="shared" si="8"/>
        <v>0</v>
      </c>
      <c r="K52" s="649">
        <f t="shared" si="8"/>
        <v>0</v>
      </c>
      <c r="L52" s="649">
        <f t="shared" si="8"/>
        <v>0</v>
      </c>
      <c r="M52" s="649">
        <f t="shared" si="8"/>
        <v>0</v>
      </c>
      <c r="N52" s="649">
        <f t="shared" si="7"/>
        <v>0</v>
      </c>
    </row>
    <row r="53" spans="2:15" x14ac:dyDescent="0.25">
      <c r="B53" s="679" t="s">
        <v>166</v>
      </c>
      <c r="C53" s="682">
        <v>90</v>
      </c>
      <c r="D53" s="651">
        <f t="shared" ref="D53:M53" si="9">D25+D32+D38+D45+D52</f>
        <v>0</v>
      </c>
      <c r="E53" s="651">
        <f t="shared" si="9"/>
        <v>0</v>
      </c>
      <c r="F53" s="651">
        <f t="shared" si="9"/>
        <v>0</v>
      </c>
      <c r="G53" s="651">
        <f t="shared" si="9"/>
        <v>0</v>
      </c>
      <c r="H53" s="651">
        <f t="shared" si="9"/>
        <v>0</v>
      </c>
      <c r="I53" s="651">
        <f t="shared" si="9"/>
        <v>0</v>
      </c>
      <c r="J53" s="651">
        <f t="shared" si="9"/>
        <v>0</v>
      </c>
      <c r="K53" s="651">
        <f t="shared" si="9"/>
        <v>0</v>
      </c>
      <c r="L53" s="651">
        <f t="shared" si="9"/>
        <v>0</v>
      </c>
      <c r="M53" s="651">
        <f t="shared" si="9"/>
        <v>0</v>
      </c>
      <c r="N53" s="649">
        <f>SUM(D53:M53)</f>
        <v>0</v>
      </c>
    </row>
    <row r="54" spans="2:15" ht="15.75" customHeight="1" x14ac:dyDescent="0.25"/>
    <row r="55" spans="2:15" ht="15.75" customHeight="1" x14ac:dyDescent="0.25"/>
    <row r="56" spans="2:15" ht="0.75" customHeight="1" x14ac:dyDescent="0.25"/>
    <row r="57" spans="2:15" ht="15.75" hidden="1" customHeight="1" x14ac:dyDescent="0.25"/>
    <row r="58" spans="2:15" ht="15.75" hidden="1" customHeight="1" x14ac:dyDescent="0.25"/>
    <row r="59" spans="2:15" ht="15.75" hidden="1" customHeight="1" x14ac:dyDescent="0.25"/>
    <row r="60" spans="2:15" ht="15.75" hidden="1" customHeight="1" x14ac:dyDescent="0.25"/>
    <row r="61" spans="2:15" ht="15.75" hidden="1" customHeight="1" x14ac:dyDescent="0.25"/>
    <row r="62" spans="2:15" ht="15.75" hidden="1" customHeight="1" x14ac:dyDescent="0.25"/>
    <row r="63" spans="2:15" ht="15.75" hidden="1" customHeight="1" x14ac:dyDescent="0.25"/>
    <row r="64" spans="2:15" ht="15.75" hidden="1" customHeight="1" x14ac:dyDescent="0.25"/>
    <row r="65" ht="3.75" hidden="1" customHeight="1" x14ac:dyDescent="0.25"/>
    <row r="66" ht="15.75" hidden="1" customHeight="1" x14ac:dyDescent="0.25"/>
    <row r="67" ht="15.75" hidden="1" customHeight="1" x14ac:dyDescent="0.25"/>
    <row r="68" ht="15.75" hidden="1" customHeight="1" x14ac:dyDescent="0.25"/>
    <row r="69" ht="15.75" hidden="1" customHeight="1" x14ac:dyDescent="0.25"/>
    <row r="70" ht="15.75" hidden="1" customHeight="1" x14ac:dyDescent="0.25"/>
    <row r="71" ht="15.75" hidden="1" customHeight="1" x14ac:dyDescent="0.25"/>
    <row r="72" ht="15.75" hidden="1" customHeight="1" x14ac:dyDescent="0.25"/>
    <row r="73" ht="15.75" hidden="1" customHeight="1" x14ac:dyDescent="0.25"/>
    <row r="74" ht="15.75" hidden="1" customHeight="1" x14ac:dyDescent="0.25"/>
    <row r="75" ht="15.75" hidden="1" customHeight="1" x14ac:dyDescent="0.25"/>
    <row r="76" ht="15.75" hidden="1" customHeight="1" x14ac:dyDescent="0.25"/>
    <row r="77" ht="15.75" hidden="1" customHeight="1" x14ac:dyDescent="0.25"/>
  </sheetData>
  <sheetProtection password="DE26" sheet="1" objects="1" scenarios="1"/>
  <mergeCells count="1">
    <mergeCell ref="K3: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9"/>
  <sheetViews>
    <sheetView view="pageLayout" zoomScale="85" zoomScaleNormal="85" zoomScalePageLayoutView="85" workbookViewId="0">
      <selection activeCell="C13" sqref="C13"/>
    </sheetView>
  </sheetViews>
  <sheetFormatPr defaultColWidth="0" defaultRowHeight="15.75" customHeight="1" zeroHeight="1" x14ac:dyDescent="0.25"/>
  <cols>
    <col min="1" max="1" width="6.42578125" style="281" customWidth="1"/>
    <col min="2" max="2" width="44.28515625" style="282" bestFit="1" customWidth="1"/>
    <col min="3" max="3" width="20.28515625" style="282" customWidth="1"/>
    <col min="4" max="4" width="13.85546875" style="282" customWidth="1"/>
    <col min="5" max="5" width="18.7109375" style="283" customWidth="1"/>
    <col min="6" max="6" width="3.28515625" style="283" customWidth="1"/>
    <col min="7" max="7" width="14" style="283" customWidth="1"/>
    <col min="8" max="8" width="18.5703125" style="283" customWidth="1"/>
    <col min="9" max="9" width="9.140625" style="282" customWidth="1"/>
    <col min="10" max="16384" width="0" style="160" hidden="1"/>
  </cols>
  <sheetData>
    <row r="1" spans="1:9" ht="16.5" thickBot="1" x14ac:dyDescent="0.3">
      <c r="A1" s="244" t="s">
        <v>409</v>
      </c>
      <c r="B1" s="244"/>
      <c r="C1" s="244"/>
      <c r="D1" s="247"/>
      <c r="E1" s="27"/>
      <c r="F1" s="27"/>
      <c r="G1" s="158"/>
      <c r="H1" s="27"/>
      <c r="I1" s="159"/>
    </row>
    <row r="2" spans="1:9" x14ac:dyDescent="0.25">
      <c r="A2" s="245"/>
      <c r="B2" s="245"/>
      <c r="C2" s="245"/>
      <c r="D2" s="248"/>
      <c r="E2" s="28"/>
      <c r="F2" s="28"/>
      <c r="G2" s="816" t="str">
        <f>Cover!I2</f>
        <v/>
      </c>
      <c r="H2" s="817"/>
      <c r="I2" s="28"/>
    </row>
    <row r="3" spans="1:9" ht="16.5" thickBot="1" x14ac:dyDescent="0.3">
      <c r="A3" s="246" t="s">
        <v>377</v>
      </c>
      <c r="B3" s="246"/>
      <c r="C3" s="257"/>
      <c r="D3" s="253"/>
      <c r="E3" s="161" t="s">
        <v>429</v>
      </c>
      <c r="F3" s="162"/>
      <c r="G3" s="818"/>
      <c r="H3" s="819"/>
      <c r="I3" s="16"/>
    </row>
    <row r="4" spans="1:9" ht="16.5" thickBot="1" x14ac:dyDescent="0.3">
      <c r="A4" s="246" t="s">
        <v>406</v>
      </c>
      <c r="B4" s="246"/>
      <c r="C4" s="258"/>
      <c r="D4" s="254"/>
      <c r="E4" s="1" t="s">
        <v>78</v>
      </c>
      <c r="F4" s="163"/>
      <c r="G4" s="74">
        <f>Cover!I3</f>
        <v>0</v>
      </c>
      <c r="H4" s="5"/>
      <c r="I4" s="159"/>
    </row>
    <row r="5" spans="1:9" x14ac:dyDescent="0.25">
      <c r="A5" s="259"/>
      <c r="B5" s="260"/>
      <c r="C5" s="260"/>
      <c r="D5" s="260"/>
      <c r="E5" s="261"/>
      <c r="F5" s="261"/>
      <c r="G5" s="261"/>
      <c r="H5" s="261"/>
      <c r="I5" s="260"/>
    </row>
    <row r="6" spans="1:9" x14ac:dyDescent="0.25">
      <c r="A6" s="259"/>
      <c r="B6" s="260"/>
      <c r="C6" s="260"/>
      <c r="D6" s="260"/>
      <c r="E6" s="611" t="s">
        <v>729</v>
      </c>
      <c r="F6" s="262"/>
      <c r="G6" s="262"/>
      <c r="H6" s="611" t="s">
        <v>721</v>
      </c>
      <c r="I6" s="260"/>
    </row>
    <row r="7" spans="1:9" s="194" customFormat="1" x14ac:dyDescent="0.25">
      <c r="A7" s="259" t="s">
        <v>65</v>
      </c>
      <c r="B7" s="263" t="s">
        <v>284</v>
      </c>
      <c r="C7" s="264"/>
      <c r="D7" s="264"/>
      <c r="E7" s="265"/>
      <c r="F7" s="265"/>
      <c r="G7" s="265"/>
      <c r="H7" s="265"/>
      <c r="I7" s="264"/>
    </row>
    <row r="8" spans="1:9" s="194" customFormat="1" x14ac:dyDescent="0.25">
      <c r="A8" s="259" t="s">
        <v>576</v>
      </c>
      <c r="B8" s="264" t="s">
        <v>285</v>
      </c>
      <c r="C8" s="264"/>
      <c r="D8" s="266"/>
      <c r="E8" s="267">
        <f>+'Sch.7 Fin Assets, Liabilities'!E8</f>
        <v>0</v>
      </c>
      <c r="F8" s="265"/>
      <c r="G8" s="268"/>
      <c r="H8" s="267">
        <f>+'Sch.7 Fin Assets, Liabilities'!H8</f>
        <v>0</v>
      </c>
      <c r="I8" s="264"/>
    </row>
    <row r="9" spans="1:9" s="194" customFormat="1" x14ac:dyDescent="0.25">
      <c r="A9" s="259" t="s">
        <v>66</v>
      </c>
      <c r="B9" s="264" t="s">
        <v>387</v>
      </c>
      <c r="C9" s="264"/>
      <c r="D9" s="266"/>
      <c r="E9" s="267">
        <f>+'Sch.7 Fin Assets, Liabilities'!E9</f>
        <v>0</v>
      </c>
      <c r="F9" s="265"/>
      <c r="G9" s="268"/>
      <c r="H9" s="267">
        <f>+'Sch.7 Fin Assets, Liabilities'!H9</f>
        <v>0</v>
      </c>
      <c r="I9" s="264"/>
    </row>
    <row r="10" spans="1:9" s="194" customFormat="1" x14ac:dyDescent="0.25">
      <c r="A10" s="259" t="s">
        <v>155</v>
      </c>
      <c r="B10" s="264" t="s">
        <v>286</v>
      </c>
      <c r="C10" s="264"/>
      <c r="D10" s="266"/>
      <c r="E10" s="267">
        <f>+SUM('Sch.7 Fin Assets, Liabilities'!E11:E17)</f>
        <v>0</v>
      </c>
      <c r="F10" s="265"/>
      <c r="G10" s="268"/>
      <c r="H10" s="267">
        <f>SUM('Sch.7 Fin Assets, Liabilities'!H11:H17)</f>
        <v>0</v>
      </c>
      <c r="I10" s="264"/>
    </row>
    <row r="11" spans="1:9" s="194" customFormat="1" x14ac:dyDescent="0.25">
      <c r="A11" s="259" t="s">
        <v>156</v>
      </c>
      <c r="B11" s="264" t="s">
        <v>287</v>
      </c>
      <c r="C11" s="264"/>
      <c r="D11" s="266"/>
      <c r="E11" s="267">
        <f>'Sch.7 Fin Assets, Liabilities'!E18</f>
        <v>0</v>
      </c>
      <c r="F11" s="265"/>
      <c r="G11" s="268"/>
      <c r="H11" s="267">
        <f>'Sch.7 Fin Assets, Liabilities'!H18</f>
        <v>0</v>
      </c>
      <c r="I11" s="264"/>
    </row>
    <row r="12" spans="1:9" s="194" customFormat="1" x14ac:dyDescent="0.25">
      <c r="A12" s="259" t="s">
        <v>50</v>
      </c>
      <c r="B12" s="264" t="s">
        <v>51</v>
      </c>
      <c r="C12" s="264"/>
      <c r="D12" s="266"/>
      <c r="E12" s="272"/>
      <c r="F12" s="265"/>
      <c r="G12" s="268"/>
      <c r="H12" s="272"/>
      <c r="I12" s="264"/>
    </row>
    <row r="13" spans="1:9" s="194" customFormat="1" x14ac:dyDescent="0.25">
      <c r="A13" s="259" t="s">
        <v>157</v>
      </c>
      <c r="B13" s="269" t="s">
        <v>63</v>
      </c>
      <c r="C13" s="269"/>
      <c r="D13" s="266"/>
      <c r="E13" s="267">
        <f>+'Sch.7 Fin Assets, Liabilities'!E20</f>
        <v>0</v>
      </c>
      <c r="F13" s="270"/>
      <c r="G13" s="268"/>
      <c r="H13" s="267">
        <f>+'Sch.7 Fin Assets, Liabilities'!H20</f>
        <v>0</v>
      </c>
      <c r="I13" s="264"/>
    </row>
    <row r="14" spans="1:9" s="194" customFormat="1" x14ac:dyDescent="0.25">
      <c r="A14" s="259"/>
      <c r="B14" s="269"/>
      <c r="C14" s="269"/>
      <c r="D14" s="269"/>
      <c r="E14" s="270"/>
      <c r="F14" s="270"/>
      <c r="G14" s="270"/>
      <c r="H14" s="270"/>
      <c r="I14" s="264"/>
    </row>
    <row r="15" spans="1:9" s="194" customFormat="1" x14ac:dyDescent="0.25">
      <c r="A15" s="259" t="s">
        <v>158</v>
      </c>
      <c r="B15" s="271" t="s">
        <v>288</v>
      </c>
      <c r="C15" s="271"/>
      <c r="D15" s="266"/>
      <c r="E15" s="267">
        <f>SUM(E7:E13)</f>
        <v>0</v>
      </c>
      <c r="F15" s="270"/>
      <c r="G15" s="268"/>
      <c r="H15" s="267">
        <f>SUM(H7:H13)</f>
        <v>0</v>
      </c>
      <c r="I15" s="264"/>
    </row>
    <row r="16" spans="1:9" s="194" customFormat="1" x14ac:dyDescent="0.25">
      <c r="A16" s="259"/>
      <c r="B16" s="264"/>
      <c r="C16" s="264"/>
      <c r="D16" s="264"/>
      <c r="E16" s="265"/>
      <c r="F16" s="265"/>
      <c r="G16" s="265"/>
      <c r="H16" s="265"/>
      <c r="I16" s="264"/>
    </row>
    <row r="17" spans="1:9" s="194" customFormat="1" x14ac:dyDescent="0.25">
      <c r="A17" s="259" t="s">
        <v>67</v>
      </c>
      <c r="B17" s="263" t="s">
        <v>407</v>
      </c>
      <c r="C17" s="264"/>
      <c r="D17" s="264"/>
      <c r="E17" s="265"/>
      <c r="F17" s="265"/>
      <c r="G17" s="265"/>
      <c r="H17" s="265"/>
      <c r="I17" s="264"/>
    </row>
    <row r="18" spans="1:9" s="194" customFormat="1" x14ac:dyDescent="0.25">
      <c r="A18" s="259" t="s">
        <v>68</v>
      </c>
      <c r="B18" s="264" t="s">
        <v>289</v>
      </c>
      <c r="C18" s="264"/>
      <c r="D18" s="266"/>
      <c r="E18" s="267">
        <f>+'Sch.7 Fin Assets, Liabilities'!E25</f>
        <v>0</v>
      </c>
      <c r="F18" s="265"/>
      <c r="G18" s="268"/>
      <c r="H18" s="267">
        <f>+'Sch.7 Fin Assets, Liabilities'!H25</f>
        <v>0</v>
      </c>
      <c r="I18" s="264"/>
    </row>
    <row r="19" spans="1:9" s="194" customFormat="1" x14ac:dyDescent="0.25">
      <c r="A19" s="259" t="s">
        <v>69</v>
      </c>
      <c r="B19" s="264" t="s">
        <v>290</v>
      </c>
      <c r="C19" s="264"/>
      <c r="D19" s="266"/>
      <c r="E19" s="267">
        <f>SUM('Sch.7 Fin Assets, Liabilities'!E27:E32)</f>
        <v>0</v>
      </c>
      <c r="F19" s="265"/>
      <c r="G19" s="268"/>
      <c r="H19" s="267">
        <f>SUM('Sch.7 Fin Assets, Liabilities'!H27:H32)</f>
        <v>0</v>
      </c>
      <c r="I19" s="264"/>
    </row>
    <row r="20" spans="1:9" s="194" customFormat="1" x14ac:dyDescent="0.25">
      <c r="A20" s="259" t="s">
        <v>578</v>
      </c>
      <c r="B20" s="264" t="s">
        <v>63</v>
      </c>
      <c r="C20" s="264"/>
      <c r="D20" s="266"/>
      <c r="E20" s="267">
        <f>+'Sch.7 Fin Assets, Liabilities'!E33</f>
        <v>0</v>
      </c>
      <c r="F20" s="265"/>
      <c r="G20" s="268"/>
      <c r="H20" s="267">
        <f>+'Sch.7 Fin Assets, Liabilities'!H33</f>
        <v>0</v>
      </c>
      <c r="I20" s="264"/>
    </row>
    <row r="21" spans="1:9" s="194" customFormat="1" x14ac:dyDescent="0.25">
      <c r="A21" s="259" t="s">
        <v>579</v>
      </c>
      <c r="B21" s="264" t="s">
        <v>53</v>
      </c>
      <c r="C21" s="264"/>
      <c r="D21" s="266"/>
      <c r="E21" s="267">
        <f>+'Sch.7 Fin Assets, Liabilities'!E39</f>
        <v>0</v>
      </c>
      <c r="F21" s="265"/>
      <c r="G21" s="268"/>
      <c r="H21" s="267">
        <f>+'Sch.7 Fin Assets, Liabilities'!H39</f>
        <v>0</v>
      </c>
      <c r="I21" s="264"/>
    </row>
    <row r="22" spans="1:9" s="194" customFormat="1" x14ac:dyDescent="0.25">
      <c r="A22" s="259" t="s">
        <v>580</v>
      </c>
      <c r="B22" s="264" t="s">
        <v>403</v>
      </c>
      <c r="C22" s="264"/>
      <c r="D22" s="266"/>
      <c r="E22" s="267">
        <f>+'Sch.7 Fin Assets, Liabilities'!E40</f>
        <v>0</v>
      </c>
      <c r="F22" s="265"/>
      <c r="G22" s="268"/>
      <c r="H22" s="267">
        <f>+'Sch.7 Fin Assets, Liabilities'!H40</f>
        <v>0</v>
      </c>
      <c r="I22" s="264"/>
    </row>
    <row r="23" spans="1:9" s="194" customFormat="1" x14ac:dyDescent="0.25">
      <c r="A23" s="259" t="s">
        <v>581</v>
      </c>
      <c r="B23" s="269" t="s">
        <v>291</v>
      </c>
      <c r="C23" s="269"/>
      <c r="D23" s="266"/>
      <c r="E23" s="267">
        <f>+'Sch.7 Fin Assets, Liabilities'!E41</f>
        <v>0</v>
      </c>
      <c r="F23" s="270"/>
      <c r="G23" s="268"/>
      <c r="H23" s="267">
        <f>+'Sch.7 Fin Assets, Liabilities'!H41</f>
        <v>0</v>
      </c>
      <c r="I23" s="264"/>
    </row>
    <row r="24" spans="1:9" s="194" customFormat="1" x14ac:dyDescent="0.25">
      <c r="A24" s="259" t="s">
        <v>582</v>
      </c>
      <c r="B24" s="269" t="s">
        <v>52</v>
      </c>
      <c r="C24" s="269"/>
      <c r="D24" s="266"/>
      <c r="E24" s="272"/>
      <c r="F24" s="270"/>
      <c r="G24" s="268"/>
      <c r="H24" s="272"/>
      <c r="I24" s="264"/>
    </row>
    <row r="25" spans="1:9" s="194" customFormat="1" x14ac:dyDescent="0.25">
      <c r="A25" s="259"/>
      <c r="B25" s="269"/>
      <c r="C25" s="269"/>
      <c r="D25" s="269"/>
      <c r="E25" s="270"/>
      <c r="F25" s="270"/>
      <c r="G25" s="270"/>
      <c r="H25" s="270"/>
      <c r="I25" s="264"/>
    </row>
    <row r="26" spans="1:9" s="194" customFormat="1" x14ac:dyDescent="0.25">
      <c r="A26" s="259" t="s">
        <v>583</v>
      </c>
      <c r="B26" s="271" t="s">
        <v>314</v>
      </c>
      <c r="C26" s="271"/>
      <c r="D26" s="266"/>
      <c r="E26" s="273">
        <f>SUM(E18:E24)</f>
        <v>0</v>
      </c>
      <c r="F26" s="274"/>
      <c r="G26" s="268"/>
      <c r="H26" s="273">
        <f>SUM(H18:H24)</f>
        <v>0</v>
      </c>
      <c r="I26" s="264"/>
    </row>
    <row r="27" spans="1:9" s="194" customFormat="1" x14ac:dyDescent="0.25">
      <c r="A27" s="259"/>
      <c r="B27" s="269"/>
      <c r="C27" s="269"/>
      <c r="D27" s="269"/>
      <c r="E27" s="270"/>
      <c r="F27" s="270"/>
      <c r="G27" s="270"/>
      <c r="H27" s="270"/>
      <c r="I27" s="264"/>
    </row>
    <row r="28" spans="1:9" s="194" customFormat="1" x14ac:dyDescent="0.25">
      <c r="A28" s="259" t="s">
        <v>584</v>
      </c>
      <c r="B28" s="271" t="s">
        <v>54</v>
      </c>
      <c r="C28" s="271"/>
      <c r="D28" s="266"/>
      <c r="E28" s="275">
        <f>+E15-E26</f>
        <v>0</v>
      </c>
      <c r="F28" s="276"/>
      <c r="G28" s="268"/>
      <c r="H28" s="275">
        <f>+H15-H26</f>
        <v>0</v>
      </c>
      <c r="I28" s="264"/>
    </row>
    <row r="29" spans="1:9" s="194" customFormat="1" x14ac:dyDescent="0.25">
      <c r="A29" s="259"/>
      <c r="B29" s="269"/>
      <c r="C29" s="269"/>
      <c r="D29" s="269"/>
      <c r="E29" s="270"/>
      <c r="F29" s="270"/>
      <c r="G29" s="270"/>
      <c r="H29" s="270"/>
      <c r="I29" s="264"/>
    </row>
    <row r="30" spans="1:9" s="194" customFormat="1" x14ac:dyDescent="0.25">
      <c r="A30" s="259" t="s">
        <v>585</v>
      </c>
      <c r="B30" s="271" t="s">
        <v>303</v>
      </c>
      <c r="C30" s="271"/>
      <c r="D30" s="271"/>
      <c r="E30" s="270"/>
      <c r="F30" s="270"/>
      <c r="G30" s="270"/>
      <c r="H30" s="270"/>
      <c r="I30" s="264"/>
    </row>
    <row r="31" spans="1:9" s="194" customFormat="1" x14ac:dyDescent="0.25">
      <c r="A31" s="259" t="s">
        <v>586</v>
      </c>
      <c r="B31" s="269" t="s">
        <v>304</v>
      </c>
      <c r="C31" s="269"/>
      <c r="D31" s="266"/>
      <c r="E31" s="267">
        <f>+'Sch.7 Fin Assets, Liabilities'!E49</f>
        <v>0</v>
      </c>
      <c r="F31" s="270"/>
      <c r="G31" s="268"/>
      <c r="H31" s="267">
        <f>+'Sch.7 Fin Assets, Liabilities'!H49</f>
        <v>0</v>
      </c>
      <c r="I31" s="264"/>
    </row>
    <row r="32" spans="1:9" s="194" customFormat="1" x14ac:dyDescent="0.25">
      <c r="A32" s="259" t="s">
        <v>587</v>
      </c>
      <c r="B32" s="269" t="s">
        <v>305</v>
      </c>
      <c r="C32" s="269"/>
      <c r="D32" s="266"/>
      <c r="E32" s="267">
        <f>+'Sch.7 Fin Assets, Liabilities'!E50</f>
        <v>0</v>
      </c>
      <c r="F32" s="270"/>
      <c r="G32" s="268"/>
      <c r="H32" s="267">
        <f>+'Sch.7 Fin Assets, Liabilities'!H50</f>
        <v>0</v>
      </c>
      <c r="I32" s="264"/>
    </row>
    <row r="33" spans="1:9" s="194" customFormat="1" x14ac:dyDescent="0.25">
      <c r="A33" s="259" t="s">
        <v>588</v>
      </c>
      <c r="B33" s="269" t="s">
        <v>38</v>
      </c>
      <c r="C33" s="269"/>
      <c r="D33" s="266"/>
      <c r="E33" s="267">
        <f>+'Sch.7 Fin Assets, Liabilities'!E51</f>
        <v>0</v>
      </c>
      <c r="F33" s="270"/>
      <c r="G33" s="268"/>
      <c r="H33" s="267">
        <f>+'Sch.7 Fin Assets, Liabilities'!H51</f>
        <v>0</v>
      </c>
      <c r="I33" s="264"/>
    </row>
    <row r="34" spans="1:9" s="194" customFormat="1" x14ac:dyDescent="0.25">
      <c r="A34" s="259"/>
      <c r="B34" s="269"/>
      <c r="C34" s="269"/>
      <c r="D34" s="269"/>
      <c r="E34" s="270"/>
      <c r="F34" s="270"/>
      <c r="G34" s="270"/>
      <c r="H34" s="270"/>
      <c r="I34" s="264"/>
    </row>
    <row r="35" spans="1:9" s="194" customFormat="1" x14ac:dyDescent="0.25">
      <c r="A35" s="259" t="s">
        <v>39</v>
      </c>
      <c r="B35" s="271" t="s">
        <v>306</v>
      </c>
      <c r="C35" s="271"/>
      <c r="D35" s="266"/>
      <c r="E35" s="267">
        <f>SUM(E31:E33)</f>
        <v>0</v>
      </c>
      <c r="F35" s="270"/>
      <c r="G35" s="268"/>
      <c r="H35" s="267">
        <f>SUM(H31:H33)</f>
        <v>0</v>
      </c>
      <c r="I35" s="264"/>
    </row>
    <row r="36" spans="1:9" s="194" customFormat="1" x14ac:dyDescent="0.25">
      <c r="A36" s="259"/>
      <c r="B36" s="269"/>
      <c r="C36" s="269"/>
      <c r="D36" s="269"/>
      <c r="E36" s="270"/>
      <c r="F36" s="270"/>
      <c r="G36" s="270"/>
      <c r="H36" s="270"/>
      <c r="I36" s="264"/>
    </row>
    <row r="37" spans="1:9" s="194" customFormat="1" x14ac:dyDescent="0.25">
      <c r="A37" s="259" t="s">
        <v>589</v>
      </c>
      <c r="B37" s="271" t="s">
        <v>405</v>
      </c>
      <c r="C37" s="271"/>
      <c r="D37" s="266"/>
      <c r="E37" s="275">
        <f>+E28+E35</f>
        <v>0</v>
      </c>
      <c r="F37" s="276"/>
      <c r="G37" s="268"/>
      <c r="H37" s="275">
        <f>+H28+H35</f>
        <v>0</v>
      </c>
      <c r="I37" s="264"/>
    </row>
    <row r="38" spans="1:9" s="194" customFormat="1" x14ac:dyDescent="0.25">
      <c r="A38" s="259"/>
      <c r="B38" s="264"/>
      <c r="C38" s="264"/>
      <c r="D38" s="264"/>
      <c r="E38" s="265"/>
      <c r="F38" s="265"/>
      <c r="G38" s="265"/>
      <c r="H38" s="265"/>
      <c r="I38" s="264"/>
    </row>
    <row r="39" spans="1:9" x14ac:dyDescent="0.25">
      <c r="A39" s="259"/>
      <c r="B39" s="277"/>
      <c r="C39" s="277"/>
      <c r="D39" s="277"/>
      <c r="E39" s="278"/>
      <c r="F39" s="278"/>
      <c r="G39" s="278"/>
      <c r="H39" s="278"/>
      <c r="I39" s="277"/>
    </row>
    <row r="40" spans="1:9" x14ac:dyDescent="0.25">
      <c r="A40" s="259"/>
      <c r="B40" s="277"/>
      <c r="C40" s="277"/>
      <c r="D40" s="277"/>
      <c r="E40" s="278"/>
      <c r="F40" s="278"/>
      <c r="G40" s="278"/>
      <c r="H40" s="278"/>
      <c r="I40" s="277"/>
    </row>
    <row r="41" spans="1:9" x14ac:dyDescent="0.25">
      <c r="A41" s="259"/>
      <c r="B41" s="277"/>
      <c r="C41" s="277"/>
      <c r="D41" s="277"/>
      <c r="E41" s="278"/>
      <c r="F41" s="278"/>
      <c r="G41" s="278"/>
      <c r="H41" s="278"/>
      <c r="I41" s="277"/>
    </row>
    <row r="42" spans="1:9" x14ac:dyDescent="0.25">
      <c r="A42" s="259"/>
      <c r="B42" s="277" t="s">
        <v>307</v>
      </c>
      <c r="C42" s="277"/>
      <c r="D42" s="277"/>
      <c r="E42" s="279" t="s">
        <v>308</v>
      </c>
      <c r="F42" s="279"/>
      <c r="G42" s="279"/>
      <c r="H42" s="278"/>
      <c r="I42" s="277"/>
    </row>
    <row r="43" spans="1:9" x14ac:dyDescent="0.25">
      <c r="A43" s="259"/>
      <c r="B43" s="277" t="s">
        <v>309</v>
      </c>
      <c r="C43" s="277"/>
      <c r="D43" s="277"/>
      <c r="E43" s="279" t="s">
        <v>310</v>
      </c>
      <c r="F43" s="279"/>
      <c r="G43" s="279"/>
      <c r="H43" s="278"/>
      <c r="I43" s="277"/>
    </row>
    <row r="44" spans="1:9" x14ac:dyDescent="0.25">
      <c r="A44" s="259"/>
      <c r="B44" s="277"/>
      <c r="C44" s="277"/>
      <c r="D44" s="277"/>
      <c r="E44" s="278"/>
      <c r="F44" s="278"/>
      <c r="G44" s="278"/>
      <c r="H44" s="278"/>
      <c r="I44" s="280"/>
    </row>
    <row r="45" spans="1:9" s="159" customFormat="1" ht="15.75" customHeight="1" x14ac:dyDescent="0.25">
      <c r="A45" s="259"/>
      <c r="B45" s="277"/>
      <c r="C45" s="277"/>
      <c r="D45" s="277"/>
      <c r="E45" s="278"/>
      <c r="F45" s="278"/>
      <c r="G45" s="278"/>
      <c r="H45" s="278"/>
      <c r="I45" s="277"/>
    </row>
    <row r="46" spans="1:9" s="159" customFormat="1" ht="15.75" customHeight="1" x14ac:dyDescent="0.25">
      <c r="A46" s="259"/>
      <c r="B46" s="277"/>
      <c r="C46" s="277"/>
      <c r="D46" s="277"/>
      <c r="E46" s="278"/>
      <c r="F46" s="278"/>
      <c r="G46" s="278"/>
      <c r="H46" s="278"/>
      <c r="I46" s="277"/>
    </row>
    <row r="47" spans="1:9" s="159" customFormat="1" ht="15.75" customHeight="1" x14ac:dyDescent="0.25">
      <c r="A47" s="259"/>
      <c r="B47" s="277"/>
      <c r="C47" s="277"/>
      <c r="D47" s="277"/>
      <c r="E47" s="278"/>
      <c r="F47" s="278"/>
      <c r="G47" s="278"/>
      <c r="H47" s="278"/>
      <c r="I47" s="277"/>
    </row>
    <row r="48" spans="1:9" s="159" customFormat="1" ht="15.75" customHeight="1" x14ac:dyDescent="0.25">
      <c r="A48" s="259"/>
      <c r="B48" s="277"/>
      <c r="C48" s="277"/>
      <c r="D48" s="277"/>
      <c r="E48" s="278"/>
      <c r="F48" s="278"/>
      <c r="G48" s="278"/>
      <c r="H48" s="278"/>
      <c r="I48" s="277"/>
    </row>
    <row r="49" spans="1:9" s="159" customFormat="1" ht="15.75" customHeight="1" x14ac:dyDescent="0.25">
      <c r="A49" s="259"/>
      <c r="B49" s="277"/>
      <c r="C49" s="277"/>
      <c r="D49" s="277"/>
      <c r="E49" s="278"/>
      <c r="F49" s="278"/>
      <c r="G49" s="278"/>
      <c r="H49" s="278"/>
      <c r="I49" s="277"/>
    </row>
    <row r="50" spans="1:9" s="159" customFormat="1" ht="15.75" customHeight="1" x14ac:dyDescent="0.25">
      <c r="A50" s="259"/>
      <c r="B50" s="277"/>
      <c r="C50" s="277"/>
      <c r="D50" s="277"/>
      <c r="E50" s="278"/>
      <c r="F50" s="278"/>
      <c r="G50" s="278"/>
      <c r="H50" s="278"/>
      <c r="I50" s="277"/>
    </row>
    <row r="51" spans="1:9" s="159" customFormat="1" ht="15.75" hidden="1" customHeight="1" x14ac:dyDescent="0.25">
      <c r="A51" s="259"/>
      <c r="B51" s="277"/>
      <c r="C51" s="277"/>
      <c r="D51" s="277"/>
      <c r="E51" s="278"/>
      <c r="F51" s="278"/>
      <c r="G51" s="278"/>
      <c r="H51" s="278"/>
      <c r="I51" s="277"/>
    </row>
    <row r="52" spans="1:9" s="159" customFormat="1" ht="15.75" hidden="1" customHeight="1" x14ac:dyDescent="0.25">
      <c r="A52" s="259"/>
      <c r="B52" s="277"/>
      <c r="C52" s="277"/>
      <c r="D52" s="277"/>
      <c r="E52" s="278"/>
      <c r="F52" s="278"/>
      <c r="G52" s="278"/>
      <c r="H52" s="278"/>
      <c r="I52" s="277"/>
    </row>
    <row r="53" spans="1:9" s="159" customFormat="1" ht="15.75" hidden="1" customHeight="1" x14ac:dyDescent="0.25">
      <c r="A53" s="259"/>
      <c r="B53" s="277"/>
      <c r="C53" s="277"/>
      <c r="D53" s="277"/>
      <c r="E53" s="278"/>
      <c r="F53" s="278"/>
      <c r="G53" s="278"/>
      <c r="H53" s="278"/>
      <c r="I53" s="277"/>
    </row>
    <row r="54" spans="1:9" s="159" customFormat="1" ht="15.75" hidden="1" customHeight="1" x14ac:dyDescent="0.25">
      <c r="A54" s="259"/>
      <c r="B54" s="277"/>
      <c r="C54" s="277"/>
      <c r="D54" s="277"/>
      <c r="E54" s="278"/>
      <c r="F54" s="278"/>
      <c r="G54" s="278"/>
      <c r="H54" s="278"/>
      <c r="I54" s="277"/>
    </row>
    <row r="55" spans="1:9" s="159" customFormat="1" ht="15.75" hidden="1" customHeight="1" x14ac:dyDescent="0.25">
      <c r="A55" s="259"/>
      <c r="B55" s="277"/>
      <c r="C55" s="277"/>
      <c r="D55" s="277"/>
      <c r="E55" s="278"/>
      <c r="F55" s="278"/>
      <c r="G55" s="278"/>
      <c r="H55" s="278"/>
      <c r="I55" s="277"/>
    </row>
    <row r="56" spans="1:9" s="159" customFormat="1" ht="15.75" hidden="1" customHeight="1" x14ac:dyDescent="0.25">
      <c r="A56" s="259"/>
      <c r="B56" s="277"/>
      <c r="C56" s="277"/>
      <c r="D56" s="277"/>
      <c r="E56" s="278"/>
      <c r="F56" s="278"/>
      <c r="G56" s="278"/>
      <c r="H56" s="278"/>
      <c r="I56" s="277"/>
    </row>
    <row r="57" spans="1:9" s="159" customFormat="1" ht="15.75" hidden="1" customHeight="1" x14ac:dyDescent="0.25">
      <c r="A57" s="259"/>
      <c r="B57" s="277"/>
      <c r="C57" s="277"/>
      <c r="D57" s="277"/>
      <c r="E57" s="278"/>
      <c r="F57" s="278"/>
      <c r="G57" s="278"/>
      <c r="H57" s="278"/>
      <c r="I57" s="277"/>
    </row>
    <row r="58" spans="1:9" s="159" customFormat="1" ht="15.75" hidden="1" customHeight="1" x14ac:dyDescent="0.25">
      <c r="A58" s="259"/>
      <c r="B58" s="277"/>
      <c r="C58" s="277"/>
      <c r="D58" s="277"/>
      <c r="E58" s="278"/>
      <c r="F58" s="278"/>
      <c r="G58" s="278"/>
      <c r="H58" s="278"/>
      <c r="I58" s="277"/>
    </row>
    <row r="59" spans="1:9" s="159" customFormat="1" ht="15.75" hidden="1" customHeight="1" x14ac:dyDescent="0.25">
      <c r="A59" s="259"/>
      <c r="B59" s="277"/>
      <c r="C59" s="277"/>
      <c r="D59" s="277"/>
      <c r="E59" s="278"/>
      <c r="F59" s="278"/>
      <c r="G59" s="278"/>
      <c r="H59" s="278"/>
      <c r="I59" s="277"/>
    </row>
  </sheetData>
  <sheetProtection password="DE26" sheet="1" objects="1" scenarios="1"/>
  <mergeCells count="1">
    <mergeCell ref="G2:H3"/>
  </mergeCells>
  <phoneticPr fontId="6" type="noConversion"/>
  <printOptions horizontalCentered="1"/>
  <pageMargins left="0" right="0" top="0.98425196850393704" bottom="0.98425196850393704" header="0.51181102362204722" footer="0.51181102362204722"/>
  <pageSetup scale="71" orientation="portrait" r:id="rId1"/>
  <headerFooter alignWithMargins="0">
    <oddFooter>&amp;R2016/17 Hospital Authorities
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61"/>
  <sheetViews>
    <sheetView showGridLines="0" showZeros="0" view="pageLayout" zoomScale="70" zoomScaleNormal="85" zoomScalePageLayoutView="70" workbookViewId="0">
      <selection activeCell="E37" sqref="E37"/>
    </sheetView>
  </sheetViews>
  <sheetFormatPr defaultColWidth="0" defaultRowHeight="15.75" zeroHeight="1" x14ac:dyDescent="0.25"/>
  <cols>
    <col min="1" max="1" width="6.28515625" style="259" customWidth="1"/>
    <col min="2" max="2" width="55.85546875" style="264" customWidth="1"/>
    <col min="3" max="3" width="3.140625" style="264" customWidth="1"/>
    <col min="4" max="4" width="5.42578125" style="264" customWidth="1"/>
    <col min="5" max="5" width="16.140625" style="288" customWidth="1"/>
    <col min="6" max="6" width="2.7109375" style="288" customWidth="1"/>
    <col min="7" max="7" width="8.42578125" style="288" customWidth="1"/>
    <col min="8" max="8" width="16.140625" style="289" customWidth="1"/>
    <col min="9" max="9" width="2" style="289" customWidth="1"/>
    <col min="10" max="10" width="9.85546875" style="289" customWidth="1"/>
    <col min="11" max="11" width="16.140625" style="289" customWidth="1"/>
    <col min="12" max="12" width="9.85546875" style="289" customWidth="1"/>
    <col min="13" max="13" width="2.7109375" style="30" customWidth="1"/>
    <col min="14" max="16384" width="0" style="20" hidden="1"/>
  </cols>
  <sheetData>
    <row r="1" spans="1:13" x14ac:dyDescent="0.25">
      <c r="A1" s="246" t="s">
        <v>409</v>
      </c>
      <c r="B1" s="246"/>
      <c r="C1" s="246"/>
      <c r="D1" s="246"/>
      <c r="E1" s="29"/>
      <c r="F1" s="29"/>
      <c r="G1" s="29"/>
      <c r="H1" s="29"/>
      <c r="I1" s="29"/>
      <c r="J1" s="29"/>
      <c r="K1" s="29"/>
      <c r="L1" s="29"/>
      <c r="M1" s="29"/>
    </row>
    <row r="2" spans="1:13" ht="16.5" thickBot="1" x14ac:dyDescent="0.3">
      <c r="A2" s="246"/>
      <c r="B2" s="246"/>
      <c r="C2" s="246"/>
      <c r="D2" s="246"/>
      <c r="E2" s="29"/>
      <c r="F2" s="29"/>
      <c r="G2" s="29"/>
      <c r="H2" s="29"/>
      <c r="I2" s="29"/>
      <c r="J2" s="29"/>
      <c r="K2" s="29"/>
      <c r="L2" s="29"/>
      <c r="M2" s="29"/>
    </row>
    <row r="3" spans="1:13" ht="42" customHeight="1" thickBot="1" x14ac:dyDescent="0.3">
      <c r="A3" s="246" t="s">
        <v>441</v>
      </c>
      <c r="B3" s="246"/>
      <c r="C3" s="246"/>
      <c r="D3" s="246"/>
      <c r="E3" s="9"/>
      <c r="F3" s="9"/>
      <c r="G3" s="9"/>
      <c r="H3" s="9" t="s">
        <v>429</v>
      </c>
      <c r="I3" s="9"/>
      <c r="J3" s="820" t="str">
        <f>+Cover!I2</f>
        <v/>
      </c>
      <c r="K3" s="821"/>
      <c r="L3" s="822"/>
      <c r="M3" s="16"/>
    </row>
    <row r="4" spans="1:13" ht="16.5" thickBot="1" x14ac:dyDescent="0.3">
      <c r="A4" s="246" t="s">
        <v>408</v>
      </c>
      <c r="B4" s="246"/>
      <c r="C4" s="246"/>
      <c r="D4" s="246"/>
      <c r="E4" s="1"/>
      <c r="F4" s="1"/>
      <c r="G4" s="1"/>
      <c r="H4" s="1" t="s">
        <v>78</v>
      </c>
      <c r="I4" s="6"/>
      <c r="J4" s="74">
        <f>+Cover!I3</f>
        <v>0</v>
      </c>
      <c r="K4" s="5"/>
      <c r="L4" s="5"/>
      <c r="M4" s="29"/>
    </row>
    <row r="5" spans="1:13" x14ac:dyDescent="0.25">
      <c r="B5" s="260"/>
      <c r="C5" s="260"/>
      <c r="D5" s="260"/>
      <c r="E5" s="284"/>
      <c r="F5" s="284"/>
      <c r="G5" s="284"/>
      <c r="H5" s="260"/>
      <c r="I5" s="260"/>
      <c r="J5" s="260"/>
      <c r="K5" s="260"/>
      <c r="L5" s="260"/>
      <c r="M5" s="28"/>
    </row>
    <row r="6" spans="1:13" x14ac:dyDescent="0.25">
      <c r="E6" s="285" t="s">
        <v>729</v>
      </c>
      <c r="F6" s="286"/>
      <c r="G6" s="286"/>
      <c r="H6" s="285" t="s">
        <v>729</v>
      </c>
      <c r="I6" s="286"/>
      <c r="J6" s="286"/>
      <c r="K6" s="285" t="s">
        <v>721</v>
      </c>
      <c r="L6" s="287"/>
    </row>
    <row r="7" spans="1:13" x14ac:dyDescent="0.25">
      <c r="E7" s="285" t="s">
        <v>82</v>
      </c>
      <c r="F7" s="286"/>
      <c r="G7" s="286"/>
      <c r="H7" s="285" t="s">
        <v>311</v>
      </c>
      <c r="I7" s="286"/>
      <c r="J7" s="286"/>
      <c r="K7" s="285" t="s">
        <v>311</v>
      </c>
      <c r="L7" s="287"/>
    </row>
    <row r="8" spans="1:13" x14ac:dyDescent="0.25">
      <c r="A8" s="259" t="s">
        <v>65</v>
      </c>
      <c r="B8" s="263" t="s">
        <v>83</v>
      </c>
    </row>
    <row r="9" spans="1:13" x14ac:dyDescent="0.25">
      <c r="A9" s="259" t="s">
        <v>576</v>
      </c>
      <c r="B9" s="264" t="s">
        <v>375</v>
      </c>
      <c r="D9" s="290"/>
      <c r="E9" s="291"/>
      <c r="G9" s="292"/>
      <c r="H9" s="217">
        <f>'Sch. 9 Revenues'!H10</f>
        <v>0</v>
      </c>
      <c r="I9" s="288"/>
      <c r="J9" s="292"/>
      <c r="K9" s="291"/>
      <c r="L9" s="293"/>
    </row>
    <row r="10" spans="1:13" x14ac:dyDescent="0.25">
      <c r="A10" s="259" t="s">
        <v>66</v>
      </c>
      <c r="B10" s="264" t="s">
        <v>85</v>
      </c>
      <c r="D10" s="290"/>
      <c r="E10" s="291"/>
      <c r="G10" s="292"/>
      <c r="H10" s="217">
        <f>'Sch. 9 Revenues'!H46</f>
        <v>0</v>
      </c>
      <c r="I10" s="288"/>
      <c r="J10" s="292"/>
      <c r="K10" s="291"/>
      <c r="L10" s="293"/>
    </row>
    <row r="11" spans="1:13" x14ac:dyDescent="0.25">
      <c r="A11" s="259" t="s">
        <v>155</v>
      </c>
      <c r="B11" s="264" t="s">
        <v>84</v>
      </c>
      <c r="D11" s="290"/>
      <c r="E11" s="291"/>
      <c r="G11" s="292"/>
      <c r="H11" s="217">
        <f>'Sch. 9 Revenues'!H53</f>
        <v>0</v>
      </c>
      <c r="I11" s="288"/>
      <c r="J11" s="292"/>
      <c r="K11" s="291"/>
      <c r="L11" s="293"/>
    </row>
    <row r="12" spans="1:13" x14ac:dyDescent="0.25">
      <c r="A12" s="259" t="s">
        <v>156</v>
      </c>
      <c r="B12" s="264" t="s">
        <v>164</v>
      </c>
      <c r="D12" s="290"/>
      <c r="E12" s="291"/>
      <c r="G12" s="292"/>
      <c r="H12" s="217">
        <f>'Sch. 9 Revenues'!H59</f>
        <v>0</v>
      </c>
      <c r="I12" s="288"/>
      <c r="J12" s="292"/>
      <c r="K12" s="291"/>
      <c r="L12" s="293"/>
    </row>
    <row r="13" spans="1:13" x14ac:dyDescent="0.25">
      <c r="A13" s="259" t="s">
        <v>157</v>
      </c>
      <c r="B13" s="264" t="s">
        <v>86</v>
      </c>
      <c r="D13" s="290"/>
      <c r="E13" s="291"/>
      <c r="G13" s="292"/>
      <c r="H13" s="217">
        <f>'Sch. 9 Revenues'!H70</f>
        <v>0</v>
      </c>
      <c r="I13" s="288"/>
      <c r="J13" s="292"/>
      <c r="K13" s="291"/>
      <c r="L13" s="293"/>
    </row>
    <row r="14" spans="1:13" x14ac:dyDescent="0.25">
      <c r="A14" s="259" t="s">
        <v>158</v>
      </c>
      <c r="B14" s="264" t="s">
        <v>90</v>
      </c>
      <c r="D14" s="290"/>
      <c r="E14" s="294"/>
      <c r="F14" s="295"/>
      <c r="G14" s="296"/>
      <c r="H14" s="267">
        <f>'Sch. 9 Revenues'!H75</f>
        <v>0</v>
      </c>
      <c r="J14" s="266"/>
      <c r="K14" s="294"/>
      <c r="L14" s="297"/>
    </row>
    <row r="15" spans="1:13" x14ac:dyDescent="0.25">
      <c r="A15" s="259" t="s">
        <v>89</v>
      </c>
      <c r="B15" s="264" t="s">
        <v>87</v>
      </c>
      <c r="D15" s="290"/>
      <c r="E15" s="291"/>
      <c r="G15" s="292"/>
      <c r="H15" s="217">
        <f>'Sch. 9 Revenues'!H84</f>
        <v>0</v>
      </c>
      <c r="I15" s="288"/>
      <c r="J15" s="292"/>
      <c r="K15" s="291"/>
      <c r="L15" s="293"/>
    </row>
    <row r="16" spans="1:13" x14ac:dyDescent="0.25">
      <c r="A16" s="259" t="s">
        <v>91</v>
      </c>
      <c r="B16" s="264" t="s">
        <v>88</v>
      </c>
      <c r="D16" s="290"/>
      <c r="E16" s="291"/>
      <c r="F16" s="295"/>
      <c r="G16" s="296"/>
      <c r="H16" s="217">
        <f>'Sch. 9 Revenues'!H120</f>
        <v>0</v>
      </c>
      <c r="I16" s="295"/>
      <c r="J16" s="296"/>
      <c r="K16" s="291"/>
      <c r="L16" s="298"/>
    </row>
    <row r="17" spans="1:14" x14ac:dyDescent="0.25">
      <c r="B17" s="269"/>
      <c r="C17" s="269"/>
      <c r="D17" s="269"/>
      <c r="E17" s="298"/>
      <c r="F17" s="293"/>
      <c r="G17" s="293"/>
      <c r="H17" s="298"/>
      <c r="I17" s="293"/>
      <c r="J17" s="293"/>
      <c r="K17" s="298"/>
      <c r="L17" s="293"/>
    </row>
    <row r="18" spans="1:14" x14ac:dyDescent="0.25">
      <c r="A18" s="299" t="s">
        <v>4</v>
      </c>
      <c r="B18" s="271" t="s">
        <v>93</v>
      </c>
      <c r="C18" s="271"/>
      <c r="D18" s="300"/>
      <c r="E18" s="301">
        <f>SUM(E9:E16)</f>
        <v>0</v>
      </c>
      <c r="F18" s="302"/>
      <c r="G18" s="303"/>
      <c r="H18" s="301">
        <f>SUM(H9:H16)</f>
        <v>0</v>
      </c>
      <c r="I18" s="302"/>
      <c r="J18" s="303"/>
      <c r="K18" s="301">
        <f>SUM(K9:K16)</f>
        <v>0</v>
      </c>
      <c r="L18" s="302"/>
    </row>
    <row r="19" spans="1:14" x14ac:dyDescent="0.25">
      <c r="B19" s="269"/>
      <c r="C19" s="269"/>
      <c r="D19" s="269"/>
      <c r="E19" s="297"/>
      <c r="F19" s="293"/>
      <c r="G19" s="293"/>
      <c r="H19" s="297"/>
      <c r="I19" s="297"/>
      <c r="J19" s="297"/>
      <c r="K19" s="297"/>
      <c r="L19" s="297"/>
    </row>
    <row r="20" spans="1:14" x14ac:dyDescent="0.25">
      <c r="A20" s="259" t="s">
        <v>67</v>
      </c>
      <c r="B20" s="271" t="s">
        <v>165</v>
      </c>
      <c r="C20" s="269"/>
      <c r="D20" s="269"/>
      <c r="E20" s="297"/>
      <c r="F20" s="293"/>
      <c r="G20" s="293"/>
      <c r="H20" s="297"/>
      <c r="I20" s="297"/>
      <c r="J20" s="297"/>
      <c r="K20" s="297"/>
      <c r="L20" s="297"/>
    </row>
    <row r="21" spans="1:14" x14ac:dyDescent="0.25">
      <c r="A21" s="259" t="s">
        <v>68</v>
      </c>
      <c r="B21" s="269" t="s">
        <v>94</v>
      </c>
      <c r="C21" s="269"/>
      <c r="D21" s="300"/>
      <c r="E21" s="291"/>
      <c r="F21" s="298"/>
      <c r="G21" s="303"/>
      <c r="H21" s="217">
        <f>'Sch. 10 Expenses'!N24</f>
        <v>0</v>
      </c>
      <c r="I21" s="298"/>
      <c r="J21" s="303"/>
      <c r="K21" s="291"/>
      <c r="L21" s="298"/>
    </row>
    <row r="22" spans="1:14" x14ac:dyDescent="0.25">
      <c r="A22" s="259" t="s">
        <v>69</v>
      </c>
      <c r="B22" s="269" t="s">
        <v>95</v>
      </c>
      <c r="C22" s="269"/>
      <c r="D22" s="300"/>
      <c r="E22" s="291"/>
      <c r="F22" s="298"/>
      <c r="G22" s="303"/>
      <c r="H22" s="217">
        <f>'Sch. 10 Expenses'!N31</f>
        <v>0</v>
      </c>
      <c r="I22" s="298"/>
      <c r="J22" s="303"/>
      <c r="K22" s="291"/>
      <c r="L22" s="298"/>
    </row>
    <row r="23" spans="1:14" x14ac:dyDescent="0.25">
      <c r="A23" s="259" t="s">
        <v>578</v>
      </c>
      <c r="B23" s="269" t="s">
        <v>154</v>
      </c>
      <c r="C23" s="269"/>
      <c r="D23" s="300"/>
      <c r="E23" s="291"/>
      <c r="F23" s="298"/>
      <c r="G23" s="303"/>
      <c r="H23" s="217">
        <f>'Sch. 10 Expenses'!N37</f>
        <v>0</v>
      </c>
      <c r="I23" s="298"/>
      <c r="J23" s="303"/>
      <c r="K23" s="291"/>
      <c r="L23" s="298"/>
    </row>
    <row r="24" spans="1:14" x14ac:dyDescent="0.25">
      <c r="A24" s="259" t="s">
        <v>579</v>
      </c>
      <c r="B24" s="269" t="s">
        <v>96</v>
      </c>
      <c r="C24" s="269"/>
      <c r="D24" s="300"/>
      <c r="E24" s="291"/>
      <c r="F24" s="298"/>
      <c r="G24" s="303"/>
      <c r="H24" s="217">
        <f>'Sch. 10 Expenses'!N44</f>
        <v>0</v>
      </c>
      <c r="I24" s="298"/>
      <c r="J24" s="303"/>
      <c r="K24" s="291"/>
      <c r="L24" s="298"/>
    </row>
    <row r="25" spans="1:14" x14ac:dyDescent="0.25">
      <c r="A25" s="259" t="s">
        <v>580</v>
      </c>
      <c r="B25" s="269" t="s">
        <v>164</v>
      </c>
      <c r="C25" s="269"/>
      <c r="D25" s="300"/>
      <c r="E25" s="291"/>
      <c r="F25" s="304"/>
      <c r="G25" s="305"/>
      <c r="H25" s="217">
        <f>'Sch. 10 Expenses'!N46</f>
        <v>0</v>
      </c>
      <c r="I25" s="304"/>
      <c r="J25" s="305"/>
      <c r="K25" s="291"/>
      <c r="L25" s="304"/>
    </row>
    <row r="26" spans="1:14" x14ac:dyDescent="0.25">
      <c r="A26" s="259" t="s">
        <v>581</v>
      </c>
      <c r="B26" s="269" t="s">
        <v>63</v>
      </c>
      <c r="C26" s="269"/>
      <c r="D26" s="300"/>
      <c r="E26" s="291"/>
      <c r="F26" s="298"/>
      <c r="G26" s="303"/>
      <c r="H26" s="217">
        <f>'Sch. 10 Expenses'!N47</f>
        <v>0</v>
      </c>
      <c r="I26" s="298"/>
      <c r="J26" s="303"/>
      <c r="K26" s="291"/>
      <c r="L26" s="298"/>
    </row>
    <row r="27" spans="1:14" x14ac:dyDescent="0.25">
      <c r="B27" s="269"/>
      <c r="C27" s="269"/>
      <c r="D27" s="269"/>
      <c r="E27" s="298"/>
      <c r="F27" s="304"/>
      <c r="G27" s="304"/>
      <c r="H27" s="218"/>
      <c r="I27" s="304"/>
      <c r="J27" s="304"/>
      <c r="K27" s="298"/>
      <c r="L27" s="304"/>
    </row>
    <row r="28" spans="1:14" x14ac:dyDescent="0.25">
      <c r="A28" s="259" t="s">
        <v>582</v>
      </c>
      <c r="B28" s="271" t="s">
        <v>166</v>
      </c>
      <c r="C28" s="271"/>
      <c r="D28" s="300"/>
      <c r="E28" s="301">
        <f>SUM(E21:E26)</f>
        <v>0</v>
      </c>
      <c r="F28" s="302"/>
      <c r="G28" s="303"/>
      <c r="H28" s="301">
        <f>SUM(H21:H26)</f>
        <v>0</v>
      </c>
      <c r="I28" s="302"/>
      <c r="J28" s="303"/>
      <c r="K28" s="301">
        <f>SUM(K21:K26)</f>
        <v>0</v>
      </c>
      <c r="L28" s="302"/>
    </row>
    <row r="29" spans="1:14" x14ac:dyDescent="0.25">
      <c r="B29" s="269"/>
      <c r="C29" s="269"/>
      <c r="D29" s="269"/>
      <c r="E29" s="297"/>
      <c r="F29" s="302"/>
      <c r="G29" s="302"/>
      <c r="H29" s="297"/>
      <c r="I29" s="297"/>
      <c r="J29" s="297"/>
      <c r="K29" s="297"/>
      <c r="L29" s="297"/>
    </row>
    <row r="30" spans="1:14" x14ac:dyDescent="0.25">
      <c r="A30" s="259" t="s">
        <v>143</v>
      </c>
      <c r="B30" s="271" t="s">
        <v>167</v>
      </c>
      <c r="C30" s="271"/>
      <c r="D30" s="300"/>
      <c r="E30" s="301">
        <f>+E18-E28</f>
        <v>0</v>
      </c>
      <c r="F30" s="302"/>
      <c r="G30" s="303"/>
      <c r="H30" s="301">
        <f>+H18-H28</f>
        <v>0</v>
      </c>
      <c r="I30" s="302"/>
      <c r="J30" s="303"/>
      <c r="K30" s="301">
        <f>+K18-K28</f>
        <v>0</v>
      </c>
      <c r="L30" s="302"/>
    </row>
    <row r="31" spans="1:14" x14ac:dyDescent="0.25">
      <c r="B31" s="271"/>
      <c r="C31" s="271"/>
      <c r="D31" s="271"/>
      <c r="E31" s="302"/>
      <c r="F31" s="302"/>
      <c r="G31" s="302"/>
      <c r="H31" s="302"/>
      <c r="I31" s="302"/>
      <c r="J31" s="302"/>
      <c r="K31" s="302"/>
      <c r="L31" s="302"/>
    </row>
    <row r="32" spans="1:14" x14ac:dyDescent="0.25">
      <c r="A32" s="259" t="s">
        <v>144</v>
      </c>
      <c r="B32" s="271" t="s">
        <v>168</v>
      </c>
      <c r="C32" s="269"/>
      <c r="D32" s="300"/>
      <c r="E32" s="306"/>
      <c r="F32" s="307"/>
      <c r="G32" s="308"/>
      <c r="H32" s="301">
        <f>'Sch.5 Acc. Surplus (Deficit)'!C33</f>
        <v>0</v>
      </c>
      <c r="I32" s="307"/>
      <c r="J32" s="308"/>
      <c r="K32" s="301">
        <f>K34-K30</f>
        <v>0</v>
      </c>
      <c r="L32" s="307"/>
      <c r="N32" s="21"/>
    </row>
    <row r="33" spans="1:17" x14ac:dyDescent="0.25">
      <c r="B33" s="269"/>
      <c r="C33" s="269"/>
      <c r="D33" s="300"/>
      <c r="E33" s="302"/>
      <c r="F33" s="307"/>
      <c r="G33" s="308"/>
      <c r="H33" s="302"/>
      <c r="I33" s="307"/>
      <c r="J33" s="308"/>
      <c r="K33" s="302"/>
      <c r="L33" s="307"/>
      <c r="N33" s="21"/>
    </row>
    <row r="34" spans="1:17" x14ac:dyDescent="0.25">
      <c r="A34" s="259" t="s">
        <v>569</v>
      </c>
      <c r="B34" s="271" t="s">
        <v>169</v>
      </c>
      <c r="C34" s="269"/>
      <c r="D34" s="300"/>
      <c r="E34" s="301">
        <f>E30+E32</f>
        <v>0</v>
      </c>
      <c r="F34" s="307"/>
      <c r="G34" s="308"/>
      <c r="H34" s="301">
        <f>H30+H32</f>
        <v>0</v>
      </c>
      <c r="I34" s="307"/>
      <c r="J34" s="308"/>
      <c r="K34" s="301">
        <f>H32</f>
        <v>0</v>
      </c>
      <c r="L34" s="307"/>
      <c r="N34" s="21"/>
    </row>
    <row r="35" spans="1:17" x14ac:dyDescent="0.25">
      <c r="B35" s="269"/>
      <c r="C35" s="269"/>
      <c r="D35" s="269"/>
      <c r="E35" s="302"/>
      <c r="F35" s="307"/>
      <c r="G35" s="307"/>
      <c r="H35" s="302"/>
      <c r="I35" s="307"/>
      <c r="J35" s="307"/>
      <c r="K35" s="309"/>
      <c r="L35" s="307"/>
      <c r="N35" s="21"/>
    </row>
    <row r="36" spans="1:17" s="185" customFormat="1" x14ac:dyDescent="0.25">
      <c r="A36" s="310"/>
      <c r="B36" s="271"/>
      <c r="C36" s="271"/>
      <c r="D36" s="300"/>
      <c r="E36" s="298"/>
      <c r="F36" s="293"/>
      <c r="G36" s="308"/>
      <c r="H36" s="298"/>
      <c r="I36" s="293"/>
      <c r="J36" s="308"/>
      <c r="K36" s="298"/>
      <c r="L36" s="293"/>
      <c r="M36" s="33"/>
      <c r="O36" s="21"/>
      <c r="P36" s="21"/>
      <c r="Q36" s="21"/>
    </row>
    <row r="37" spans="1:17" x14ac:dyDescent="0.25">
      <c r="B37" s="271"/>
      <c r="C37" s="271"/>
      <c r="D37" s="271"/>
      <c r="E37" s="298"/>
      <c r="F37" s="293"/>
      <c r="G37" s="293"/>
      <c r="H37" s="298"/>
      <c r="I37" s="293"/>
      <c r="J37" s="293"/>
      <c r="K37" s="298"/>
      <c r="L37" s="293"/>
      <c r="O37" s="21"/>
      <c r="P37" s="21"/>
      <c r="Q37" s="21"/>
    </row>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row r="45" spans="1:17" hidden="1" x14ac:dyDescent="0.25"/>
    <row r="46" spans="1:17" hidden="1" x14ac:dyDescent="0.25"/>
    <row r="47" spans="1:17" hidden="1" x14ac:dyDescent="0.25"/>
    <row r="48" spans="1:17" hidden="1" x14ac:dyDescent="0.25"/>
    <row r="49" hidden="1" x14ac:dyDescent="0.25"/>
    <row r="50" hidden="1" x14ac:dyDescent="0.25"/>
    <row r="51" hidden="1" x14ac:dyDescent="0.25"/>
    <row r="52" ht="9" hidden="1" customHeight="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sheetData>
  <sheetProtection password="DE26" sheet="1" objects="1" scenarios="1"/>
  <mergeCells count="1">
    <mergeCell ref="J3:L3"/>
  </mergeCells>
  <phoneticPr fontId="0" type="noConversion"/>
  <printOptions horizontalCentered="1"/>
  <pageMargins left="0" right="0" top="0.98425196850393704" bottom="0.98425196850393704" header="0.51181102362204722" footer="0.51181102362204722"/>
  <pageSetup scale="68" orientation="portrait" r:id="rId1"/>
  <headerFooter alignWithMargins="0">
    <oddFooter>&amp;R2016/17 Hospital Authorities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59"/>
  <sheetViews>
    <sheetView view="pageLayout" zoomScale="70" zoomScaleNormal="85" zoomScalePageLayoutView="70" workbookViewId="0">
      <selection activeCell="G41" sqref="G41"/>
    </sheetView>
  </sheetViews>
  <sheetFormatPr defaultColWidth="0" defaultRowHeight="15.75" customHeight="1" zeroHeight="1" x14ac:dyDescent="0.25"/>
  <cols>
    <col min="1" max="1" width="6" style="281" bestFit="1" customWidth="1"/>
    <col min="2" max="2" width="63.5703125" style="313" bestFit="1" customWidth="1"/>
    <col min="3" max="3" width="3.28515625" style="313" customWidth="1"/>
    <col min="4" max="4" width="16.42578125" style="233" customWidth="1"/>
    <col min="5" max="5" width="19.140625" style="334" customWidth="1"/>
    <col min="6" max="6" width="2.28515625" style="334" customWidth="1"/>
    <col min="7" max="7" width="13.42578125" style="334" customWidth="1"/>
    <col min="8" max="8" width="18.7109375" style="334" customWidth="1"/>
    <col min="9" max="9" width="5.28515625" style="313" customWidth="1"/>
    <col min="10" max="16384" width="0" style="313" hidden="1"/>
  </cols>
  <sheetData>
    <row r="1" spans="1:9" s="168" customFormat="1" ht="16.5" thickBot="1" x14ac:dyDescent="0.3">
      <c r="A1" s="311" t="s">
        <v>409</v>
      </c>
      <c r="B1" s="311"/>
      <c r="C1" s="311"/>
      <c r="D1" s="167"/>
      <c r="E1" s="167"/>
      <c r="F1" s="167"/>
      <c r="G1" s="167"/>
      <c r="H1" s="167"/>
      <c r="I1" s="167"/>
    </row>
    <row r="2" spans="1:9" s="168" customFormat="1" x14ac:dyDescent="0.25">
      <c r="A2" s="311"/>
      <c r="B2" s="311"/>
      <c r="C2" s="311"/>
      <c r="D2" s="167"/>
      <c r="E2" s="167"/>
      <c r="F2" s="167"/>
      <c r="G2" s="816" t="str">
        <f>Cover!I2</f>
        <v/>
      </c>
      <c r="H2" s="817"/>
      <c r="I2" s="167"/>
    </row>
    <row r="3" spans="1:9" s="168" customFormat="1" ht="16.5" thickBot="1" x14ac:dyDescent="0.3">
      <c r="A3" s="311" t="s">
        <v>378</v>
      </c>
      <c r="B3" s="311"/>
      <c r="C3" s="311"/>
      <c r="D3" s="161"/>
      <c r="E3" s="161" t="s">
        <v>429</v>
      </c>
      <c r="F3" s="162"/>
      <c r="G3" s="818"/>
      <c r="H3" s="819"/>
      <c r="I3" s="16"/>
    </row>
    <row r="4" spans="1:9" s="168" customFormat="1" ht="16.5" thickBot="1" x14ac:dyDescent="0.3">
      <c r="A4" s="311" t="s">
        <v>408</v>
      </c>
      <c r="B4" s="311"/>
      <c r="C4" s="311"/>
      <c r="D4" s="1"/>
      <c r="E4" s="1" t="s">
        <v>78</v>
      </c>
      <c r="F4" s="163"/>
      <c r="G4" s="74">
        <f>Cover!I3</f>
        <v>0</v>
      </c>
      <c r="H4" s="5"/>
      <c r="I4" s="29"/>
    </row>
    <row r="5" spans="1:9" s="168" customFormat="1" x14ac:dyDescent="0.25">
      <c r="A5" s="26"/>
      <c r="B5" s="169"/>
      <c r="C5" s="169"/>
      <c r="D5" s="169"/>
      <c r="E5" s="169"/>
      <c r="F5" s="169"/>
      <c r="G5" s="169"/>
      <c r="H5" s="169"/>
      <c r="I5" s="169"/>
    </row>
    <row r="6" spans="1:9" x14ac:dyDescent="0.25">
      <c r="A6" s="259"/>
      <c r="B6" s="233"/>
      <c r="C6" s="233"/>
      <c r="E6" s="613" t="s">
        <v>729</v>
      </c>
      <c r="F6" s="581"/>
      <c r="G6" s="581"/>
      <c r="H6" s="613" t="s">
        <v>721</v>
      </c>
      <c r="I6" s="233"/>
    </row>
    <row r="7" spans="1:9" x14ac:dyDescent="0.25">
      <c r="A7" s="259">
        <v>1</v>
      </c>
      <c r="B7" s="314" t="s">
        <v>110</v>
      </c>
      <c r="C7" s="314"/>
      <c r="D7" s="314"/>
      <c r="E7" s="315"/>
      <c r="F7" s="315"/>
      <c r="G7" s="315"/>
      <c r="H7" s="315"/>
      <c r="I7" s="233"/>
    </row>
    <row r="8" spans="1:9" x14ac:dyDescent="0.25">
      <c r="A8" s="259" t="s">
        <v>576</v>
      </c>
      <c r="B8" s="316" t="s">
        <v>111</v>
      </c>
      <c r="C8" s="317"/>
      <c r="D8" s="318"/>
      <c r="E8" s="267">
        <f>+'Sch 1.1 Stmt of Operations'!H30</f>
        <v>0</v>
      </c>
      <c r="F8" s="270"/>
      <c r="G8" s="319"/>
      <c r="H8" s="267">
        <f>+'Sch 1.1 Stmt of Operations'!K30</f>
        <v>0</v>
      </c>
      <c r="I8" s="320"/>
    </row>
    <row r="9" spans="1:9" x14ac:dyDescent="0.25">
      <c r="A9" s="259"/>
      <c r="B9" s="321"/>
      <c r="C9" s="321"/>
      <c r="D9" s="322"/>
      <c r="E9" s="323"/>
      <c r="F9" s="322"/>
      <c r="G9" s="322"/>
      <c r="H9" s="323"/>
      <c r="I9" s="320"/>
    </row>
    <row r="10" spans="1:9" x14ac:dyDescent="0.25">
      <c r="A10" s="259" t="s">
        <v>67</v>
      </c>
      <c r="B10" s="314" t="s">
        <v>315</v>
      </c>
      <c r="C10" s="314"/>
      <c r="D10" s="324"/>
      <c r="E10" s="323"/>
      <c r="F10" s="322"/>
      <c r="G10" s="322"/>
      <c r="H10" s="323"/>
      <c r="I10" s="320"/>
    </row>
    <row r="11" spans="1:9" ht="31.5" x14ac:dyDescent="0.25">
      <c r="A11" s="614" t="s">
        <v>68</v>
      </c>
      <c r="B11" s="325" t="s">
        <v>648</v>
      </c>
      <c r="C11" s="317"/>
      <c r="D11" s="318"/>
      <c r="E11" s="267">
        <f>'Schedule 3C TCA'!E39+'Schedule 3C TCA'!F39-'Sch. 9 Revenues'!F104+'Sch. 10 Expenses'!M43+'Sch. 10 Expenses'!M23+'Sch. 10 Expenses'!M30+'Sch. 10 Expenses'!M36+'Sch. 10 Expenses'!M49</f>
        <v>0</v>
      </c>
      <c r="F11" s="270"/>
      <c r="G11" s="319"/>
      <c r="H11" s="294"/>
      <c r="I11" s="297"/>
    </row>
    <row r="12" spans="1:9" x14ac:dyDescent="0.25">
      <c r="A12" s="614" t="s">
        <v>667</v>
      </c>
      <c r="B12" s="325" t="s">
        <v>668</v>
      </c>
      <c r="C12" s="317"/>
      <c r="D12" s="318"/>
      <c r="E12" s="272"/>
      <c r="F12" s="270"/>
      <c r="G12" s="319"/>
      <c r="H12" s="272"/>
      <c r="I12" s="297"/>
    </row>
    <row r="13" spans="1:9" x14ac:dyDescent="0.25">
      <c r="A13" s="259" t="s">
        <v>69</v>
      </c>
      <c r="B13" s="325" t="s">
        <v>615</v>
      </c>
      <c r="C13" s="317"/>
      <c r="D13" s="318"/>
      <c r="E13" s="272"/>
      <c r="F13" s="270"/>
      <c r="G13" s="319"/>
      <c r="H13" s="272"/>
      <c r="I13" s="297"/>
    </row>
    <row r="14" spans="1:9" x14ac:dyDescent="0.25">
      <c r="A14" s="259" t="s">
        <v>578</v>
      </c>
      <c r="B14" s="316" t="s">
        <v>112</v>
      </c>
      <c r="C14" s="317"/>
      <c r="D14" s="318"/>
      <c r="E14" s="267">
        <f>'Sch 1 Stmt of Fin. Position'!H9-'Sch 1 Stmt of Fin. Position'!E9</f>
        <v>0</v>
      </c>
      <c r="F14" s="270"/>
      <c r="G14" s="319"/>
      <c r="H14" s="326"/>
      <c r="I14" s="297"/>
    </row>
    <row r="15" spans="1:9" x14ac:dyDescent="0.25">
      <c r="A15" s="259" t="s">
        <v>579</v>
      </c>
      <c r="B15" s="316" t="s">
        <v>113</v>
      </c>
      <c r="C15" s="317"/>
      <c r="D15" s="318"/>
      <c r="E15" s="267">
        <f>'Sch 1 Stmt of Fin. Position'!H10-'Sch 1 Stmt of Fin. Position'!E10</f>
        <v>0</v>
      </c>
      <c r="F15" s="270"/>
      <c r="G15" s="319"/>
      <c r="H15" s="326"/>
      <c r="I15" s="297"/>
    </row>
    <row r="16" spans="1:9" x14ac:dyDescent="0.25">
      <c r="A16" s="259" t="s">
        <v>580</v>
      </c>
      <c r="B16" s="316" t="s">
        <v>114</v>
      </c>
      <c r="C16" s="317"/>
      <c r="D16" s="318"/>
      <c r="E16" s="267">
        <f>'Sch 1 Stmt of Fin. Position'!H13-'Sch 1 Stmt of Fin. Position'!E13</f>
        <v>0</v>
      </c>
      <c r="F16" s="270"/>
      <c r="G16" s="319"/>
      <c r="H16" s="326"/>
      <c r="I16" s="297"/>
    </row>
    <row r="17" spans="1:9" x14ac:dyDescent="0.25">
      <c r="A17" s="259" t="s">
        <v>581</v>
      </c>
      <c r="B17" s="316" t="s">
        <v>613</v>
      </c>
      <c r="C17" s="317"/>
      <c r="D17" s="318"/>
      <c r="E17" s="272"/>
      <c r="F17" s="270"/>
      <c r="G17" s="319"/>
      <c r="H17" s="272"/>
      <c r="I17" s="297"/>
    </row>
    <row r="18" spans="1:9" x14ac:dyDescent="0.25">
      <c r="A18" s="259" t="s">
        <v>582</v>
      </c>
      <c r="B18" s="316" t="s">
        <v>316</v>
      </c>
      <c r="C18" s="317"/>
      <c r="D18" s="318"/>
      <c r="E18" s="267">
        <f>'Sch 1 Stmt of Fin. Position'!E19-'Sch 1 Stmt of Fin. Position'!H19</f>
        <v>0</v>
      </c>
      <c r="F18" s="270"/>
      <c r="G18" s="319"/>
      <c r="H18" s="326"/>
      <c r="I18" s="297"/>
    </row>
    <row r="19" spans="1:9" x14ac:dyDescent="0.25">
      <c r="A19" s="259" t="s">
        <v>583</v>
      </c>
      <c r="B19" s="316" t="s">
        <v>317</v>
      </c>
      <c r="C19" s="317"/>
      <c r="D19" s="318"/>
      <c r="E19" s="267">
        <f>'Sch 1 Stmt of Fin. Position'!E20-'Sch 1 Stmt of Fin. Position'!H20</f>
        <v>0</v>
      </c>
      <c r="F19" s="270"/>
      <c r="G19" s="319"/>
      <c r="H19" s="326"/>
      <c r="I19" s="297"/>
    </row>
    <row r="20" spans="1:9" x14ac:dyDescent="0.25">
      <c r="A20" s="259" t="s">
        <v>115</v>
      </c>
      <c r="B20" s="316" t="s">
        <v>669</v>
      </c>
      <c r="C20" s="317"/>
      <c r="D20" s="318"/>
      <c r="E20" s="267">
        <f>'Sch 5.1 Deferred Revenues'!G27-'Sch 5.1 Deferred Revenues'!C27</f>
        <v>0</v>
      </c>
      <c r="F20" s="270"/>
      <c r="G20" s="319"/>
      <c r="H20" s="294"/>
      <c r="I20" s="297"/>
    </row>
    <row r="21" spans="1:9" x14ac:dyDescent="0.25">
      <c r="A21" s="259" t="s">
        <v>117</v>
      </c>
      <c r="B21" s="316" t="s">
        <v>318</v>
      </c>
      <c r="C21" s="317"/>
      <c r="D21" s="318"/>
      <c r="E21" s="267">
        <f>'Sch 1 Stmt of Fin. Position'!E23-'Sch 1 Stmt of Fin. Position'!H23</f>
        <v>0</v>
      </c>
      <c r="F21" s="270"/>
      <c r="G21" s="319"/>
      <c r="H21" s="326"/>
      <c r="I21" s="297"/>
    </row>
    <row r="22" spans="1:9" x14ac:dyDescent="0.25">
      <c r="A22" s="259" t="s">
        <v>119</v>
      </c>
      <c r="B22" s="316" t="s">
        <v>116</v>
      </c>
      <c r="C22" s="317"/>
      <c r="D22" s="318"/>
      <c r="E22" s="267">
        <f>'Sch 1 Stmt of Fin. Position'!H31-'Sch 1 Stmt of Fin. Position'!E31</f>
        <v>0</v>
      </c>
      <c r="F22" s="270"/>
      <c r="G22" s="319"/>
      <c r="H22" s="326"/>
      <c r="I22" s="297"/>
    </row>
    <row r="23" spans="1:9" x14ac:dyDescent="0.25">
      <c r="A23" s="259" t="s">
        <v>25</v>
      </c>
      <c r="B23" s="316" t="s">
        <v>118</v>
      </c>
      <c r="C23" s="317"/>
      <c r="D23" s="318"/>
      <c r="E23" s="267">
        <f>'Sch 1 Stmt of Fin. Position'!H32-'Sch 1 Stmt of Fin. Position'!E32</f>
        <v>0</v>
      </c>
      <c r="F23" s="270"/>
      <c r="G23" s="319"/>
      <c r="H23" s="326"/>
      <c r="I23" s="297"/>
    </row>
    <row r="24" spans="1:9" x14ac:dyDescent="0.25">
      <c r="A24" s="259" t="s">
        <v>26</v>
      </c>
      <c r="B24" s="327" t="s">
        <v>120</v>
      </c>
      <c r="C24" s="314"/>
      <c r="D24" s="328"/>
      <c r="E24" s="267">
        <f>SUM(E8:E23)</f>
        <v>0</v>
      </c>
      <c r="F24" s="270"/>
      <c r="G24" s="319"/>
      <c r="H24" s="267">
        <f>SUM(H8:H23)</f>
        <v>0</v>
      </c>
      <c r="I24" s="297"/>
    </row>
    <row r="25" spans="1:9" x14ac:dyDescent="0.25">
      <c r="A25" s="259"/>
      <c r="B25" s="314"/>
      <c r="C25" s="314"/>
      <c r="D25" s="324"/>
      <c r="E25" s="270"/>
      <c r="F25" s="270"/>
      <c r="G25" s="270"/>
      <c r="H25" s="270"/>
      <c r="I25" s="297"/>
    </row>
    <row r="26" spans="1:9" x14ac:dyDescent="0.25">
      <c r="A26" s="259" t="s">
        <v>584</v>
      </c>
      <c r="B26" s="314" t="s">
        <v>121</v>
      </c>
      <c r="C26" s="314"/>
      <c r="D26" s="324"/>
      <c r="E26" s="270"/>
      <c r="F26" s="270"/>
      <c r="G26" s="270"/>
      <c r="H26" s="270"/>
      <c r="I26" s="297"/>
    </row>
    <row r="27" spans="1:9" x14ac:dyDescent="0.25">
      <c r="A27" s="259" t="s">
        <v>143</v>
      </c>
      <c r="B27" s="316" t="s">
        <v>122</v>
      </c>
      <c r="C27" s="317"/>
      <c r="D27" s="318"/>
      <c r="E27" s="267">
        <f>'Schedule 3C TCA'!D56</f>
        <v>0</v>
      </c>
      <c r="F27" s="270"/>
      <c r="G27" s="319"/>
      <c r="H27" s="294"/>
      <c r="I27" s="297"/>
    </row>
    <row r="28" spans="1:9" x14ac:dyDescent="0.25">
      <c r="A28" s="259" t="s">
        <v>144</v>
      </c>
      <c r="B28" s="314" t="s">
        <v>123</v>
      </c>
      <c r="C28" s="314"/>
      <c r="D28" s="328"/>
      <c r="E28" s="267">
        <f>0-'Schedule 3C TCA'!E22</f>
        <v>0</v>
      </c>
      <c r="F28" s="270"/>
      <c r="G28" s="319"/>
      <c r="H28" s="294"/>
      <c r="I28" s="297"/>
    </row>
    <row r="29" spans="1:9" x14ac:dyDescent="0.25">
      <c r="A29" s="259" t="s">
        <v>569</v>
      </c>
      <c r="B29" s="327" t="s">
        <v>124</v>
      </c>
      <c r="C29" s="314"/>
      <c r="D29" s="328"/>
      <c r="E29" s="267">
        <f>SUM(E27:E28)</f>
        <v>0</v>
      </c>
      <c r="F29" s="270"/>
      <c r="G29" s="319"/>
      <c r="H29" s="267">
        <f>SUM(H27:H28)</f>
        <v>0</v>
      </c>
      <c r="I29" s="297"/>
    </row>
    <row r="30" spans="1:9" x14ac:dyDescent="0.25">
      <c r="A30" s="259"/>
      <c r="B30" s="317"/>
      <c r="C30" s="317"/>
      <c r="D30" s="329"/>
      <c r="E30" s="270"/>
      <c r="F30" s="270"/>
      <c r="G30" s="330"/>
      <c r="H30" s="270"/>
      <c r="I30" s="297"/>
    </row>
    <row r="31" spans="1:9" x14ac:dyDescent="0.25">
      <c r="A31" s="259" t="s">
        <v>585</v>
      </c>
      <c r="B31" s="316" t="s">
        <v>125</v>
      </c>
      <c r="C31" s="317"/>
      <c r="D31" s="329"/>
      <c r="E31" s="270"/>
      <c r="F31" s="270"/>
      <c r="G31" s="330"/>
      <c r="H31" s="270"/>
      <c r="I31" s="297"/>
    </row>
    <row r="32" spans="1:9" x14ac:dyDescent="0.25">
      <c r="A32" s="259" t="s">
        <v>586</v>
      </c>
      <c r="B32" s="316" t="s">
        <v>614</v>
      </c>
      <c r="C32" s="317"/>
      <c r="D32" s="329"/>
      <c r="E32" s="267">
        <f>'Sch 1 Stmt of Fin. Position'!H11-'Sch 1 Stmt of Fin. Position'!E11</f>
        <v>0</v>
      </c>
      <c r="F32" s="270"/>
      <c r="G32" s="330"/>
      <c r="H32" s="294"/>
      <c r="I32" s="297"/>
    </row>
    <row r="33" spans="1:9" x14ac:dyDescent="0.25">
      <c r="A33" s="259" t="s">
        <v>587</v>
      </c>
      <c r="B33" s="331" t="s">
        <v>126</v>
      </c>
      <c r="C33" s="317"/>
      <c r="D33" s="329"/>
      <c r="E33" s="267">
        <f>E32</f>
        <v>0</v>
      </c>
      <c r="F33" s="270"/>
      <c r="G33" s="330"/>
      <c r="H33" s="267">
        <f>H32</f>
        <v>0</v>
      </c>
      <c r="I33" s="297"/>
    </row>
    <row r="34" spans="1:9" x14ac:dyDescent="0.25">
      <c r="A34" s="259"/>
      <c r="B34" s="317"/>
      <c r="C34" s="317"/>
      <c r="D34" s="329"/>
      <c r="E34" s="270"/>
      <c r="F34" s="270"/>
      <c r="G34" s="330"/>
      <c r="H34" s="270"/>
      <c r="I34" s="297"/>
    </row>
    <row r="35" spans="1:9" x14ac:dyDescent="0.25">
      <c r="A35" s="259" t="s">
        <v>589</v>
      </c>
      <c r="B35" s="314" t="s">
        <v>127</v>
      </c>
      <c r="C35" s="314"/>
      <c r="D35" s="324"/>
      <c r="E35" s="270"/>
      <c r="F35" s="270"/>
      <c r="G35" s="270"/>
      <c r="H35" s="270"/>
      <c r="I35" s="297"/>
    </row>
    <row r="36" spans="1:9" x14ac:dyDescent="0.25">
      <c r="A36" s="259" t="s">
        <v>160</v>
      </c>
      <c r="B36" s="314" t="s">
        <v>319</v>
      </c>
      <c r="C36" s="314"/>
      <c r="D36" s="328"/>
      <c r="E36" s="294"/>
      <c r="F36" s="270"/>
      <c r="G36" s="319"/>
      <c r="H36" s="294"/>
      <c r="I36" s="297"/>
    </row>
    <row r="37" spans="1:9" x14ac:dyDescent="0.25">
      <c r="A37" s="259" t="s">
        <v>161</v>
      </c>
      <c r="B37" s="314" t="s">
        <v>128</v>
      </c>
      <c r="C37" s="314"/>
      <c r="D37" s="328"/>
      <c r="E37" s="267">
        <f>'Sch 1 Stmt of Fin. Position'!E18-'Sch 1 Stmt of Fin. Position'!H18</f>
        <v>0</v>
      </c>
      <c r="F37" s="270"/>
      <c r="G37" s="319"/>
      <c r="H37" s="294"/>
      <c r="I37" s="297"/>
    </row>
    <row r="38" spans="1:9" x14ac:dyDescent="0.25">
      <c r="A38" s="259" t="s">
        <v>162</v>
      </c>
      <c r="B38" s="314" t="s">
        <v>320</v>
      </c>
      <c r="C38" s="314"/>
      <c r="D38" s="328"/>
      <c r="E38" s="294"/>
      <c r="F38" s="270"/>
      <c r="G38" s="319"/>
      <c r="H38" s="294"/>
      <c r="I38" s="297"/>
    </row>
    <row r="39" spans="1:9" x14ac:dyDescent="0.25">
      <c r="A39" s="259" t="s">
        <v>670</v>
      </c>
      <c r="B39" s="314" t="s">
        <v>673</v>
      </c>
      <c r="C39" s="314"/>
      <c r="D39" s="328"/>
      <c r="E39" s="272"/>
      <c r="F39" s="270"/>
      <c r="G39" s="319"/>
      <c r="H39" s="272"/>
      <c r="I39" s="297"/>
    </row>
    <row r="40" spans="1:9" x14ac:dyDescent="0.25">
      <c r="A40" s="259" t="s">
        <v>671</v>
      </c>
      <c r="B40" s="314" t="s">
        <v>674</v>
      </c>
      <c r="C40" s="314"/>
      <c r="D40" s="328"/>
      <c r="E40" s="272"/>
      <c r="F40" s="270"/>
      <c r="G40" s="319"/>
      <c r="H40" s="272"/>
      <c r="I40" s="297"/>
    </row>
    <row r="41" spans="1:9" x14ac:dyDescent="0.25">
      <c r="A41" s="259" t="s">
        <v>672</v>
      </c>
      <c r="B41" s="314" t="s">
        <v>675</v>
      </c>
      <c r="C41" s="314"/>
      <c r="D41" s="328"/>
      <c r="E41" s="267">
        <f>'Sch 5.1 Deferred Revenues'!G47-'Sch 5.1 Deferred Revenues'!C47</f>
        <v>0</v>
      </c>
      <c r="F41" s="270"/>
      <c r="G41" s="319"/>
      <c r="H41" s="294"/>
      <c r="I41" s="297"/>
    </row>
    <row r="42" spans="1:9" x14ac:dyDescent="0.25">
      <c r="A42" s="259" t="s">
        <v>282</v>
      </c>
      <c r="B42" s="327" t="s">
        <v>129</v>
      </c>
      <c r="C42" s="314"/>
      <c r="D42" s="328"/>
      <c r="E42" s="267">
        <f>SUM(E36:E41)</f>
        <v>0</v>
      </c>
      <c r="F42" s="270"/>
      <c r="G42" s="319"/>
      <c r="H42" s="267">
        <f>SUM(H36:H41)</f>
        <v>0</v>
      </c>
      <c r="I42" s="297"/>
    </row>
    <row r="43" spans="1:9" x14ac:dyDescent="0.25">
      <c r="A43" s="259"/>
      <c r="B43" s="314"/>
      <c r="C43" s="314"/>
      <c r="D43" s="324"/>
      <c r="E43" s="270"/>
      <c r="F43" s="270"/>
      <c r="G43" s="270"/>
      <c r="H43" s="270"/>
      <c r="I43" s="297"/>
    </row>
    <row r="44" spans="1:9" x14ac:dyDescent="0.25">
      <c r="A44" s="259" t="s">
        <v>590</v>
      </c>
      <c r="B44" s="327" t="s">
        <v>321</v>
      </c>
      <c r="C44" s="327"/>
      <c r="D44" s="328"/>
      <c r="E44" s="267">
        <f>E24+E29+E33+E42</f>
        <v>0</v>
      </c>
      <c r="F44" s="270"/>
      <c r="G44" s="319"/>
      <c r="H44" s="267">
        <f>H24+H29+H33+H42</f>
        <v>0</v>
      </c>
      <c r="I44" s="297"/>
    </row>
    <row r="45" spans="1:9" x14ac:dyDescent="0.25">
      <c r="A45" s="259"/>
      <c r="B45" s="314"/>
      <c r="C45" s="314"/>
      <c r="D45" s="324"/>
      <c r="E45" s="270"/>
      <c r="F45" s="270"/>
      <c r="G45" s="270"/>
      <c r="H45" s="270"/>
      <c r="I45" s="297"/>
    </row>
    <row r="46" spans="1:9" x14ac:dyDescent="0.25">
      <c r="A46" s="259" t="s">
        <v>591</v>
      </c>
      <c r="B46" s="314" t="s">
        <v>322</v>
      </c>
      <c r="C46" s="314"/>
      <c r="D46" s="328"/>
      <c r="E46" s="267">
        <f>H48</f>
        <v>0</v>
      </c>
      <c r="F46" s="270"/>
      <c r="G46" s="319"/>
      <c r="H46" s="326"/>
      <c r="I46" s="297"/>
    </row>
    <row r="47" spans="1:9" x14ac:dyDescent="0.25">
      <c r="A47" s="259"/>
      <c r="B47" s="314"/>
      <c r="C47" s="314"/>
      <c r="D47" s="324"/>
      <c r="E47" s="270"/>
      <c r="F47" s="270"/>
      <c r="G47" s="270"/>
      <c r="H47" s="270"/>
      <c r="I47" s="297"/>
    </row>
    <row r="48" spans="1:9" x14ac:dyDescent="0.25">
      <c r="A48" s="259" t="s">
        <v>130</v>
      </c>
      <c r="B48" s="314" t="s">
        <v>323</v>
      </c>
      <c r="C48" s="314"/>
      <c r="D48" s="328"/>
      <c r="E48" s="267">
        <f>E44+E46</f>
        <v>0</v>
      </c>
      <c r="F48" s="270"/>
      <c r="G48" s="319"/>
      <c r="H48" s="267">
        <f>+H46+H44</f>
        <v>0</v>
      </c>
      <c r="I48" s="297"/>
    </row>
    <row r="49" spans="1:9" x14ac:dyDescent="0.25">
      <c r="A49" s="259"/>
      <c r="B49" s="314"/>
      <c r="C49" s="314"/>
      <c r="D49" s="314"/>
      <c r="E49" s="297"/>
      <c r="F49" s="297"/>
      <c r="G49" s="297"/>
      <c r="H49" s="297"/>
      <c r="I49" s="297"/>
    </row>
    <row r="50" spans="1:9" x14ac:dyDescent="0.25">
      <c r="A50" s="259"/>
      <c r="B50" s="233"/>
      <c r="C50" s="233"/>
      <c r="E50" s="297"/>
      <c r="F50" s="297"/>
      <c r="G50" s="297"/>
      <c r="H50" s="297"/>
      <c r="I50" s="278"/>
    </row>
    <row r="51" spans="1:9" hidden="1" x14ac:dyDescent="0.25">
      <c r="B51" s="332"/>
      <c r="C51" s="332"/>
      <c r="D51" s="320"/>
      <c r="E51" s="333"/>
      <c r="F51" s="333"/>
      <c r="G51" s="333"/>
      <c r="H51" s="333"/>
      <c r="I51" s="333"/>
    </row>
    <row r="52" spans="1:9" hidden="1" x14ac:dyDescent="0.25">
      <c r="B52" s="332"/>
      <c r="C52" s="332"/>
      <c r="D52" s="320"/>
      <c r="E52" s="333"/>
      <c r="F52" s="333"/>
      <c r="G52" s="333"/>
      <c r="H52" s="333"/>
      <c r="I52" s="333"/>
    </row>
    <row r="53" spans="1:9" hidden="1" x14ac:dyDescent="0.25">
      <c r="B53" s="332"/>
      <c r="C53" s="332"/>
      <c r="D53" s="320"/>
      <c r="E53" s="333"/>
      <c r="F53" s="333"/>
      <c r="G53" s="333"/>
      <c r="H53" s="333"/>
      <c r="I53" s="333"/>
    </row>
    <row r="54" spans="1:9" hidden="1" x14ac:dyDescent="0.25">
      <c r="B54" s="332"/>
      <c r="C54" s="332"/>
      <c r="D54" s="320"/>
      <c r="E54" s="333"/>
      <c r="F54" s="333"/>
      <c r="G54" s="333"/>
      <c r="H54" s="333"/>
      <c r="I54" s="333"/>
    </row>
    <row r="55" spans="1:9" hidden="1" x14ac:dyDescent="0.25">
      <c r="E55" s="333"/>
      <c r="F55" s="333"/>
      <c r="G55" s="333"/>
      <c r="H55" s="333"/>
      <c r="I55" s="333"/>
    </row>
    <row r="56" spans="1:9" hidden="1" x14ac:dyDescent="0.25"/>
    <row r="57" spans="1:9" ht="0.75" customHeight="1" x14ac:dyDescent="0.25"/>
    <row r="58" spans="1:9" ht="15.75" hidden="1" customHeight="1" x14ac:dyDescent="0.25"/>
    <row r="59" spans="1:9" ht="15.75" hidden="1" customHeight="1" x14ac:dyDescent="0.25">
      <c r="A59" s="259"/>
      <c r="B59" s="233"/>
      <c r="C59" s="233"/>
      <c r="E59" s="622"/>
      <c r="F59" s="622"/>
      <c r="G59" s="622"/>
      <c r="H59" s="622"/>
      <c r="I59" s="233"/>
    </row>
  </sheetData>
  <sheetProtection password="DE26" sheet="1" objects="1" scenarios="1"/>
  <mergeCells count="1">
    <mergeCell ref="G2:H3"/>
  </mergeCells>
  <phoneticPr fontId="6" type="noConversion"/>
  <printOptions horizontalCentered="1"/>
  <pageMargins left="0" right="0" top="0.98425196850393704" bottom="0.98425196850393704" header="0.51181102362204722" footer="0.51181102362204722"/>
  <pageSetup scale="71" orientation="portrait" r:id="rId1"/>
  <headerFooter alignWithMargins="0">
    <oddFooter>&amp;R2016/17 Hospital Authorities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38"/>
  <sheetViews>
    <sheetView view="pageLayout" zoomScale="70" zoomScaleNormal="85" zoomScalePageLayoutView="70" workbookViewId="0">
      <selection activeCell="I12" sqref="I12"/>
    </sheetView>
  </sheetViews>
  <sheetFormatPr defaultColWidth="0" defaultRowHeight="15.75" zeroHeight="1" x14ac:dyDescent="0.25"/>
  <cols>
    <col min="1" max="1" width="6.28515625" style="26" customWidth="1"/>
    <col min="2" max="2" width="55.85546875" style="30" customWidth="1"/>
    <col min="3" max="3" width="3.140625" style="30" customWidth="1"/>
    <col min="4" max="4" width="5.42578125" style="30" customWidth="1"/>
    <col min="5" max="5" width="24.85546875" style="30" customWidth="1"/>
    <col min="6" max="6" width="16.140625" style="31" customWidth="1"/>
    <col min="7" max="7" width="2" style="31" customWidth="1"/>
    <col min="8" max="8" width="9.85546875" style="31" customWidth="1"/>
    <col min="9" max="9" width="16.140625" style="31" customWidth="1"/>
    <col min="10" max="10" width="9.85546875" style="31" customWidth="1"/>
    <col min="11" max="11" width="2.7109375" style="30" customWidth="1"/>
  </cols>
  <sheetData>
    <row r="1" spans="1:11" x14ac:dyDescent="0.25">
      <c r="A1" s="246" t="s">
        <v>409</v>
      </c>
      <c r="B1" s="246"/>
      <c r="C1" s="246"/>
      <c r="D1" s="246"/>
      <c r="E1" s="29"/>
      <c r="F1" s="29"/>
      <c r="G1" s="29"/>
      <c r="H1" s="29"/>
      <c r="I1" s="29"/>
      <c r="J1" s="29"/>
      <c r="K1" s="29"/>
    </row>
    <row r="2" spans="1:11" ht="16.5" thickBot="1" x14ac:dyDescent="0.3">
      <c r="A2" s="246"/>
      <c r="B2" s="246"/>
      <c r="C2" s="246"/>
      <c r="D2" s="246"/>
      <c r="E2" s="29"/>
      <c r="F2" s="29"/>
      <c r="G2" s="29"/>
      <c r="H2" s="29"/>
      <c r="I2" s="29"/>
      <c r="J2" s="29"/>
      <c r="K2" s="29"/>
    </row>
    <row r="3" spans="1:11" ht="28.5" customHeight="1" thickBot="1" x14ac:dyDescent="0.3">
      <c r="A3" s="246" t="s">
        <v>247</v>
      </c>
      <c r="B3" s="246"/>
      <c r="C3" s="246"/>
      <c r="D3" s="246"/>
      <c r="E3" s="29"/>
      <c r="F3" s="9" t="s">
        <v>429</v>
      </c>
      <c r="G3" s="9"/>
      <c r="H3" s="820" t="str">
        <f>+Cover!I2</f>
        <v/>
      </c>
      <c r="I3" s="821"/>
      <c r="J3" s="822"/>
      <c r="K3" s="16"/>
    </row>
    <row r="4" spans="1:11" ht="16.5" thickBot="1" x14ac:dyDescent="0.3">
      <c r="A4" s="246" t="s">
        <v>408</v>
      </c>
      <c r="B4" s="246"/>
      <c r="C4" s="246"/>
      <c r="D4" s="246"/>
      <c r="E4" s="29"/>
      <c r="F4" s="1" t="s">
        <v>78</v>
      </c>
      <c r="G4" s="6"/>
      <c r="H4" s="74">
        <f>+Cover!I3</f>
        <v>0</v>
      </c>
      <c r="I4" s="5"/>
      <c r="J4" s="5"/>
      <c r="K4" s="29"/>
    </row>
    <row r="5" spans="1:11" x14ac:dyDescent="0.25">
      <c r="B5" s="28"/>
      <c r="C5" s="28"/>
      <c r="D5" s="28"/>
      <c r="E5" s="28"/>
      <c r="F5" s="28"/>
      <c r="G5" s="28"/>
      <c r="H5" s="28"/>
      <c r="I5" s="28"/>
      <c r="J5" s="28"/>
      <c r="K5" s="28"/>
    </row>
    <row r="6" spans="1:11" s="332" customFormat="1" x14ac:dyDescent="0.25">
      <c r="A6" s="259"/>
      <c r="B6" s="264"/>
      <c r="C6" s="264"/>
      <c r="D6" s="264"/>
      <c r="E6" s="264"/>
      <c r="F6" s="260" t="s">
        <v>729</v>
      </c>
      <c r="G6" s="612"/>
      <c r="H6" s="612"/>
      <c r="I6" s="260" t="s">
        <v>721</v>
      </c>
      <c r="J6" s="287"/>
      <c r="K6" s="264"/>
    </row>
    <row r="7" spans="1:11" s="332" customFormat="1" x14ac:dyDescent="0.25">
      <c r="A7" s="259"/>
      <c r="B7" s="263"/>
      <c r="C7" s="264"/>
      <c r="D7" s="264"/>
      <c r="E7" s="264"/>
      <c r="F7" s="289"/>
      <c r="G7" s="289"/>
      <c r="H7" s="289"/>
      <c r="I7" s="289"/>
      <c r="J7" s="289"/>
      <c r="K7" s="264"/>
    </row>
    <row r="8" spans="1:11" s="332" customFormat="1" x14ac:dyDescent="0.25">
      <c r="A8" s="259" t="s">
        <v>65</v>
      </c>
      <c r="B8" s="263" t="s">
        <v>248</v>
      </c>
      <c r="C8" s="264"/>
      <c r="D8" s="290"/>
      <c r="E8" s="290"/>
      <c r="F8" s="335">
        <f>'Sch 1.1 Stmt of Operations'!H30</f>
        <v>0</v>
      </c>
      <c r="G8" s="288"/>
      <c r="H8" s="292"/>
      <c r="I8" s="291"/>
      <c r="J8" s="293"/>
      <c r="K8" s="264"/>
    </row>
    <row r="9" spans="1:11" s="332" customFormat="1" x14ac:dyDescent="0.25">
      <c r="A9" s="259"/>
      <c r="B9" s="264"/>
      <c r="C9" s="264"/>
      <c r="D9" s="290"/>
      <c r="E9" s="290"/>
      <c r="F9" s="298"/>
      <c r="G9" s="293"/>
      <c r="H9" s="308"/>
      <c r="I9" s="298"/>
      <c r="J9" s="293"/>
      <c r="K9" s="264"/>
    </row>
    <row r="10" spans="1:11" s="332" customFormat="1" x14ac:dyDescent="0.25">
      <c r="A10" s="259" t="s">
        <v>67</v>
      </c>
      <c r="B10" s="263" t="s">
        <v>249</v>
      </c>
      <c r="C10" s="264"/>
      <c r="D10" s="290"/>
      <c r="E10" s="290"/>
      <c r="F10" s="298"/>
      <c r="G10" s="288"/>
      <c r="H10" s="292"/>
      <c r="I10" s="298"/>
      <c r="J10" s="293"/>
      <c r="K10" s="264"/>
    </row>
    <row r="11" spans="1:11" s="332" customFormat="1" x14ac:dyDescent="0.25">
      <c r="A11" s="259" t="s">
        <v>68</v>
      </c>
      <c r="B11" s="264" t="s">
        <v>250</v>
      </c>
      <c r="C11" s="264"/>
      <c r="D11" s="290"/>
      <c r="E11" s="290"/>
      <c r="F11" s="335">
        <f>0-'Schedule 3C TCA'!E22</f>
        <v>0</v>
      </c>
      <c r="G11" s="288"/>
      <c r="H11" s="292"/>
      <c r="I11" s="291"/>
      <c r="J11" s="293"/>
      <c r="K11" s="264"/>
    </row>
    <row r="12" spans="1:11" s="332" customFormat="1" x14ac:dyDescent="0.25">
      <c r="A12" s="259" t="s">
        <v>69</v>
      </c>
      <c r="B12" s="264" t="s">
        <v>251</v>
      </c>
      <c r="C12" s="264"/>
      <c r="D12" s="290"/>
      <c r="E12" s="290"/>
      <c r="F12" s="335">
        <f>'Schedule 3C TCA'!E39</f>
        <v>0</v>
      </c>
      <c r="G12" s="288"/>
      <c r="H12" s="292"/>
      <c r="I12" s="291"/>
      <c r="J12" s="293"/>
      <c r="K12" s="264"/>
    </row>
    <row r="13" spans="1:11" s="332" customFormat="1" x14ac:dyDescent="0.25">
      <c r="A13" s="259" t="s">
        <v>578</v>
      </c>
      <c r="B13" s="264" t="s">
        <v>649</v>
      </c>
      <c r="C13" s="264"/>
      <c r="D13" s="290"/>
      <c r="E13" s="290"/>
      <c r="F13" s="336">
        <f>0-'Schedule 3C TCA'!E56</f>
        <v>0</v>
      </c>
      <c r="G13" s="289"/>
      <c r="H13" s="266"/>
      <c r="I13" s="294"/>
      <c r="J13" s="297"/>
      <c r="K13" s="264"/>
    </row>
    <row r="14" spans="1:11" s="332" customFormat="1" x14ac:dyDescent="0.25">
      <c r="A14" s="259" t="s">
        <v>579</v>
      </c>
      <c r="B14" s="264" t="s">
        <v>122</v>
      </c>
      <c r="C14" s="264"/>
      <c r="D14" s="290"/>
      <c r="E14" s="290"/>
      <c r="F14" s="335">
        <f>'Schedule 3C TCA'!D56</f>
        <v>0</v>
      </c>
      <c r="G14" s="288"/>
      <c r="H14" s="292"/>
      <c r="I14" s="291"/>
      <c r="J14" s="293"/>
      <c r="K14" s="264"/>
    </row>
    <row r="15" spans="1:11" s="332" customFormat="1" x14ac:dyDescent="0.25">
      <c r="A15" s="259" t="s">
        <v>612</v>
      </c>
      <c r="B15" s="264" t="s">
        <v>616</v>
      </c>
      <c r="C15" s="264"/>
      <c r="D15" s="290"/>
      <c r="E15" s="290"/>
      <c r="F15" s="609"/>
      <c r="G15" s="288"/>
      <c r="H15" s="292"/>
      <c r="I15" s="609"/>
      <c r="J15" s="293"/>
      <c r="K15" s="264"/>
    </row>
    <row r="16" spans="1:11" s="332" customFormat="1" x14ac:dyDescent="0.25">
      <c r="A16" s="259" t="s">
        <v>580</v>
      </c>
      <c r="B16" s="264" t="s">
        <v>617</v>
      </c>
      <c r="C16" s="264"/>
      <c r="D16" s="290"/>
      <c r="E16" s="290"/>
      <c r="F16" s="609"/>
      <c r="G16" s="288"/>
      <c r="H16" s="292"/>
      <c r="I16" s="609"/>
      <c r="J16" s="293"/>
      <c r="K16" s="264"/>
    </row>
    <row r="17" spans="1:11" s="332" customFormat="1" x14ac:dyDescent="0.25">
      <c r="A17" s="259" t="s">
        <v>581</v>
      </c>
      <c r="B17" s="269" t="s">
        <v>252</v>
      </c>
      <c r="C17" s="269"/>
      <c r="D17" s="269"/>
      <c r="E17" s="269"/>
      <c r="F17" s="335">
        <f>'Schedule 3C TCA'!F39</f>
        <v>0</v>
      </c>
      <c r="G17" s="293"/>
      <c r="H17" s="293"/>
      <c r="I17" s="291"/>
      <c r="J17" s="293"/>
      <c r="K17" s="264"/>
    </row>
    <row r="18" spans="1:11" s="332" customFormat="1" x14ac:dyDescent="0.25">
      <c r="A18" s="259" t="s">
        <v>582</v>
      </c>
      <c r="B18" s="271" t="s">
        <v>253</v>
      </c>
      <c r="C18" s="271"/>
      <c r="D18" s="300"/>
      <c r="E18" s="300"/>
      <c r="F18" s="335">
        <f>SUM(F10:F17)</f>
        <v>0</v>
      </c>
      <c r="G18" s="298"/>
      <c r="H18" s="337"/>
      <c r="I18" s="335">
        <f>SUM(I10:I17)</f>
        <v>0</v>
      </c>
      <c r="J18" s="302"/>
      <c r="K18" s="264"/>
    </row>
    <row r="19" spans="1:11" s="332" customFormat="1" x14ac:dyDescent="0.25">
      <c r="A19" s="259"/>
      <c r="B19" s="269"/>
      <c r="C19" s="269"/>
      <c r="D19" s="269"/>
      <c r="E19" s="269"/>
      <c r="F19" s="297"/>
      <c r="G19" s="297"/>
      <c r="H19" s="297"/>
      <c r="I19" s="297"/>
      <c r="J19" s="297"/>
      <c r="K19" s="264"/>
    </row>
    <row r="20" spans="1:11" s="332" customFormat="1" x14ac:dyDescent="0.25">
      <c r="A20" s="259" t="s">
        <v>584</v>
      </c>
      <c r="B20" s="271" t="s">
        <v>254</v>
      </c>
      <c r="C20" s="269"/>
      <c r="D20" s="269"/>
      <c r="E20" s="269"/>
      <c r="F20" s="297"/>
      <c r="G20" s="297"/>
      <c r="H20" s="297"/>
      <c r="I20" s="297"/>
      <c r="J20" s="297"/>
      <c r="K20" s="264"/>
    </row>
    <row r="21" spans="1:11" s="332" customFormat="1" x14ac:dyDescent="0.25">
      <c r="A21" s="259" t="s">
        <v>143</v>
      </c>
      <c r="B21" s="269" t="s">
        <v>257</v>
      </c>
      <c r="C21" s="269"/>
      <c r="D21" s="300"/>
      <c r="E21" s="300"/>
      <c r="F21" s="291"/>
      <c r="G21" s="298"/>
      <c r="H21" s="303"/>
      <c r="I21" s="291"/>
      <c r="J21" s="298"/>
      <c r="K21" s="264"/>
    </row>
    <row r="22" spans="1:11" s="332" customFormat="1" x14ac:dyDescent="0.25">
      <c r="A22" s="259" t="s">
        <v>144</v>
      </c>
      <c r="B22" s="269" t="s">
        <v>258</v>
      </c>
      <c r="C22" s="269"/>
      <c r="D22" s="300"/>
      <c r="E22" s="300"/>
      <c r="F22" s="291"/>
      <c r="G22" s="298"/>
      <c r="H22" s="303"/>
      <c r="I22" s="291"/>
      <c r="J22" s="298"/>
      <c r="K22" s="264"/>
    </row>
    <row r="23" spans="1:11" s="332" customFormat="1" x14ac:dyDescent="0.25">
      <c r="A23" s="259" t="s">
        <v>569</v>
      </c>
      <c r="B23" s="269" t="s">
        <v>259</v>
      </c>
      <c r="C23" s="269"/>
      <c r="D23" s="300"/>
      <c r="E23" s="300"/>
      <c r="F23" s="291"/>
      <c r="G23" s="298"/>
      <c r="H23" s="303"/>
      <c r="I23" s="291"/>
      <c r="J23" s="298"/>
      <c r="K23" s="264"/>
    </row>
    <row r="24" spans="1:11" s="332" customFormat="1" x14ac:dyDescent="0.25">
      <c r="A24" s="259" t="s">
        <v>255</v>
      </c>
      <c r="B24" s="269" t="s">
        <v>260</v>
      </c>
      <c r="C24" s="269"/>
      <c r="D24" s="300"/>
      <c r="E24" s="300"/>
      <c r="F24" s="291"/>
      <c r="G24" s="298"/>
      <c r="H24" s="303"/>
      <c r="I24" s="291"/>
      <c r="J24" s="298"/>
      <c r="K24" s="264"/>
    </row>
    <row r="25" spans="1:11" s="332" customFormat="1" x14ac:dyDescent="0.25">
      <c r="A25" s="259" t="s">
        <v>256</v>
      </c>
      <c r="B25" s="271" t="s">
        <v>261</v>
      </c>
      <c r="C25" s="269"/>
      <c r="D25" s="300"/>
      <c r="E25" s="300"/>
      <c r="F25" s="335">
        <f>SUM(F21:F24)</f>
        <v>0</v>
      </c>
      <c r="G25" s="304"/>
      <c r="H25" s="305"/>
      <c r="I25" s="335">
        <f>SUM(I21:I24)</f>
        <v>0</v>
      </c>
      <c r="J25" s="304"/>
      <c r="K25" s="264"/>
    </row>
    <row r="26" spans="1:11" s="332" customFormat="1" x14ac:dyDescent="0.25">
      <c r="A26" s="259"/>
      <c r="B26" s="269"/>
      <c r="C26" s="269"/>
      <c r="D26" s="300"/>
      <c r="E26" s="300"/>
      <c r="F26" s="298"/>
      <c r="G26" s="298"/>
      <c r="H26" s="303"/>
      <c r="I26" s="298"/>
      <c r="J26" s="298"/>
      <c r="K26" s="264"/>
    </row>
    <row r="27" spans="1:11" s="332" customFormat="1" x14ac:dyDescent="0.25">
      <c r="A27" s="259" t="s">
        <v>585</v>
      </c>
      <c r="B27" s="269" t="s">
        <v>262</v>
      </c>
      <c r="C27" s="269"/>
      <c r="D27" s="269"/>
      <c r="E27" s="269"/>
      <c r="F27" s="335">
        <f>F8+F18+F25</f>
        <v>0</v>
      </c>
      <c r="G27" s="304"/>
      <c r="H27" s="304"/>
      <c r="I27" s="335">
        <f>I8+I18+I25</f>
        <v>0</v>
      </c>
      <c r="J27" s="304"/>
      <c r="K27" s="264"/>
    </row>
    <row r="28" spans="1:11" s="332" customFormat="1" x14ac:dyDescent="0.25">
      <c r="A28" s="259"/>
      <c r="B28" s="271"/>
      <c r="C28" s="271"/>
      <c r="D28" s="300"/>
      <c r="E28" s="300"/>
      <c r="F28" s="302"/>
      <c r="G28" s="302"/>
      <c r="H28" s="303"/>
      <c r="I28" s="302"/>
      <c r="J28" s="302"/>
      <c r="K28" s="264"/>
    </row>
    <row r="29" spans="1:11" s="332" customFormat="1" x14ac:dyDescent="0.25">
      <c r="A29" s="259" t="s">
        <v>586</v>
      </c>
      <c r="B29" s="269" t="s">
        <v>263</v>
      </c>
      <c r="C29" s="269"/>
      <c r="D29" s="269"/>
      <c r="E29" s="269"/>
      <c r="F29" s="336">
        <f>I31</f>
        <v>0</v>
      </c>
      <c r="G29" s="297"/>
      <c r="H29" s="297"/>
      <c r="I29" s="336">
        <f>I31-I27</f>
        <v>0</v>
      </c>
      <c r="J29" s="297"/>
      <c r="K29" s="264"/>
    </row>
    <row r="30" spans="1:11" s="332" customFormat="1" x14ac:dyDescent="0.25">
      <c r="A30" s="259"/>
      <c r="B30" s="271"/>
      <c r="C30" s="271"/>
      <c r="D30" s="300"/>
      <c r="E30" s="300"/>
      <c r="F30" s="302"/>
      <c r="G30" s="302"/>
      <c r="H30" s="303"/>
      <c r="I30" s="302"/>
      <c r="J30" s="302"/>
      <c r="K30" s="264"/>
    </row>
    <row r="31" spans="1:11" s="332" customFormat="1" x14ac:dyDescent="0.25">
      <c r="A31" s="259" t="s">
        <v>587</v>
      </c>
      <c r="B31" s="269" t="s">
        <v>264</v>
      </c>
      <c r="C31" s="271"/>
      <c r="D31" s="271"/>
      <c r="E31" s="271"/>
      <c r="F31" s="338">
        <f>F27+F29</f>
        <v>0</v>
      </c>
      <c r="G31" s="302"/>
      <c r="H31" s="302"/>
      <c r="I31" s="338">
        <f>'Sch 1 Stmt of Fin. Position'!H28</f>
        <v>0</v>
      </c>
      <c r="J31" s="302"/>
      <c r="K31" s="264"/>
    </row>
    <row r="32" spans="1:11" s="332" customFormat="1" x14ac:dyDescent="0.25">
      <c r="A32" s="259"/>
      <c r="B32" s="269"/>
      <c r="C32" s="269"/>
      <c r="D32" s="300"/>
      <c r="E32" s="300"/>
      <c r="F32" s="302"/>
      <c r="G32" s="307"/>
      <c r="H32" s="308"/>
      <c r="I32" s="302"/>
      <c r="J32" s="307"/>
      <c r="K32" s="264"/>
    </row>
    <row r="33" spans="1:11" s="332" customFormat="1" x14ac:dyDescent="0.25">
      <c r="A33" s="259"/>
      <c r="B33" s="269"/>
      <c r="C33" s="269"/>
      <c r="D33" s="300"/>
      <c r="E33" s="300"/>
      <c r="F33" s="302"/>
      <c r="G33" s="307"/>
      <c r="H33" s="308"/>
      <c r="I33" s="302"/>
      <c r="J33" s="307"/>
      <c r="K33" s="264"/>
    </row>
    <row r="34" spans="1:11" hidden="1" x14ac:dyDescent="0.25">
      <c r="B34" s="33"/>
      <c r="C34" s="33"/>
      <c r="D34" s="76"/>
      <c r="E34" s="76"/>
      <c r="F34" s="34"/>
      <c r="G34" s="37"/>
      <c r="H34" s="77"/>
      <c r="I34" s="34"/>
      <c r="J34" s="37"/>
    </row>
    <row r="35" spans="1:11" hidden="1" x14ac:dyDescent="0.25">
      <c r="B35" s="33"/>
      <c r="C35" s="33"/>
      <c r="D35" s="33"/>
      <c r="E35" s="33"/>
      <c r="F35" s="34"/>
      <c r="G35" s="37"/>
      <c r="H35" s="37"/>
      <c r="I35" s="34"/>
      <c r="J35" s="37"/>
    </row>
    <row r="36" spans="1:11" hidden="1" x14ac:dyDescent="0.25">
      <c r="A36" s="184"/>
      <c r="B36" s="32"/>
      <c r="C36" s="32"/>
      <c r="D36" s="76"/>
      <c r="E36" s="76"/>
      <c r="F36" s="35"/>
      <c r="G36" s="36"/>
      <c r="H36" s="77"/>
      <c r="I36" s="35"/>
      <c r="J36" s="36"/>
      <c r="K36" s="33"/>
    </row>
    <row r="37" spans="1:11" hidden="1" x14ac:dyDescent="0.25">
      <c r="B37" s="32"/>
      <c r="C37" s="32"/>
      <c r="D37" s="32"/>
      <c r="E37" s="32"/>
      <c r="F37" s="35"/>
      <c r="G37" s="36"/>
      <c r="H37" s="36"/>
      <c r="I37" s="35"/>
      <c r="J37" s="36"/>
    </row>
    <row r="38" spans="1:11" x14ac:dyDescent="0.25"/>
  </sheetData>
  <sheetProtection password="DE26" sheet="1" objects="1" scenarios="1"/>
  <mergeCells count="1">
    <mergeCell ref="H3:J3"/>
  </mergeCells>
  <phoneticPr fontId="6" type="noConversion"/>
  <printOptions horizontalCentered="1"/>
  <pageMargins left="0" right="0" top="0.98425196850393704" bottom="0.98425196850393704" header="0.51181102362204722" footer="0.51181102362204722"/>
  <pageSetup scale="69" orientation="portrait" r:id="rId1"/>
  <headerFooter alignWithMargins="0">
    <oddFooter>&amp;R2015/16 Hospital Authorities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194"/>
  <sheetViews>
    <sheetView view="pageLayout" topLeftCell="A10" zoomScale="70" zoomScaleNormal="85" zoomScalePageLayoutView="70" workbookViewId="0">
      <selection activeCell="B46" sqref="B46"/>
    </sheetView>
  </sheetViews>
  <sheetFormatPr defaultColWidth="0" defaultRowHeight="12.75" zeroHeight="1" x14ac:dyDescent="0.2"/>
  <cols>
    <col min="1" max="1" width="38.7109375" style="332" customWidth="1"/>
    <col min="2" max="2" width="20.85546875" style="332" customWidth="1"/>
    <col min="3" max="3" width="18.85546875" style="332" customWidth="1"/>
    <col min="4" max="4" width="16.85546875" style="332" customWidth="1"/>
    <col min="5" max="5" width="21" style="332" customWidth="1"/>
    <col min="6" max="6" width="18.5703125" style="332" customWidth="1"/>
    <col min="7" max="7" width="17" style="332" customWidth="1"/>
    <col min="8" max="8" width="12.42578125" style="332" customWidth="1"/>
    <col min="9" max="9" width="19.28515625" style="2" customWidth="1"/>
    <col min="10" max="10" width="5.42578125" style="2" customWidth="1"/>
    <col min="11" max="11" width="9.140625" style="2" customWidth="1"/>
    <col min="12" max="16384" width="9.140625" hidden="1"/>
  </cols>
  <sheetData>
    <row r="1" spans="1:11" ht="15.75" x14ac:dyDescent="0.25">
      <c r="A1" s="339" t="s">
        <v>409</v>
      </c>
      <c r="B1" s="17"/>
      <c r="C1" s="17"/>
      <c r="D1" s="2"/>
      <c r="E1" s="2"/>
      <c r="F1" s="2"/>
      <c r="G1" s="2"/>
      <c r="H1" s="2"/>
    </row>
    <row r="2" spans="1:11" ht="13.5" thickBot="1" x14ac:dyDescent="0.25">
      <c r="A2" s="17"/>
      <c r="B2" s="17"/>
      <c r="C2" s="17"/>
      <c r="D2" s="2"/>
      <c r="E2" s="2"/>
      <c r="F2" s="2"/>
      <c r="G2" s="2"/>
      <c r="H2" s="2"/>
    </row>
    <row r="3" spans="1:11" ht="30" customHeight="1" thickBot="1" x14ac:dyDescent="0.3">
      <c r="A3" s="340" t="s">
        <v>730</v>
      </c>
      <c r="B3" s="17"/>
      <c r="C3" s="17"/>
      <c r="D3" s="2"/>
      <c r="E3" s="161" t="s">
        <v>429</v>
      </c>
      <c r="F3" s="823" t="str">
        <f>Cover!I2</f>
        <v/>
      </c>
      <c r="G3" s="824"/>
      <c r="H3" s="2"/>
    </row>
    <row r="4" spans="1:11" ht="16.5" thickBot="1" x14ac:dyDescent="0.3">
      <c r="A4" s="340" t="s">
        <v>731</v>
      </c>
      <c r="B4" s="17"/>
      <c r="C4" s="17"/>
      <c r="D4" s="2"/>
      <c r="E4" s="1" t="s">
        <v>78</v>
      </c>
      <c r="F4" s="74">
        <f>Cover!I3</f>
        <v>0</v>
      </c>
      <c r="G4" s="196"/>
      <c r="H4" s="2"/>
    </row>
    <row r="5" spans="1:11" x14ac:dyDescent="0.2">
      <c r="A5" s="2"/>
      <c r="B5" s="2"/>
      <c r="C5" s="2"/>
      <c r="D5" s="2"/>
      <c r="E5" s="1"/>
      <c r="F5" s="8"/>
      <c r="G5" s="5"/>
      <c r="H5" s="2"/>
    </row>
    <row r="6" spans="1:11" x14ac:dyDescent="0.2">
      <c r="A6" s="320"/>
      <c r="B6" s="320"/>
      <c r="C6" s="320"/>
      <c r="D6" s="320"/>
      <c r="E6" s="320"/>
      <c r="F6" s="321"/>
      <c r="G6" s="321"/>
      <c r="H6" s="320"/>
    </row>
    <row r="7" spans="1:11" ht="16.5" thickBot="1" x14ac:dyDescent="0.25">
      <c r="A7" s="341"/>
      <c r="B7" s="341"/>
      <c r="C7" s="341"/>
      <c r="D7" s="341"/>
      <c r="E7" s="341"/>
      <c r="F7" s="341"/>
      <c r="G7" s="341"/>
      <c r="H7" s="320"/>
    </row>
    <row r="8" spans="1:11" ht="48" thickBot="1" x14ac:dyDescent="0.3">
      <c r="A8" s="342" t="s">
        <v>292</v>
      </c>
      <c r="B8" s="343" t="s">
        <v>732</v>
      </c>
      <c r="C8" s="343" t="s">
        <v>651</v>
      </c>
      <c r="D8" s="344" t="s">
        <v>647</v>
      </c>
      <c r="E8" s="344" t="s">
        <v>293</v>
      </c>
      <c r="F8" s="344" t="s">
        <v>294</v>
      </c>
      <c r="G8" s="344" t="s">
        <v>295</v>
      </c>
      <c r="H8" s="344" t="s">
        <v>652</v>
      </c>
      <c r="I8" s="344" t="s">
        <v>806</v>
      </c>
      <c r="J8" s="320"/>
    </row>
    <row r="9" spans="1:11" ht="15.75" x14ac:dyDescent="0.25">
      <c r="A9" s="345" t="s">
        <v>296</v>
      </c>
      <c r="B9" s="346"/>
      <c r="C9" s="347"/>
      <c r="D9" s="347"/>
      <c r="E9" s="347"/>
      <c r="F9" s="347"/>
      <c r="G9" s="347"/>
      <c r="H9" s="347"/>
      <c r="I9" s="347"/>
      <c r="J9" s="320"/>
    </row>
    <row r="10" spans="1:11" s="195" customFormat="1" ht="15.75" x14ac:dyDescent="0.25">
      <c r="A10" s="348" t="s">
        <v>266</v>
      </c>
      <c r="B10" s="349"/>
      <c r="C10" s="350"/>
      <c r="D10" s="350"/>
      <c r="E10" s="349"/>
      <c r="F10" s="349"/>
      <c r="G10" s="619"/>
      <c r="H10" s="619"/>
      <c r="I10" s="351">
        <f>B10+D10+E10-F10+G10+H10</f>
        <v>0</v>
      </c>
      <c r="J10" s="233"/>
      <c r="K10" s="38"/>
    </row>
    <row r="11" spans="1:11" s="195" customFormat="1" ht="15.75" x14ac:dyDescent="0.25">
      <c r="A11" s="348" t="s">
        <v>267</v>
      </c>
      <c r="B11" s="349"/>
      <c r="C11" s="350"/>
      <c r="D11" s="350"/>
      <c r="E11" s="349"/>
      <c r="F11" s="349"/>
      <c r="G11" s="619"/>
      <c r="H11" s="619"/>
      <c r="I11" s="351">
        <f t="shared" ref="I11:I14" si="0">B11+D11+E11-F11+G11+H11</f>
        <v>0</v>
      </c>
      <c r="J11" s="233"/>
      <c r="K11" s="38"/>
    </row>
    <row r="12" spans="1:11" s="195" customFormat="1" ht="15.75" x14ac:dyDescent="0.25">
      <c r="A12" s="348" t="s">
        <v>268</v>
      </c>
      <c r="B12" s="349"/>
      <c r="C12" s="350"/>
      <c r="D12" s="350"/>
      <c r="E12" s="349"/>
      <c r="F12" s="349"/>
      <c r="G12" s="619"/>
      <c r="H12" s="619"/>
      <c r="I12" s="351">
        <f t="shared" si="0"/>
        <v>0</v>
      </c>
      <c r="J12" s="233"/>
      <c r="K12" s="38"/>
    </row>
    <row r="13" spans="1:11" s="195" customFormat="1" ht="15.75" x14ac:dyDescent="0.25">
      <c r="A13" s="348" t="s">
        <v>269</v>
      </c>
      <c r="B13" s="349"/>
      <c r="C13" s="350"/>
      <c r="D13" s="350"/>
      <c r="E13" s="349"/>
      <c r="F13" s="349"/>
      <c r="G13" s="619"/>
      <c r="H13" s="619"/>
      <c r="I13" s="351">
        <f t="shared" si="0"/>
        <v>0</v>
      </c>
      <c r="J13" s="233"/>
      <c r="K13" s="38"/>
    </row>
    <row r="14" spans="1:11" s="195" customFormat="1" ht="15.75" x14ac:dyDescent="0.25">
      <c r="A14" s="348" t="s">
        <v>270</v>
      </c>
      <c r="B14" s="349"/>
      <c r="C14" s="350"/>
      <c r="D14" s="350"/>
      <c r="E14" s="349"/>
      <c r="F14" s="349"/>
      <c r="G14" s="619"/>
      <c r="H14" s="619"/>
      <c r="I14" s="351">
        <f t="shared" si="0"/>
        <v>0</v>
      </c>
      <c r="J14" s="233"/>
      <c r="K14" s="38"/>
    </row>
    <row r="15" spans="1:11" s="195" customFormat="1" ht="15.75" x14ac:dyDescent="0.25">
      <c r="A15" s="352" t="s">
        <v>271</v>
      </c>
      <c r="B15" s="353">
        <f t="shared" ref="B15:I15" si="1">SUM(B10:B14)</f>
        <v>0</v>
      </c>
      <c r="C15" s="353">
        <f t="shared" si="1"/>
        <v>0</v>
      </c>
      <c r="D15" s="353">
        <f t="shared" si="1"/>
        <v>0</v>
      </c>
      <c r="E15" s="353">
        <f t="shared" si="1"/>
        <v>0</v>
      </c>
      <c r="F15" s="353">
        <f t="shared" si="1"/>
        <v>0</v>
      </c>
      <c r="G15" s="353">
        <f t="shared" si="1"/>
        <v>0</v>
      </c>
      <c r="H15" s="353">
        <f t="shared" si="1"/>
        <v>0</v>
      </c>
      <c r="I15" s="353">
        <f t="shared" si="1"/>
        <v>0</v>
      </c>
      <c r="J15" s="233"/>
      <c r="K15" s="38"/>
    </row>
    <row r="16" spans="1:11" s="195" customFormat="1" ht="15.75" x14ac:dyDescent="0.25">
      <c r="A16" s="348"/>
      <c r="B16" s="353"/>
      <c r="C16" s="623"/>
      <c r="D16" s="623"/>
      <c r="E16" s="353"/>
      <c r="F16" s="353"/>
      <c r="G16" s="623"/>
      <c r="H16" s="623"/>
      <c r="I16" s="351"/>
      <c r="J16" s="233"/>
      <c r="K16" s="38"/>
    </row>
    <row r="17" spans="1:11" s="195" customFormat="1" ht="15.75" x14ac:dyDescent="0.25">
      <c r="A17" s="348" t="s">
        <v>272</v>
      </c>
      <c r="B17" s="349"/>
      <c r="C17" s="350"/>
      <c r="D17" s="350"/>
      <c r="E17" s="349"/>
      <c r="F17" s="349"/>
      <c r="G17" s="619"/>
      <c r="H17" s="619"/>
      <c r="I17" s="351">
        <f>B17+D17+E17-F17+G17+H17</f>
        <v>0</v>
      </c>
      <c r="J17" s="233"/>
      <c r="K17" s="38"/>
    </row>
    <row r="18" spans="1:11" s="195" customFormat="1" ht="15.75" x14ac:dyDescent="0.25">
      <c r="A18" s="348" t="s">
        <v>273</v>
      </c>
      <c r="B18" s="349"/>
      <c r="C18" s="350"/>
      <c r="D18" s="350"/>
      <c r="E18" s="349"/>
      <c r="F18" s="349"/>
      <c r="G18" s="619"/>
      <c r="H18" s="619"/>
      <c r="I18" s="351">
        <f>B18+D18+E18-F18+G18+H18</f>
        <v>0</v>
      </c>
      <c r="J18" s="233"/>
      <c r="K18" s="38"/>
    </row>
    <row r="19" spans="1:11" s="195" customFormat="1" ht="15.75" x14ac:dyDescent="0.25">
      <c r="A19" s="348" t="s">
        <v>274</v>
      </c>
      <c r="B19" s="349"/>
      <c r="C19" s="350"/>
      <c r="D19" s="350"/>
      <c r="E19" s="349"/>
      <c r="F19" s="349"/>
      <c r="G19" s="619"/>
      <c r="H19" s="619"/>
      <c r="I19" s="351">
        <f>B19+D19+E19-F19+G19+H19</f>
        <v>0</v>
      </c>
      <c r="J19" s="233"/>
      <c r="K19" s="38"/>
    </row>
    <row r="20" spans="1:11" s="195" customFormat="1" ht="15.75" x14ac:dyDescent="0.25">
      <c r="A20" s="348" t="s">
        <v>275</v>
      </c>
      <c r="B20" s="349"/>
      <c r="C20" s="350"/>
      <c r="D20" s="350"/>
      <c r="E20" s="349"/>
      <c r="F20" s="349"/>
      <c r="G20" s="619"/>
      <c r="H20" s="619"/>
      <c r="I20" s="351">
        <f>B20+D20+E20-F20+G20+H20</f>
        <v>0</v>
      </c>
      <c r="J20" s="233"/>
      <c r="K20" s="38"/>
    </row>
    <row r="21" spans="1:11" s="195" customFormat="1" ht="16.5" thickBot="1" x14ac:dyDescent="0.3">
      <c r="A21" s="352"/>
      <c r="B21" s="351"/>
      <c r="C21" s="351"/>
      <c r="D21" s="351"/>
      <c r="E21" s="351"/>
      <c r="F21" s="351"/>
      <c r="G21" s="351"/>
      <c r="H21" s="351"/>
      <c r="I21" s="351"/>
      <c r="J21" s="233"/>
      <c r="K21" s="38"/>
    </row>
    <row r="22" spans="1:11" s="195" customFormat="1" ht="16.5" thickBot="1" x14ac:dyDescent="0.3">
      <c r="A22" s="354" t="s">
        <v>575</v>
      </c>
      <c r="B22" s="355">
        <f t="shared" ref="B22:H22" si="2">SUM(B15:B20)</f>
        <v>0</v>
      </c>
      <c r="C22" s="355">
        <f t="shared" si="2"/>
        <v>0</v>
      </c>
      <c r="D22" s="355">
        <f t="shared" si="2"/>
        <v>0</v>
      </c>
      <c r="E22" s="355">
        <f>SUM(E15:E20)</f>
        <v>0</v>
      </c>
      <c r="F22" s="355">
        <f t="shared" si="2"/>
        <v>0</v>
      </c>
      <c r="G22" s="355">
        <f t="shared" si="2"/>
        <v>0</v>
      </c>
      <c r="H22" s="355">
        <f t="shared" si="2"/>
        <v>0</v>
      </c>
      <c r="I22" s="355">
        <f>SUM(I15:I20)</f>
        <v>0</v>
      </c>
      <c r="J22" s="233"/>
      <c r="K22" s="38"/>
    </row>
    <row r="23" spans="1:11" s="195" customFormat="1" ht="15.75" x14ac:dyDescent="0.25">
      <c r="A23" s="356"/>
      <c r="B23" s="357"/>
      <c r="C23" s="357"/>
      <c r="D23" s="357"/>
      <c r="E23" s="357"/>
      <c r="F23" s="357"/>
      <c r="G23" s="357"/>
      <c r="H23" s="357"/>
      <c r="I23" s="357"/>
      <c r="J23" s="233"/>
      <c r="K23" s="38"/>
    </row>
    <row r="24" spans="1:11" s="195" customFormat="1" ht="16.5" thickBot="1" x14ac:dyDescent="0.3">
      <c r="A24" s="356"/>
      <c r="B24" s="357"/>
      <c r="C24" s="357"/>
      <c r="D24" s="357"/>
      <c r="E24" s="357"/>
      <c r="F24" s="357"/>
      <c r="G24" s="357"/>
      <c r="H24" s="357"/>
      <c r="I24" s="357"/>
      <c r="J24" s="233"/>
      <c r="K24" s="38"/>
    </row>
    <row r="25" spans="1:11" s="195" customFormat="1" ht="48" thickBot="1" x14ac:dyDescent="0.3">
      <c r="A25" s="352" t="s">
        <v>297</v>
      </c>
      <c r="B25" s="344" t="s">
        <v>732</v>
      </c>
      <c r="C25" s="343" t="s">
        <v>651</v>
      </c>
      <c r="D25" s="344" t="s">
        <v>647</v>
      </c>
      <c r="E25" s="344" t="s">
        <v>298</v>
      </c>
      <c r="F25" s="344" t="s">
        <v>299</v>
      </c>
      <c r="G25" s="344" t="s">
        <v>294</v>
      </c>
      <c r="H25" s="344" t="s">
        <v>652</v>
      </c>
      <c r="I25" s="344" t="s">
        <v>806</v>
      </c>
      <c r="J25" s="233"/>
      <c r="K25" s="38"/>
    </row>
    <row r="26" spans="1:11" s="195" customFormat="1" ht="15.75" x14ac:dyDescent="0.25">
      <c r="A26" s="358" t="s">
        <v>296</v>
      </c>
      <c r="B26" s="346"/>
      <c r="C26" s="615"/>
      <c r="D26" s="359"/>
      <c r="E26" s="359"/>
      <c r="F26" s="360"/>
      <c r="G26" s="361"/>
      <c r="H26" s="361"/>
      <c r="I26" s="361"/>
      <c r="J26" s="233"/>
      <c r="K26" s="38"/>
    </row>
    <row r="27" spans="1:11" s="195" customFormat="1" ht="15.75" x14ac:dyDescent="0.25">
      <c r="A27" s="348" t="s">
        <v>266</v>
      </c>
      <c r="B27" s="362"/>
      <c r="C27" s="363"/>
      <c r="D27" s="363"/>
      <c r="E27" s="362"/>
      <c r="F27" s="362"/>
      <c r="G27" s="362"/>
      <c r="H27" s="624"/>
      <c r="I27" s="616">
        <f>B27+D27+E27-F27-G27+H27</f>
        <v>0</v>
      </c>
      <c r="J27" s="233"/>
      <c r="K27" s="38"/>
    </row>
    <row r="28" spans="1:11" s="195" customFormat="1" ht="15.75" x14ac:dyDescent="0.25">
      <c r="A28" s="348" t="s">
        <v>267</v>
      </c>
      <c r="B28" s="362"/>
      <c r="C28" s="363"/>
      <c r="D28" s="363"/>
      <c r="E28" s="362"/>
      <c r="F28" s="362"/>
      <c r="G28" s="362"/>
      <c r="H28" s="625"/>
      <c r="I28" s="616">
        <f t="shared" ref="I28:I31" si="3">B28+D28+E28-F28-G28+H28</f>
        <v>0</v>
      </c>
      <c r="J28" s="233"/>
      <c r="K28" s="38"/>
    </row>
    <row r="29" spans="1:11" s="195" customFormat="1" ht="15.75" x14ac:dyDescent="0.25">
      <c r="A29" s="348" t="s">
        <v>268</v>
      </c>
      <c r="B29" s="362"/>
      <c r="C29" s="363"/>
      <c r="D29" s="363"/>
      <c r="E29" s="362"/>
      <c r="F29" s="362"/>
      <c r="G29" s="362"/>
      <c r="H29" s="625"/>
      <c r="I29" s="616">
        <f t="shared" si="3"/>
        <v>0</v>
      </c>
      <c r="J29" s="233"/>
      <c r="K29" s="38"/>
    </row>
    <row r="30" spans="1:11" s="195" customFormat="1" ht="15.75" x14ac:dyDescent="0.25">
      <c r="A30" s="348" t="s">
        <v>269</v>
      </c>
      <c r="B30" s="362"/>
      <c r="C30" s="363"/>
      <c r="D30" s="363"/>
      <c r="E30" s="362"/>
      <c r="F30" s="362"/>
      <c r="G30" s="362"/>
      <c r="H30" s="625"/>
      <c r="I30" s="616">
        <f t="shared" si="3"/>
        <v>0</v>
      </c>
      <c r="J30" s="233"/>
      <c r="K30" s="38"/>
    </row>
    <row r="31" spans="1:11" s="195" customFormat="1" ht="15.75" x14ac:dyDescent="0.25">
      <c r="A31" s="348" t="s">
        <v>270</v>
      </c>
      <c r="B31" s="362"/>
      <c r="C31" s="363"/>
      <c r="D31" s="363"/>
      <c r="E31" s="362"/>
      <c r="F31" s="362"/>
      <c r="G31" s="362"/>
      <c r="H31" s="625"/>
      <c r="I31" s="616">
        <f t="shared" si="3"/>
        <v>0</v>
      </c>
      <c r="J31" s="233"/>
      <c r="K31" s="38"/>
    </row>
    <row r="32" spans="1:11" s="195" customFormat="1" ht="15.75" x14ac:dyDescent="0.25">
      <c r="A32" s="352" t="s">
        <v>271</v>
      </c>
      <c r="B32" s="365">
        <f t="shared" ref="B32:I32" si="4">SUM(B27:B31)</f>
        <v>0</v>
      </c>
      <c r="C32" s="365">
        <f t="shared" si="4"/>
        <v>0</v>
      </c>
      <c r="D32" s="365">
        <f t="shared" si="4"/>
        <v>0</v>
      </c>
      <c r="E32" s="365">
        <f t="shared" si="4"/>
        <v>0</v>
      </c>
      <c r="F32" s="365">
        <f t="shared" si="4"/>
        <v>0</v>
      </c>
      <c r="G32" s="366">
        <f t="shared" si="4"/>
        <v>0</v>
      </c>
      <c r="H32" s="626">
        <f t="shared" si="4"/>
        <v>0</v>
      </c>
      <c r="I32" s="617">
        <f t="shared" si="4"/>
        <v>0</v>
      </c>
      <c r="J32" s="233"/>
      <c r="K32" s="38"/>
    </row>
    <row r="33" spans="1:11" s="195" customFormat="1" ht="15.75" x14ac:dyDescent="0.25">
      <c r="A33" s="348"/>
      <c r="B33" s="365"/>
      <c r="C33" s="365"/>
      <c r="D33" s="365"/>
      <c r="E33" s="365"/>
      <c r="F33" s="365"/>
      <c r="G33" s="366"/>
      <c r="H33" s="381"/>
      <c r="I33" s="616"/>
      <c r="J33" s="233"/>
      <c r="K33" s="38"/>
    </row>
    <row r="34" spans="1:11" s="195" customFormat="1" ht="15.75" x14ac:dyDescent="0.25">
      <c r="A34" s="348" t="s">
        <v>272</v>
      </c>
      <c r="B34" s="362"/>
      <c r="C34" s="367"/>
      <c r="D34" s="367"/>
      <c r="E34" s="362"/>
      <c r="F34" s="362"/>
      <c r="G34" s="362"/>
      <c r="H34" s="625"/>
      <c r="I34" s="616">
        <f t="shared" ref="I34:I37" si="5">B34+D34+E34-F34-G34+H34</f>
        <v>0</v>
      </c>
      <c r="J34" s="233"/>
      <c r="K34" s="38"/>
    </row>
    <row r="35" spans="1:11" s="195" customFormat="1" ht="15.75" x14ac:dyDescent="0.25">
      <c r="A35" s="348" t="s">
        <v>273</v>
      </c>
      <c r="B35" s="368"/>
      <c r="C35" s="363"/>
      <c r="D35" s="363"/>
      <c r="E35" s="368"/>
      <c r="F35" s="368"/>
      <c r="G35" s="368"/>
      <c r="H35" s="627"/>
      <c r="I35" s="616">
        <f t="shared" si="5"/>
        <v>0</v>
      </c>
      <c r="J35" s="233"/>
      <c r="K35" s="38"/>
    </row>
    <row r="36" spans="1:11" s="195" customFormat="1" ht="15.75" x14ac:dyDescent="0.25">
      <c r="A36" s="348" t="s">
        <v>274</v>
      </c>
      <c r="B36" s="368"/>
      <c r="C36" s="363"/>
      <c r="D36" s="363"/>
      <c r="E36" s="368"/>
      <c r="F36" s="368"/>
      <c r="G36" s="368"/>
      <c r="H36" s="627"/>
      <c r="I36" s="616">
        <f t="shared" si="5"/>
        <v>0</v>
      </c>
      <c r="J36" s="233"/>
      <c r="K36" s="38"/>
    </row>
    <row r="37" spans="1:11" s="195" customFormat="1" ht="15.75" x14ac:dyDescent="0.25">
      <c r="A37" s="348" t="s">
        <v>275</v>
      </c>
      <c r="B37" s="368"/>
      <c r="C37" s="363"/>
      <c r="D37" s="363"/>
      <c r="E37" s="368"/>
      <c r="F37" s="368"/>
      <c r="G37" s="368"/>
      <c r="H37" s="627"/>
      <c r="I37" s="616">
        <f t="shared" si="5"/>
        <v>0</v>
      </c>
      <c r="J37" s="233"/>
      <c r="K37" s="38"/>
    </row>
    <row r="38" spans="1:11" s="195" customFormat="1" ht="16.5" thickBot="1" x14ac:dyDescent="0.3">
      <c r="A38" s="369"/>
      <c r="B38" s="365"/>
      <c r="C38" s="370"/>
      <c r="D38" s="370"/>
      <c r="E38" s="370"/>
      <c r="F38" s="370"/>
      <c r="G38" s="371"/>
      <c r="H38" s="618"/>
      <c r="I38" s="616"/>
      <c r="J38" s="233"/>
      <c r="K38" s="38"/>
    </row>
    <row r="39" spans="1:11" s="195" customFormat="1" ht="16.5" thickBot="1" x14ac:dyDescent="0.3">
      <c r="A39" s="354" t="s">
        <v>575</v>
      </c>
      <c r="B39" s="372">
        <f t="shared" ref="B39:I39" si="6">SUM(B32:B37)</f>
        <v>0</v>
      </c>
      <c r="C39" s="372">
        <f t="shared" si="6"/>
        <v>0</v>
      </c>
      <c r="D39" s="372">
        <f t="shared" si="6"/>
        <v>0</v>
      </c>
      <c r="E39" s="372">
        <f t="shared" si="6"/>
        <v>0</v>
      </c>
      <c r="F39" s="372">
        <f t="shared" si="6"/>
        <v>0</v>
      </c>
      <c r="G39" s="372">
        <f t="shared" si="6"/>
        <v>0</v>
      </c>
      <c r="H39" s="372">
        <f t="shared" si="6"/>
        <v>0</v>
      </c>
      <c r="I39" s="372">
        <f t="shared" si="6"/>
        <v>0</v>
      </c>
      <c r="J39" s="233"/>
      <c r="K39" s="38"/>
    </row>
    <row r="40" spans="1:11" s="195" customFormat="1" ht="15.75" x14ac:dyDescent="0.25">
      <c r="A40" s="356"/>
      <c r="B40" s="373"/>
      <c r="C40" s="373"/>
      <c r="D40" s="373"/>
      <c r="E40" s="373"/>
      <c r="F40" s="373"/>
      <c r="G40" s="373"/>
      <c r="H40" s="233"/>
      <c r="I40" s="38"/>
      <c r="J40" s="38"/>
      <c r="K40" s="38"/>
    </row>
    <row r="41" spans="1:11" s="195" customFormat="1" ht="16.5" thickBot="1" x14ac:dyDescent="0.3">
      <c r="A41" s="825"/>
      <c r="B41" s="826"/>
      <c r="C41" s="826"/>
      <c r="D41" s="826"/>
      <c r="E41" s="826"/>
      <c r="F41" s="233"/>
      <c r="G41" s="233"/>
      <c r="H41" s="233"/>
      <c r="I41" s="38"/>
      <c r="J41" s="38"/>
      <c r="K41" s="38"/>
    </row>
    <row r="42" spans="1:11" s="195" customFormat="1" ht="15.75" x14ac:dyDescent="0.25">
      <c r="A42" s="374"/>
      <c r="B42" s="375" t="s">
        <v>300</v>
      </c>
      <c r="C42" s="375" t="s">
        <v>300</v>
      </c>
      <c r="D42" s="375"/>
      <c r="E42" s="375"/>
      <c r="F42" s="375"/>
      <c r="G42" s="233"/>
      <c r="H42" s="233"/>
      <c r="I42" s="38"/>
      <c r="J42" s="38"/>
      <c r="K42" s="38"/>
    </row>
    <row r="43" spans="1:11" s="195" customFormat="1" ht="32.25" thickBot="1" x14ac:dyDescent="0.3">
      <c r="A43" s="374"/>
      <c r="B43" s="376" t="s">
        <v>733</v>
      </c>
      <c r="C43" s="377" t="s">
        <v>734</v>
      </c>
      <c r="D43" s="376" t="s">
        <v>301</v>
      </c>
      <c r="E43" s="376" t="s">
        <v>618</v>
      </c>
      <c r="F43" s="376" t="s">
        <v>619</v>
      </c>
      <c r="G43" s="233"/>
      <c r="H43" s="233"/>
      <c r="I43" s="38"/>
      <c r="J43" s="38"/>
      <c r="K43" s="38"/>
    </row>
    <row r="44" spans="1:11" s="195" customFormat="1" ht="15.75" x14ac:dyDescent="0.25">
      <c r="A44" s="348" t="s">
        <v>266</v>
      </c>
      <c r="B44" s="378">
        <f>I10-I27</f>
        <v>0</v>
      </c>
      <c r="C44" s="378">
        <f>B10-B27</f>
        <v>0</v>
      </c>
      <c r="D44" s="379"/>
      <c r="E44" s="379"/>
      <c r="F44" s="379"/>
      <c r="G44" s="233"/>
      <c r="H44" s="233"/>
      <c r="I44" s="38"/>
      <c r="J44" s="38"/>
      <c r="K44" s="38"/>
    </row>
    <row r="45" spans="1:11" s="195" customFormat="1" ht="15.75" x14ac:dyDescent="0.25">
      <c r="A45" s="348" t="s">
        <v>267</v>
      </c>
      <c r="B45" s="378">
        <f>I11-I28</f>
        <v>0</v>
      </c>
      <c r="C45" s="378">
        <f>B11-B28</f>
        <v>0</v>
      </c>
      <c r="D45" s="380"/>
      <c r="E45" s="380"/>
      <c r="F45" s="380"/>
      <c r="G45" s="233"/>
      <c r="H45" s="233"/>
      <c r="I45" s="38"/>
      <c r="J45" s="38"/>
      <c r="K45" s="38"/>
    </row>
    <row r="46" spans="1:11" s="195" customFormat="1" ht="15.75" x14ac:dyDescent="0.25">
      <c r="A46" s="348" t="s">
        <v>268</v>
      </c>
      <c r="B46" s="378">
        <f>I12-I29</f>
        <v>0</v>
      </c>
      <c r="C46" s="378">
        <f>B12-B29</f>
        <v>0</v>
      </c>
      <c r="D46" s="380"/>
      <c r="E46" s="380"/>
      <c r="F46" s="380"/>
      <c r="G46" s="233"/>
      <c r="H46" s="233"/>
      <c r="I46" s="38"/>
      <c r="J46" s="38"/>
      <c r="K46" s="38"/>
    </row>
    <row r="47" spans="1:11" s="195" customFormat="1" ht="15.75" x14ac:dyDescent="0.25">
      <c r="A47" s="348" t="s">
        <v>269</v>
      </c>
      <c r="B47" s="378">
        <f>I13-I30</f>
        <v>0</v>
      </c>
      <c r="C47" s="378">
        <f>B13-B30</f>
        <v>0</v>
      </c>
      <c r="D47" s="380"/>
      <c r="E47" s="380"/>
      <c r="F47" s="380"/>
      <c r="G47" s="233"/>
      <c r="H47" s="233"/>
      <c r="I47" s="38"/>
      <c r="J47" s="38"/>
      <c r="K47" s="38"/>
    </row>
    <row r="48" spans="1:11" s="195" customFormat="1" ht="15.75" x14ac:dyDescent="0.25">
      <c r="A48" s="348" t="s">
        <v>270</v>
      </c>
      <c r="B48" s="378">
        <f>I14-I31</f>
        <v>0</v>
      </c>
      <c r="C48" s="378">
        <f>B14-B31</f>
        <v>0</v>
      </c>
      <c r="D48" s="380"/>
      <c r="E48" s="380"/>
      <c r="F48" s="380"/>
      <c r="G48" s="233"/>
      <c r="H48" s="233"/>
      <c r="I48" s="38"/>
      <c r="J48" s="38"/>
      <c r="K48" s="38"/>
    </row>
    <row r="49" spans="1:11" s="195" customFormat="1" ht="15.75" x14ac:dyDescent="0.25">
      <c r="A49" s="352" t="s">
        <v>271</v>
      </c>
      <c r="B49" s="381">
        <f>SUM(B44:B48)</f>
        <v>0</v>
      </c>
      <c r="C49" s="381">
        <f>SUM(C44:C48)</f>
        <v>0</v>
      </c>
      <c r="D49" s="381">
        <f>SUM(D44:D48)</f>
        <v>0</v>
      </c>
      <c r="E49" s="381">
        <f>SUM(E44:E48)</f>
        <v>0</v>
      </c>
      <c r="F49" s="381">
        <f>SUM(F44:F48)</f>
        <v>0</v>
      </c>
      <c r="G49" s="233"/>
      <c r="H49" s="233"/>
      <c r="I49" s="38"/>
      <c r="J49" s="38"/>
      <c r="K49" s="38"/>
    </row>
    <row r="50" spans="1:11" s="195" customFormat="1" ht="15.75" x14ac:dyDescent="0.25">
      <c r="A50" s="348"/>
      <c r="B50" s="381"/>
      <c r="C50" s="381"/>
      <c r="D50" s="381"/>
      <c r="E50" s="381"/>
      <c r="F50" s="381"/>
      <c r="G50" s="233"/>
      <c r="H50" s="233"/>
      <c r="I50" s="38"/>
      <c r="J50" s="38"/>
      <c r="K50" s="38"/>
    </row>
    <row r="51" spans="1:11" s="195" customFormat="1" ht="15.75" x14ac:dyDescent="0.25">
      <c r="A51" s="348" t="s">
        <v>272</v>
      </c>
      <c r="B51" s="382">
        <f>I17-I34</f>
        <v>0</v>
      </c>
      <c r="C51" s="382">
        <f>B17-B34</f>
        <v>0</v>
      </c>
      <c r="D51" s="383"/>
      <c r="E51" s="383"/>
      <c r="F51" s="383"/>
      <c r="G51" s="233"/>
      <c r="H51" s="233"/>
      <c r="I51" s="38"/>
      <c r="J51" s="38"/>
      <c r="K51" s="38"/>
    </row>
    <row r="52" spans="1:11" s="195" customFormat="1" ht="15.75" x14ac:dyDescent="0.25">
      <c r="A52" s="348" t="s">
        <v>273</v>
      </c>
      <c r="B52" s="382">
        <f>I18-I35</f>
        <v>0</v>
      </c>
      <c r="C52" s="382">
        <f>B18-B35</f>
        <v>0</v>
      </c>
      <c r="D52" s="380"/>
      <c r="E52" s="380"/>
      <c r="F52" s="380"/>
      <c r="G52" s="233"/>
      <c r="H52" s="233"/>
      <c r="I52" s="38"/>
      <c r="J52" s="38"/>
      <c r="K52" s="38"/>
    </row>
    <row r="53" spans="1:11" s="195" customFormat="1" ht="15.75" x14ac:dyDescent="0.25">
      <c r="A53" s="348" t="s">
        <v>274</v>
      </c>
      <c r="B53" s="382">
        <f>I19-I36</f>
        <v>0</v>
      </c>
      <c r="C53" s="382">
        <f>B19-B36</f>
        <v>0</v>
      </c>
      <c r="D53" s="380"/>
      <c r="E53" s="380"/>
      <c r="F53" s="380"/>
      <c r="G53" s="233"/>
      <c r="H53" s="233"/>
      <c r="I53" s="38"/>
      <c r="J53" s="38"/>
      <c r="K53" s="38"/>
    </row>
    <row r="54" spans="1:11" s="195" customFormat="1" ht="15.75" x14ac:dyDescent="0.25">
      <c r="A54" s="348" t="s">
        <v>275</v>
      </c>
      <c r="B54" s="382">
        <f>I20-I37</f>
        <v>0</v>
      </c>
      <c r="C54" s="382">
        <f>B20-B37</f>
        <v>0</v>
      </c>
      <c r="D54" s="380"/>
      <c r="E54" s="380"/>
      <c r="F54" s="380"/>
      <c r="G54" s="233"/>
      <c r="H54" s="233"/>
      <c r="I54" s="38"/>
      <c r="J54" s="38"/>
      <c r="K54" s="38"/>
    </row>
    <row r="55" spans="1:11" s="195" customFormat="1" ht="16.5" thickBot="1" x14ac:dyDescent="0.3">
      <c r="A55" s="369"/>
      <c r="B55" s="381"/>
      <c r="C55" s="381"/>
      <c r="D55" s="381"/>
      <c r="E55" s="381"/>
      <c r="F55" s="381"/>
      <c r="G55" s="233"/>
      <c r="H55" s="233"/>
      <c r="I55" s="38"/>
      <c r="J55" s="38"/>
      <c r="K55" s="38"/>
    </row>
    <row r="56" spans="1:11" s="195" customFormat="1" ht="16.5" thickBot="1" x14ac:dyDescent="0.3">
      <c r="A56" s="354" t="s">
        <v>302</v>
      </c>
      <c r="B56" s="384">
        <f>SUM(B49:B54)</f>
        <v>0</v>
      </c>
      <c r="C56" s="384">
        <f>SUM(C49:C54)</f>
        <v>0</v>
      </c>
      <c r="D56" s="384">
        <f>SUM(D49:D54)</f>
        <v>0</v>
      </c>
      <c r="E56" s="384">
        <f>SUM(E49:E54)</f>
        <v>0</v>
      </c>
      <c r="F56" s="384">
        <f>SUM(F49:F54)</f>
        <v>0</v>
      </c>
      <c r="G56" s="233"/>
      <c r="H56" s="233"/>
      <c r="I56" s="38"/>
      <c r="J56" s="38"/>
      <c r="K56" s="38"/>
    </row>
    <row r="57" spans="1:11" s="195" customFormat="1" ht="15.75" x14ac:dyDescent="0.25">
      <c r="A57" s="356"/>
      <c r="B57" s="373"/>
      <c r="C57" s="373"/>
      <c r="D57" s="373"/>
      <c r="E57" s="373"/>
      <c r="F57" s="233"/>
      <c r="G57" s="233"/>
      <c r="H57" s="233"/>
      <c r="I57" s="38"/>
      <c r="J57" s="38"/>
      <c r="K57" s="38"/>
    </row>
    <row r="58" spans="1:11" s="19" customFormat="1" x14ac:dyDescent="0.2">
      <c r="A58" s="320"/>
      <c r="B58" s="320"/>
      <c r="C58" s="320"/>
      <c r="D58" s="320"/>
      <c r="E58" s="320"/>
      <c r="F58" s="320"/>
      <c r="G58" s="320"/>
      <c r="H58" s="320"/>
      <c r="I58" s="2"/>
      <c r="J58" s="2"/>
      <c r="K58" s="2"/>
    </row>
    <row r="59" spans="1:11" s="19" customFormat="1" x14ac:dyDescent="0.2">
      <c r="A59" s="320"/>
      <c r="B59" s="320"/>
      <c r="C59" s="320"/>
      <c r="D59" s="320"/>
      <c r="E59" s="320"/>
      <c r="F59" s="320"/>
      <c r="G59" s="320"/>
      <c r="H59" s="320"/>
      <c r="I59" s="2"/>
      <c r="J59" s="2"/>
      <c r="K59" s="2"/>
    </row>
    <row r="60" spans="1:11" s="19" customFormat="1" ht="12" customHeight="1" x14ac:dyDescent="0.2">
      <c r="A60" s="320"/>
      <c r="B60" s="320"/>
      <c r="C60" s="320"/>
      <c r="D60" s="320"/>
      <c r="E60" s="320"/>
      <c r="F60" s="320"/>
      <c r="G60" s="320"/>
      <c r="H60" s="320"/>
      <c r="I60" s="2"/>
      <c r="J60" s="2"/>
      <c r="K60" s="2"/>
    </row>
    <row r="61" spans="1:11" s="19" customFormat="1" hidden="1" x14ac:dyDescent="0.2">
      <c r="A61" s="385"/>
      <c r="B61" s="385"/>
      <c r="C61" s="385"/>
      <c r="D61" s="385"/>
      <c r="E61" s="385"/>
      <c r="F61" s="385"/>
      <c r="G61" s="385"/>
      <c r="H61" s="385"/>
      <c r="I61" s="2"/>
      <c r="J61" s="2"/>
      <c r="K61" s="2"/>
    </row>
    <row r="62" spans="1:11" s="19" customFormat="1" ht="0.75" customHeight="1" x14ac:dyDescent="0.2">
      <c r="A62" s="385"/>
      <c r="B62" s="385"/>
      <c r="C62" s="385"/>
      <c r="D62" s="385"/>
      <c r="E62" s="385"/>
      <c r="F62" s="385"/>
      <c r="G62" s="385"/>
      <c r="H62" s="385"/>
      <c r="I62" s="2"/>
      <c r="J62" s="2"/>
      <c r="K62" s="2"/>
    </row>
    <row r="63" spans="1:11" s="19" customFormat="1" hidden="1" x14ac:dyDescent="0.2">
      <c r="A63" s="385"/>
      <c r="B63" s="385"/>
      <c r="C63" s="385"/>
      <c r="D63" s="385"/>
      <c r="E63" s="385"/>
      <c r="F63" s="385"/>
      <c r="G63" s="385"/>
      <c r="H63" s="385"/>
      <c r="I63" s="2"/>
      <c r="J63" s="2"/>
      <c r="K63" s="2"/>
    </row>
    <row r="64" spans="1:11" s="19" customFormat="1" hidden="1" x14ac:dyDescent="0.2">
      <c r="A64" s="385"/>
      <c r="B64" s="385"/>
      <c r="C64" s="385"/>
      <c r="D64" s="385"/>
      <c r="E64" s="385"/>
      <c r="F64" s="385"/>
      <c r="G64" s="385"/>
      <c r="H64" s="385"/>
      <c r="I64" s="2"/>
      <c r="J64" s="2"/>
      <c r="K64" s="2"/>
    </row>
    <row r="65" spans="1:11" s="19" customFormat="1" hidden="1" x14ac:dyDescent="0.2">
      <c r="A65" s="385"/>
      <c r="B65" s="385"/>
      <c r="C65" s="385"/>
      <c r="D65" s="385"/>
      <c r="E65" s="385"/>
      <c r="F65" s="385"/>
      <c r="G65" s="385"/>
      <c r="H65" s="385"/>
      <c r="I65" s="2"/>
      <c r="J65" s="2"/>
      <c r="K65" s="2"/>
    </row>
    <row r="66" spans="1:11" s="19" customFormat="1" hidden="1" x14ac:dyDescent="0.2">
      <c r="A66" s="385"/>
      <c r="B66" s="385"/>
      <c r="C66" s="385"/>
      <c r="D66" s="385"/>
      <c r="E66" s="385"/>
      <c r="F66" s="385"/>
      <c r="G66" s="385"/>
      <c r="H66" s="385"/>
      <c r="I66" s="2"/>
      <c r="J66" s="2"/>
      <c r="K66" s="2"/>
    </row>
    <row r="67" spans="1:11" s="19" customFormat="1" hidden="1" x14ac:dyDescent="0.2">
      <c r="A67" s="385"/>
      <c r="B67" s="385"/>
      <c r="C67" s="385"/>
      <c r="D67" s="385"/>
      <c r="E67" s="385"/>
      <c r="F67" s="385"/>
      <c r="G67" s="385"/>
      <c r="H67" s="385"/>
      <c r="I67" s="2"/>
      <c r="J67" s="2"/>
      <c r="K67" s="2"/>
    </row>
    <row r="68" spans="1:11" s="19" customFormat="1" hidden="1" x14ac:dyDescent="0.2">
      <c r="A68" s="385"/>
      <c r="B68" s="385"/>
      <c r="C68" s="385"/>
      <c r="D68" s="385"/>
      <c r="E68" s="385"/>
      <c r="F68" s="385"/>
      <c r="G68" s="385"/>
      <c r="H68" s="385"/>
      <c r="I68" s="2"/>
      <c r="J68" s="2"/>
      <c r="K68" s="2"/>
    </row>
    <row r="69" spans="1:11" s="19" customFormat="1" hidden="1" x14ac:dyDescent="0.2">
      <c r="A69" s="385"/>
      <c r="B69" s="385"/>
      <c r="C69" s="385"/>
      <c r="D69" s="385"/>
      <c r="E69" s="385"/>
      <c r="F69" s="385"/>
      <c r="G69" s="385"/>
      <c r="H69" s="385"/>
      <c r="I69" s="2"/>
      <c r="J69" s="2"/>
      <c r="K69" s="2"/>
    </row>
    <row r="70" spans="1:11" s="19" customFormat="1" hidden="1" x14ac:dyDescent="0.2">
      <c r="A70" s="385"/>
      <c r="B70" s="385"/>
      <c r="C70" s="385"/>
      <c r="D70" s="385"/>
      <c r="E70" s="385"/>
      <c r="F70" s="385"/>
      <c r="G70" s="385"/>
      <c r="H70" s="385"/>
      <c r="I70" s="2"/>
      <c r="J70" s="2"/>
      <c r="K70" s="2"/>
    </row>
    <row r="71" spans="1:11" s="19" customFormat="1" hidden="1" x14ac:dyDescent="0.2">
      <c r="A71" s="385"/>
      <c r="B71" s="385"/>
      <c r="C71" s="385"/>
      <c r="D71" s="385"/>
      <c r="E71" s="385"/>
      <c r="F71" s="385"/>
      <c r="G71" s="385"/>
      <c r="H71" s="385"/>
      <c r="I71" s="2"/>
      <c r="J71" s="2"/>
      <c r="K71" s="2"/>
    </row>
    <row r="72" spans="1:11" s="19" customFormat="1" hidden="1" x14ac:dyDescent="0.2">
      <c r="A72" s="385"/>
      <c r="B72" s="385"/>
      <c r="C72" s="385"/>
      <c r="D72" s="385"/>
      <c r="E72" s="385"/>
      <c r="F72" s="385"/>
      <c r="G72" s="385"/>
      <c r="H72" s="385"/>
      <c r="I72" s="2"/>
      <c r="J72" s="2"/>
      <c r="K72" s="2"/>
    </row>
    <row r="73" spans="1:11" s="19" customFormat="1" hidden="1" x14ac:dyDescent="0.2">
      <c r="A73" s="385"/>
      <c r="B73" s="385"/>
      <c r="C73" s="385"/>
      <c r="D73" s="385"/>
      <c r="E73" s="385"/>
      <c r="F73" s="385"/>
      <c r="G73" s="385"/>
      <c r="H73" s="385"/>
      <c r="I73" s="2"/>
      <c r="J73" s="2"/>
      <c r="K73" s="2"/>
    </row>
    <row r="74" spans="1:11" s="19" customFormat="1" hidden="1" x14ac:dyDescent="0.2">
      <c r="A74" s="385"/>
      <c r="B74" s="385"/>
      <c r="C74" s="385"/>
      <c r="D74" s="385"/>
      <c r="E74" s="385"/>
      <c r="F74" s="385"/>
      <c r="G74" s="385"/>
      <c r="H74" s="385"/>
      <c r="I74" s="2"/>
      <c r="J74" s="2"/>
      <c r="K74" s="2"/>
    </row>
    <row r="75" spans="1:11" s="19" customFormat="1" hidden="1" x14ac:dyDescent="0.2">
      <c r="A75" s="385"/>
      <c r="B75" s="385"/>
      <c r="C75" s="385"/>
      <c r="D75" s="385"/>
      <c r="E75" s="385"/>
      <c r="F75" s="385"/>
      <c r="G75" s="385"/>
      <c r="H75" s="385"/>
      <c r="I75" s="2"/>
      <c r="J75" s="2"/>
      <c r="K75" s="2"/>
    </row>
    <row r="76" spans="1:11" s="19" customFormat="1" hidden="1" x14ac:dyDescent="0.2">
      <c r="A76" s="385"/>
      <c r="B76" s="385"/>
      <c r="C76" s="385"/>
      <c r="D76" s="385"/>
      <c r="E76" s="385"/>
      <c r="F76" s="385"/>
      <c r="G76" s="385"/>
      <c r="H76" s="385"/>
      <c r="I76" s="2"/>
      <c r="J76" s="2"/>
      <c r="K76" s="2"/>
    </row>
    <row r="77" spans="1:11" s="19" customFormat="1" hidden="1" x14ac:dyDescent="0.2">
      <c r="A77" s="385"/>
      <c r="B77" s="385"/>
      <c r="C77" s="385"/>
      <c r="D77" s="385"/>
      <c r="E77" s="385"/>
      <c r="F77" s="385"/>
      <c r="G77" s="385"/>
      <c r="H77" s="385"/>
      <c r="I77" s="2"/>
      <c r="J77" s="2"/>
      <c r="K77" s="2"/>
    </row>
    <row r="78" spans="1:11" s="19" customFormat="1" hidden="1" x14ac:dyDescent="0.2">
      <c r="A78" s="385"/>
      <c r="B78" s="385"/>
      <c r="C78" s="385"/>
      <c r="D78" s="385"/>
      <c r="E78" s="385"/>
      <c r="F78" s="385"/>
      <c r="G78" s="385"/>
      <c r="H78" s="385"/>
      <c r="I78" s="2"/>
      <c r="J78" s="2"/>
      <c r="K78" s="2"/>
    </row>
    <row r="79" spans="1:11" s="19" customFormat="1" hidden="1" x14ac:dyDescent="0.2">
      <c r="A79" s="385"/>
      <c r="B79" s="385"/>
      <c r="C79" s="385"/>
      <c r="D79" s="385"/>
      <c r="E79" s="385"/>
      <c r="F79" s="385"/>
      <c r="G79" s="385"/>
      <c r="H79" s="385"/>
      <c r="I79" s="2"/>
      <c r="J79" s="2"/>
      <c r="K79" s="2"/>
    </row>
    <row r="80" spans="1:11" s="19" customFormat="1" hidden="1" x14ac:dyDescent="0.2">
      <c r="A80" s="385"/>
      <c r="B80" s="385"/>
      <c r="C80" s="385"/>
      <c r="D80" s="385"/>
      <c r="E80" s="385"/>
      <c r="F80" s="385"/>
      <c r="G80" s="385"/>
      <c r="H80" s="385"/>
      <c r="I80" s="2"/>
      <c r="J80" s="2"/>
      <c r="K80" s="2"/>
    </row>
    <row r="81" spans="1:11" s="19" customFormat="1" hidden="1" x14ac:dyDescent="0.2">
      <c r="A81" s="385"/>
      <c r="B81" s="385"/>
      <c r="C81" s="385"/>
      <c r="D81" s="385"/>
      <c r="E81" s="385"/>
      <c r="F81" s="385"/>
      <c r="G81" s="385"/>
      <c r="H81" s="385"/>
      <c r="I81" s="2"/>
      <c r="J81" s="2"/>
      <c r="K81" s="2"/>
    </row>
    <row r="82" spans="1:11" s="19" customFormat="1" hidden="1" x14ac:dyDescent="0.2">
      <c r="A82" s="385"/>
      <c r="B82" s="385"/>
      <c r="C82" s="385"/>
      <c r="D82" s="385"/>
      <c r="E82" s="385"/>
      <c r="F82" s="385"/>
      <c r="G82" s="385"/>
      <c r="H82" s="385"/>
      <c r="I82" s="2"/>
      <c r="J82" s="2"/>
      <c r="K82" s="2"/>
    </row>
    <row r="83" spans="1:11" s="19" customFormat="1" hidden="1" x14ac:dyDescent="0.2">
      <c r="A83" s="385"/>
      <c r="B83" s="385"/>
      <c r="C83" s="385"/>
      <c r="D83" s="385"/>
      <c r="E83" s="385"/>
      <c r="F83" s="385"/>
      <c r="G83" s="385"/>
      <c r="H83" s="385"/>
      <c r="I83" s="2"/>
      <c r="J83" s="2"/>
      <c r="K83" s="2"/>
    </row>
    <row r="84" spans="1:11" s="19" customFormat="1" hidden="1" x14ac:dyDescent="0.2">
      <c r="A84" s="385"/>
      <c r="B84" s="385"/>
      <c r="C84" s="385"/>
      <c r="D84" s="385"/>
      <c r="E84" s="385"/>
      <c r="F84" s="385"/>
      <c r="G84" s="385"/>
      <c r="H84" s="385"/>
      <c r="I84" s="2"/>
      <c r="J84" s="2"/>
      <c r="K84" s="2"/>
    </row>
    <row r="85" spans="1:11" s="19" customFormat="1" hidden="1" x14ac:dyDescent="0.2">
      <c r="A85" s="385"/>
      <c r="B85" s="385"/>
      <c r="C85" s="385"/>
      <c r="D85" s="385"/>
      <c r="E85" s="385"/>
      <c r="F85" s="385"/>
      <c r="G85" s="385"/>
      <c r="H85" s="385"/>
      <c r="I85" s="2"/>
      <c r="J85" s="2"/>
      <c r="K85" s="2"/>
    </row>
    <row r="86" spans="1:11" s="19" customFormat="1" hidden="1" x14ac:dyDescent="0.2">
      <c r="A86" s="385"/>
      <c r="B86" s="385"/>
      <c r="C86" s="385"/>
      <c r="D86" s="385"/>
      <c r="E86" s="385"/>
      <c r="F86" s="385"/>
      <c r="G86" s="385"/>
      <c r="H86" s="385"/>
      <c r="I86" s="2"/>
      <c r="J86" s="2"/>
      <c r="K86" s="2"/>
    </row>
    <row r="87" spans="1:11" s="19" customFormat="1" hidden="1" x14ac:dyDescent="0.2">
      <c r="A87" s="385"/>
      <c r="B87" s="385"/>
      <c r="C87" s="385"/>
      <c r="D87" s="385"/>
      <c r="E87" s="385"/>
      <c r="F87" s="385"/>
      <c r="G87" s="385"/>
      <c r="H87" s="385"/>
      <c r="I87" s="2"/>
      <c r="J87" s="2"/>
      <c r="K87" s="2"/>
    </row>
    <row r="88" spans="1:11" s="19" customFormat="1" hidden="1" x14ac:dyDescent="0.2">
      <c r="A88" s="385"/>
      <c r="B88" s="385"/>
      <c r="C88" s="385"/>
      <c r="D88" s="385"/>
      <c r="E88" s="385"/>
      <c r="F88" s="385"/>
      <c r="G88" s="385"/>
      <c r="H88" s="385"/>
      <c r="I88" s="2"/>
      <c r="J88" s="2"/>
      <c r="K88" s="2"/>
    </row>
    <row r="89" spans="1:11" s="19" customFormat="1" hidden="1" x14ac:dyDescent="0.2">
      <c r="A89" s="385"/>
      <c r="B89" s="385"/>
      <c r="C89" s="385"/>
      <c r="D89" s="385"/>
      <c r="E89" s="385"/>
      <c r="F89" s="385"/>
      <c r="G89" s="385"/>
      <c r="H89" s="385"/>
      <c r="I89" s="2"/>
      <c r="J89" s="2"/>
      <c r="K89" s="2"/>
    </row>
    <row r="90" spans="1:11" s="19" customFormat="1" hidden="1" x14ac:dyDescent="0.2">
      <c r="A90" s="385"/>
      <c r="B90" s="385"/>
      <c r="C90" s="385"/>
      <c r="D90" s="385"/>
      <c r="E90" s="385"/>
      <c r="F90" s="385"/>
      <c r="G90" s="385"/>
      <c r="H90" s="385"/>
      <c r="I90" s="2"/>
      <c r="J90" s="2"/>
      <c r="K90" s="2"/>
    </row>
    <row r="91" spans="1:11" s="19" customFormat="1" hidden="1" x14ac:dyDescent="0.2">
      <c r="A91" s="385"/>
      <c r="B91" s="385"/>
      <c r="C91" s="385"/>
      <c r="D91" s="385"/>
      <c r="E91" s="385"/>
      <c r="F91" s="385"/>
      <c r="G91" s="385"/>
      <c r="H91" s="385"/>
      <c r="I91" s="2"/>
      <c r="J91" s="2"/>
      <c r="K91" s="2"/>
    </row>
    <row r="92" spans="1:11" s="19" customFormat="1" hidden="1" x14ac:dyDescent="0.2">
      <c r="A92" s="385"/>
      <c r="B92" s="385"/>
      <c r="C92" s="385"/>
      <c r="D92" s="385"/>
      <c r="E92" s="385"/>
      <c r="F92" s="385"/>
      <c r="G92" s="385"/>
      <c r="H92" s="385"/>
      <c r="I92" s="2"/>
      <c r="J92" s="2"/>
      <c r="K92" s="2"/>
    </row>
    <row r="93" spans="1:11" s="19" customFormat="1" hidden="1" x14ac:dyDescent="0.2">
      <c r="A93" s="385"/>
      <c r="B93" s="385"/>
      <c r="C93" s="385"/>
      <c r="D93" s="385"/>
      <c r="E93" s="385"/>
      <c r="F93" s="385"/>
      <c r="G93" s="385"/>
      <c r="H93" s="385"/>
      <c r="I93" s="2"/>
      <c r="J93" s="2"/>
      <c r="K93" s="2"/>
    </row>
    <row r="94" spans="1:11" s="19" customFormat="1" hidden="1" x14ac:dyDescent="0.2">
      <c r="A94" s="385"/>
      <c r="B94" s="385"/>
      <c r="C94" s="385"/>
      <c r="D94" s="385"/>
      <c r="E94" s="385"/>
      <c r="F94" s="385"/>
      <c r="G94" s="385"/>
      <c r="H94" s="385"/>
      <c r="I94" s="2"/>
      <c r="J94" s="2"/>
      <c r="K94" s="2"/>
    </row>
    <row r="95" spans="1:11" s="19" customFormat="1" hidden="1" x14ac:dyDescent="0.2">
      <c r="A95" s="385"/>
      <c r="B95" s="385"/>
      <c r="C95" s="385"/>
      <c r="D95" s="385"/>
      <c r="E95" s="385"/>
      <c r="F95" s="385"/>
      <c r="G95" s="385"/>
      <c r="H95" s="385"/>
      <c r="I95" s="2"/>
      <c r="J95" s="2"/>
      <c r="K95" s="2"/>
    </row>
    <row r="96" spans="1:11" s="19" customFormat="1" hidden="1" x14ac:dyDescent="0.2">
      <c r="A96" s="385"/>
      <c r="B96" s="385"/>
      <c r="C96" s="385"/>
      <c r="D96" s="385"/>
      <c r="E96" s="385"/>
      <c r="F96" s="385"/>
      <c r="G96" s="385"/>
      <c r="H96" s="385"/>
      <c r="I96" s="2"/>
      <c r="J96" s="2"/>
      <c r="K96" s="2"/>
    </row>
    <row r="97" spans="1:11" s="19" customFormat="1" hidden="1" x14ac:dyDescent="0.2">
      <c r="A97" s="385"/>
      <c r="B97" s="385"/>
      <c r="C97" s="385"/>
      <c r="D97" s="385"/>
      <c r="E97" s="385"/>
      <c r="F97" s="385"/>
      <c r="G97" s="385"/>
      <c r="H97" s="385"/>
      <c r="I97" s="2"/>
      <c r="J97" s="2"/>
      <c r="K97" s="2"/>
    </row>
    <row r="98" spans="1:11" s="19" customFormat="1" hidden="1" x14ac:dyDescent="0.2">
      <c r="A98" s="385"/>
      <c r="B98" s="385"/>
      <c r="C98" s="385"/>
      <c r="D98" s="385"/>
      <c r="E98" s="385"/>
      <c r="F98" s="385"/>
      <c r="G98" s="385"/>
      <c r="H98" s="385"/>
      <c r="I98" s="2"/>
      <c r="J98" s="2"/>
      <c r="K98" s="2"/>
    </row>
    <row r="99" spans="1:11" s="19" customFormat="1" hidden="1" x14ac:dyDescent="0.2">
      <c r="A99" s="385"/>
      <c r="B99" s="385"/>
      <c r="C99" s="385"/>
      <c r="D99" s="385"/>
      <c r="E99" s="385"/>
      <c r="F99" s="385"/>
      <c r="G99" s="385"/>
      <c r="H99" s="385"/>
      <c r="I99" s="2"/>
      <c r="J99" s="2"/>
      <c r="K99" s="2"/>
    </row>
    <row r="100" spans="1:11" s="19" customFormat="1" hidden="1" x14ac:dyDescent="0.2">
      <c r="A100" s="385"/>
      <c r="B100" s="385"/>
      <c r="C100" s="385"/>
      <c r="D100" s="385"/>
      <c r="E100" s="385"/>
      <c r="F100" s="385"/>
      <c r="G100" s="385"/>
      <c r="H100" s="385"/>
      <c r="I100" s="2"/>
      <c r="J100" s="2"/>
      <c r="K100" s="2"/>
    </row>
    <row r="101" spans="1:11" s="19" customFormat="1" hidden="1" x14ac:dyDescent="0.2">
      <c r="A101" s="385"/>
      <c r="B101" s="385"/>
      <c r="C101" s="385"/>
      <c r="D101" s="385"/>
      <c r="E101" s="385"/>
      <c r="F101" s="385"/>
      <c r="G101" s="385"/>
      <c r="H101" s="385"/>
      <c r="I101" s="2"/>
      <c r="J101" s="2"/>
      <c r="K101" s="2"/>
    </row>
    <row r="102" spans="1:11" s="19" customFormat="1" hidden="1" x14ac:dyDescent="0.2">
      <c r="A102" s="385"/>
      <c r="B102" s="385"/>
      <c r="C102" s="385"/>
      <c r="D102" s="385"/>
      <c r="E102" s="385"/>
      <c r="F102" s="385"/>
      <c r="G102" s="385"/>
      <c r="H102" s="385"/>
      <c r="I102" s="2"/>
      <c r="J102" s="2"/>
      <c r="K102" s="2"/>
    </row>
    <row r="103" spans="1:11" s="19" customFormat="1" hidden="1" x14ac:dyDescent="0.2">
      <c r="A103" s="385"/>
      <c r="B103" s="385"/>
      <c r="C103" s="385"/>
      <c r="D103" s="385"/>
      <c r="E103" s="385"/>
      <c r="F103" s="385"/>
      <c r="G103" s="385"/>
      <c r="H103" s="385"/>
      <c r="I103" s="2"/>
      <c r="J103" s="2"/>
      <c r="K103" s="2"/>
    </row>
    <row r="104" spans="1:11" s="19" customFormat="1" hidden="1" x14ac:dyDescent="0.2">
      <c r="A104" s="385"/>
      <c r="B104" s="385"/>
      <c r="C104" s="385"/>
      <c r="D104" s="385"/>
      <c r="E104" s="385"/>
      <c r="F104" s="385"/>
      <c r="G104" s="385"/>
      <c r="H104" s="385"/>
      <c r="I104" s="2"/>
      <c r="J104" s="2"/>
      <c r="K104" s="2"/>
    </row>
    <row r="105" spans="1:11" s="19" customFormat="1" hidden="1" x14ac:dyDescent="0.2">
      <c r="A105" s="385"/>
      <c r="B105" s="385"/>
      <c r="C105" s="385"/>
      <c r="D105" s="385"/>
      <c r="E105" s="385"/>
      <c r="F105" s="385"/>
      <c r="G105" s="385"/>
      <c r="H105" s="385"/>
      <c r="I105" s="2"/>
      <c r="J105" s="2"/>
      <c r="K105" s="2"/>
    </row>
    <row r="106" spans="1:11" s="19" customFormat="1" hidden="1" x14ac:dyDescent="0.2">
      <c r="A106" s="385"/>
      <c r="B106" s="385"/>
      <c r="C106" s="385"/>
      <c r="D106" s="385"/>
      <c r="E106" s="385"/>
      <c r="F106" s="385"/>
      <c r="G106" s="385"/>
      <c r="H106" s="385"/>
      <c r="I106" s="2"/>
      <c r="J106" s="2"/>
      <c r="K106" s="2"/>
    </row>
    <row r="107" spans="1:11" s="19" customFormat="1" hidden="1" x14ac:dyDescent="0.2">
      <c r="A107" s="385"/>
      <c r="B107" s="385"/>
      <c r="C107" s="385"/>
      <c r="D107" s="385"/>
      <c r="E107" s="385"/>
      <c r="F107" s="385"/>
      <c r="G107" s="385"/>
      <c r="H107" s="385"/>
      <c r="I107" s="2"/>
      <c r="J107" s="2"/>
      <c r="K107" s="2"/>
    </row>
    <row r="108" spans="1:11" s="19" customFormat="1" hidden="1" x14ac:dyDescent="0.2">
      <c r="A108" s="385"/>
      <c r="B108" s="385"/>
      <c r="C108" s="385"/>
      <c r="D108" s="385"/>
      <c r="E108" s="385"/>
      <c r="F108" s="385"/>
      <c r="G108" s="385"/>
      <c r="H108" s="385"/>
      <c r="I108" s="2"/>
      <c r="J108" s="2"/>
      <c r="K108" s="2"/>
    </row>
    <row r="109" spans="1:11" s="19" customFormat="1" hidden="1" x14ac:dyDescent="0.2">
      <c r="A109" s="385"/>
      <c r="B109" s="385"/>
      <c r="C109" s="385"/>
      <c r="D109" s="385"/>
      <c r="E109" s="385"/>
      <c r="F109" s="385"/>
      <c r="G109" s="385"/>
      <c r="H109" s="385"/>
      <c r="I109" s="2"/>
      <c r="J109" s="2"/>
      <c r="K109" s="2"/>
    </row>
    <row r="110" spans="1:11" s="19" customFormat="1" hidden="1" x14ac:dyDescent="0.2">
      <c r="A110" s="385"/>
      <c r="B110" s="385"/>
      <c r="C110" s="385"/>
      <c r="D110" s="385"/>
      <c r="E110" s="385"/>
      <c r="F110" s="385"/>
      <c r="G110" s="385"/>
      <c r="H110" s="385"/>
      <c r="I110" s="2"/>
      <c r="J110" s="2"/>
      <c r="K110" s="2"/>
    </row>
    <row r="111" spans="1:11" s="19" customFormat="1" hidden="1" x14ac:dyDescent="0.2">
      <c r="A111" s="385"/>
      <c r="B111" s="385"/>
      <c r="C111" s="385"/>
      <c r="D111" s="385"/>
      <c r="E111" s="385"/>
      <c r="F111" s="385"/>
      <c r="G111" s="385"/>
      <c r="H111" s="385"/>
      <c r="I111" s="2"/>
      <c r="J111" s="2"/>
      <c r="K111" s="2"/>
    </row>
    <row r="112" spans="1:11" s="19" customFormat="1" hidden="1" x14ac:dyDescent="0.2">
      <c r="A112" s="385"/>
      <c r="B112" s="385"/>
      <c r="C112" s="385"/>
      <c r="D112" s="385"/>
      <c r="E112" s="385"/>
      <c r="F112" s="385"/>
      <c r="G112" s="385"/>
      <c r="H112" s="385"/>
      <c r="I112" s="2"/>
      <c r="J112" s="2"/>
      <c r="K112" s="2"/>
    </row>
    <row r="113" spans="1:11" s="19" customFormat="1" hidden="1" x14ac:dyDescent="0.2">
      <c r="A113" s="385"/>
      <c r="B113" s="385"/>
      <c r="C113" s="385"/>
      <c r="D113" s="385"/>
      <c r="E113" s="385"/>
      <c r="F113" s="385"/>
      <c r="G113" s="385"/>
      <c r="H113" s="385"/>
      <c r="I113" s="2"/>
      <c r="J113" s="2"/>
      <c r="K113" s="2"/>
    </row>
    <row r="114" spans="1:11" s="19" customFormat="1" hidden="1" x14ac:dyDescent="0.2">
      <c r="A114" s="385"/>
      <c r="B114" s="385"/>
      <c r="C114" s="385"/>
      <c r="D114" s="385"/>
      <c r="E114" s="385"/>
      <c r="F114" s="385"/>
      <c r="G114" s="385"/>
      <c r="H114" s="385"/>
      <c r="I114" s="2"/>
      <c r="J114" s="2"/>
      <c r="K114" s="2"/>
    </row>
    <row r="115" spans="1:11" s="19" customFormat="1" hidden="1" x14ac:dyDescent="0.2">
      <c r="A115" s="385"/>
      <c r="B115" s="385"/>
      <c r="C115" s="385"/>
      <c r="D115" s="385"/>
      <c r="E115" s="385"/>
      <c r="F115" s="385"/>
      <c r="G115" s="385"/>
      <c r="H115" s="385"/>
      <c r="I115" s="2"/>
      <c r="J115" s="2"/>
      <c r="K115" s="2"/>
    </row>
    <row r="116" spans="1:11" s="19" customFormat="1" hidden="1" x14ac:dyDescent="0.2">
      <c r="A116" s="385"/>
      <c r="B116" s="385"/>
      <c r="C116" s="385"/>
      <c r="D116" s="385"/>
      <c r="E116" s="385"/>
      <c r="F116" s="385"/>
      <c r="G116" s="385"/>
      <c r="H116" s="385"/>
      <c r="I116" s="2"/>
      <c r="J116" s="2"/>
      <c r="K116" s="2"/>
    </row>
    <row r="117" spans="1:11" s="19" customFormat="1" hidden="1" x14ac:dyDescent="0.2">
      <c r="A117" s="385"/>
      <c r="B117" s="385"/>
      <c r="C117" s="385"/>
      <c r="D117" s="385"/>
      <c r="E117" s="385"/>
      <c r="F117" s="385"/>
      <c r="G117" s="385"/>
      <c r="H117" s="385"/>
      <c r="I117" s="2"/>
      <c r="J117" s="2"/>
      <c r="K117" s="2"/>
    </row>
    <row r="118" spans="1:11" s="19" customFormat="1" hidden="1" x14ac:dyDescent="0.2">
      <c r="A118" s="385"/>
      <c r="B118" s="385"/>
      <c r="C118" s="385"/>
      <c r="D118" s="385"/>
      <c r="E118" s="385"/>
      <c r="F118" s="385"/>
      <c r="G118" s="385"/>
      <c r="H118" s="385"/>
      <c r="I118" s="2"/>
      <c r="J118" s="2"/>
      <c r="K118" s="2"/>
    </row>
    <row r="119" spans="1:11" s="19" customFormat="1" hidden="1" x14ac:dyDescent="0.2">
      <c r="A119" s="385"/>
      <c r="B119" s="385"/>
      <c r="C119" s="385"/>
      <c r="D119" s="385"/>
      <c r="E119" s="385"/>
      <c r="F119" s="385"/>
      <c r="G119" s="385"/>
      <c r="H119" s="385"/>
      <c r="I119" s="2"/>
      <c r="J119" s="2"/>
      <c r="K119" s="2"/>
    </row>
    <row r="120" spans="1:11" s="19" customFormat="1" hidden="1" x14ac:dyDescent="0.2">
      <c r="A120" s="385"/>
      <c r="B120" s="385"/>
      <c r="C120" s="385"/>
      <c r="D120" s="385"/>
      <c r="E120" s="385"/>
      <c r="F120" s="385"/>
      <c r="G120" s="385"/>
      <c r="H120" s="385"/>
      <c r="I120" s="2"/>
      <c r="J120" s="2"/>
      <c r="K120" s="2"/>
    </row>
    <row r="121" spans="1:11" s="19" customFormat="1" hidden="1" x14ac:dyDescent="0.2">
      <c r="A121" s="385"/>
      <c r="B121" s="385"/>
      <c r="C121" s="385"/>
      <c r="D121" s="385"/>
      <c r="E121" s="385"/>
      <c r="F121" s="385"/>
      <c r="G121" s="385"/>
      <c r="H121" s="385"/>
      <c r="I121" s="2"/>
      <c r="J121" s="2"/>
      <c r="K121" s="2"/>
    </row>
    <row r="122" spans="1:11" s="19" customFormat="1" hidden="1" x14ac:dyDescent="0.2">
      <c r="A122" s="385"/>
      <c r="B122" s="385"/>
      <c r="C122" s="385"/>
      <c r="D122" s="385"/>
      <c r="E122" s="385"/>
      <c r="F122" s="385"/>
      <c r="G122" s="385"/>
      <c r="H122" s="385"/>
      <c r="I122" s="2"/>
      <c r="J122" s="2"/>
      <c r="K122" s="2"/>
    </row>
    <row r="123" spans="1:11" s="19" customFormat="1" hidden="1" x14ac:dyDescent="0.2">
      <c r="A123" s="385"/>
      <c r="B123" s="385"/>
      <c r="C123" s="385"/>
      <c r="D123" s="385"/>
      <c r="E123" s="385"/>
      <c r="F123" s="385"/>
      <c r="G123" s="385"/>
      <c r="H123" s="385"/>
      <c r="I123" s="2"/>
      <c r="J123" s="2"/>
      <c r="K123" s="2"/>
    </row>
    <row r="124" spans="1:11" s="19" customFormat="1" hidden="1" x14ac:dyDescent="0.2">
      <c r="A124" s="385"/>
      <c r="B124" s="385"/>
      <c r="C124" s="385"/>
      <c r="D124" s="385"/>
      <c r="E124" s="385"/>
      <c r="F124" s="385"/>
      <c r="G124" s="385"/>
      <c r="H124" s="385"/>
      <c r="I124" s="2"/>
      <c r="J124" s="2"/>
      <c r="K124" s="2"/>
    </row>
    <row r="125" spans="1:11" s="19" customFormat="1" hidden="1" x14ac:dyDescent="0.2">
      <c r="A125" s="385"/>
      <c r="B125" s="385"/>
      <c r="C125" s="385"/>
      <c r="D125" s="385"/>
      <c r="E125" s="385"/>
      <c r="F125" s="385"/>
      <c r="G125" s="385"/>
      <c r="H125" s="385"/>
      <c r="I125" s="2"/>
      <c r="J125" s="2"/>
      <c r="K125" s="2"/>
    </row>
    <row r="126" spans="1:11" s="19" customFormat="1" hidden="1" x14ac:dyDescent="0.2">
      <c r="A126" s="385"/>
      <c r="B126" s="385"/>
      <c r="C126" s="385"/>
      <c r="D126" s="385"/>
      <c r="E126" s="385"/>
      <c r="F126" s="385"/>
      <c r="G126" s="385"/>
      <c r="H126" s="385"/>
      <c r="I126" s="2"/>
      <c r="J126" s="2"/>
      <c r="K126" s="2"/>
    </row>
    <row r="127" spans="1:11" s="19" customFormat="1" hidden="1" x14ac:dyDescent="0.2">
      <c r="A127" s="385"/>
      <c r="B127" s="385"/>
      <c r="C127" s="385"/>
      <c r="D127" s="385"/>
      <c r="E127" s="385"/>
      <c r="F127" s="385"/>
      <c r="G127" s="385"/>
      <c r="H127" s="385"/>
      <c r="I127" s="2"/>
      <c r="J127" s="2"/>
      <c r="K127" s="2"/>
    </row>
    <row r="128" spans="1:11" s="19" customFormat="1" hidden="1" x14ac:dyDescent="0.2">
      <c r="A128" s="385"/>
      <c r="B128" s="385"/>
      <c r="C128" s="385"/>
      <c r="D128" s="385"/>
      <c r="E128" s="385"/>
      <c r="F128" s="385"/>
      <c r="G128" s="385"/>
      <c r="H128" s="385"/>
      <c r="I128" s="2"/>
      <c r="J128" s="2"/>
      <c r="K128" s="2"/>
    </row>
    <row r="129" spans="1:11" s="19" customFormat="1" hidden="1" x14ac:dyDescent="0.2">
      <c r="A129" s="385"/>
      <c r="B129" s="385"/>
      <c r="C129" s="385"/>
      <c r="D129" s="385"/>
      <c r="E129" s="385"/>
      <c r="F129" s="385"/>
      <c r="G129" s="385"/>
      <c r="H129" s="385"/>
      <c r="I129" s="2"/>
      <c r="J129" s="2"/>
      <c r="K129" s="2"/>
    </row>
    <row r="130" spans="1:11" s="19" customFormat="1" hidden="1" x14ac:dyDescent="0.2">
      <c r="A130" s="385"/>
      <c r="B130" s="385"/>
      <c r="C130" s="385"/>
      <c r="D130" s="385"/>
      <c r="E130" s="385"/>
      <c r="F130" s="385"/>
      <c r="G130" s="385"/>
      <c r="H130" s="385"/>
      <c r="I130" s="2"/>
      <c r="J130" s="2"/>
      <c r="K130" s="2"/>
    </row>
    <row r="131" spans="1:11" s="19" customFormat="1" hidden="1" x14ac:dyDescent="0.2">
      <c r="A131" s="385"/>
      <c r="B131" s="385"/>
      <c r="C131" s="385"/>
      <c r="D131" s="385"/>
      <c r="E131" s="385"/>
      <c r="F131" s="385"/>
      <c r="G131" s="385"/>
      <c r="H131" s="385"/>
      <c r="I131" s="2"/>
      <c r="J131" s="2"/>
      <c r="K131" s="2"/>
    </row>
    <row r="132" spans="1:11" s="19" customFormat="1" hidden="1" x14ac:dyDescent="0.2">
      <c r="A132" s="385"/>
      <c r="B132" s="385"/>
      <c r="C132" s="385"/>
      <c r="D132" s="385"/>
      <c r="E132" s="385"/>
      <c r="F132" s="385"/>
      <c r="G132" s="385"/>
      <c r="H132" s="385"/>
      <c r="I132" s="2"/>
      <c r="J132" s="2"/>
      <c r="K132" s="2"/>
    </row>
    <row r="133" spans="1:11" s="19" customFormat="1" hidden="1" x14ac:dyDescent="0.2">
      <c r="A133" s="385"/>
      <c r="B133" s="385"/>
      <c r="C133" s="385"/>
      <c r="D133" s="385"/>
      <c r="E133" s="385"/>
      <c r="F133" s="385"/>
      <c r="G133" s="385"/>
      <c r="H133" s="385"/>
      <c r="I133" s="2"/>
      <c r="J133" s="2"/>
      <c r="K133" s="2"/>
    </row>
    <row r="134" spans="1:11" s="19" customFormat="1" hidden="1" x14ac:dyDescent="0.2">
      <c r="A134" s="385"/>
      <c r="B134" s="385"/>
      <c r="C134" s="385"/>
      <c r="D134" s="385"/>
      <c r="E134" s="385"/>
      <c r="F134" s="385"/>
      <c r="G134" s="385"/>
      <c r="H134" s="385"/>
      <c r="I134" s="2"/>
      <c r="J134" s="2"/>
      <c r="K134" s="2"/>
    </row>
    <row r="135" spans="1:11" s="19" customFormat="1" hidden="1" x14ac:dyDescent="0.2">
      <c r="A135" s="385"/>
      <c r="B135" s="385"/>
      <c r="C135" s="385"/>
      <c r="D135" s="385"/>
      <c r="E135" s="385"/>
      <c r="F135" s="385"/>
      <c r="G135" s="385"/>
      <c r="H135" s="385"/>
      <c r="I135" s="2"/>
      <c r="J135" s="2"/>
      <c r="K135" s="2"/>
    </row>
    <row r="136" spans="1:11" s="19" customFormat="1" hidden="1" x14ac:dyDescent="0.2">
      <c r="A136" s="385"/>
      <c r="B136" s="385"/>
      <c r="C136" s="385"/>
      <c r="D136" s="385"/>
      <c r="E136" s="385"/>
      <c r="F136" s="385"/>
      <c r="G136" s="385"/>
      <c r="H136" s="385"/>
      <c r="I136" s="2"/>
      <c r="J136" s="2"/>
      <c r="K136" s="2"/>
    </row>
    <row r="137" spans="1:11" s="19" customFormat="1" hidden="1" x14ac:dyDescent="0.2">
      <c r="A137" s="385"/>
      <c r="B137" s="385"/>
      <c r="C137" s="385"/>
      <c r="D137" s="385"/>
      <c r="E137" s="385"/>
      <c r="F137" s="385"/>
      <c r="G137" s="385"/>
      <c r="H137" s="385"/>
      <c r="I137" s="2"/>
      <c r="J137" s="2"/>
      <c r="K137" s="2"/>
    </row>
    <row r="138" spans="1:11" s="19" customFormat="1" hidden="1" x14ac:dyDescent="0.2">
      <c r="A138" s="385"/>
      <c r="B138" s="385"/>
      <c r="C138" s="385"/>
      <c r="D138" s="385"/>
      <c r="E138" s="385"/>
      <c r="F138" s="385"/>
      <c r="G138" s="385"/>
      <c r="H138" s="385"/>
      <c r="I138" s="2"/>
      <c r="J138" s="2"/>
      <c r="K138" s="2"/>
    </row>
    <row r="139" spans="1:11" s="19" customFormat="1" hidden="1" x14ac:dyDescent="0.2">
      <c r="A139" s="385"/>
      <c r="B139" s="385"/>
      <c r="C139" s="385"/>
      <c r="D139" s="385"/>
      <c r="E139" s="385"/>
      <c r="F139" s="385"/>
      <c r="G139" s="385"/>
      <c r="H139" s="385"/>
      <c r="I139" s="2"/>
      <c r="J139" s="2"/>
      <c r="K139" s="2"/>
    </row>
    <row r="140" spans="1:11" s="19" customFormat="1" hidden="1" x14ac:dyDescent="0.2">
      <c r="A140" s="385"/>
      <c r="B140" s="385"/>
      <c r="C140" s="385"/>
      <c r="D140" s="385"/>
      <c r="E140" s="385"/>
      <c r="F140" s="385"/>
      <c r="G140" s="385"/>
      <c r="H140" s="385"/>
      <c r="I140" s="2"/>
      <c r="J140" s="2"/>
      <c r="K140" s="2"/>
    </row>
    <row r="141" spans="1:11" s="19" customFormat="1" hidden="1" x14ac:dyDescent="0.2">
      <c r="A141" s="385"/>
      <c r="B141" s="385"/>
      <c r="C141" s="385"/>
      <c r="D141" s="385"/>
      <c r="E141" s="385"/>
      <c r="F141" s="385"/>
      <c r="G141" s="385"/>
      <c r="H141" s="385"/>
      <c r="I141" s="2"/>
      <c r="J141" s="2"/>
      <c r="K141" s="2"/>
    </row>
    <row r="142" spans="1:11" s="19" customFormat="1" hidden="1" x14ac:dyDescent="0.2">
      <c r="A142" s="385"/>
      <c r="B142" s="385"/>
      <c r="C142" s="385"/>
      <c r="D142" s="385"/>
      <c r="E142" s="385"/>
      <c r="F142" s="385"/>
      <c r="G142" s="385"/>
      <c r="H142" s="385"/>
      <c r="I142" s="2"/>
      <c r="J142" s="2"/>
      <c r="K142" s="2"/>
    </row>
    <row r="143" spans="1:11" s="19" customFormat="1" hidden="1" x14ac:dyDescent="0.2">
      <c r="A143" s="385"/>
      <c r="B143" s="385"/>
      <c r="C143" s="385"/>
      <c r="D143" s="385"/>
      <c r="E143" s="385"/>
      <c r="F143" s="385"/>
      <c r="G143" s="385"/>
      <c r="H143" s="385"/>
      <c r="I143" s="2"/>
      <c r="J143" s="2"/>
      <c r="K143" s="2"/>
    </row>
    <row r="144" spans="1:11" hidden="1" x14ac:dyDescent="0.2">
      <c r="A144" s="320"/>
      <c r="B144" s="320"/>
      <c r="C144" s="320"/>
      <c r="D144" s="320"/>
      <c r="E144" s="320"/>
      <c r="F144" s="320"/>
      <c r="G144" s="320"/>
      <c r="H144" s="320"/>
    </row>
    <row r="145" spans="1:8" hidden="1" x14ac:dyDescent="0.2">
      <c r="A145" s="320"/>
      <c r="B145" s="320"/>
      <c r="C145" s="320"/>
      <c r="D145" s="320"/>
      <c r="E145" s="320"/>
      <c r="F145" s="320"/>
      <c r="G145" s="320"/>
      <c r="H145" s="320"/>
    </row>
    <row r="146" spans="1:8" hidden="1" x14ac:dyDescent="0.2">
      <c r="A146" s="320"/>
      <c r="B146" s="320"/>
      <c r="C146" s="320"/>
      <c r="D146" s="320"/>
      <c r="E146" s="320"/>
      <c r="F146" s="320"/>
      <c r="G146" s="320"/>
      <c r="H146" s="320"/>
    </row>
    <row r="147" spans="1:8" hidden="1" x14ac:dyDescent="0.2">
      <c r="A147" s="320"/>
      <c r="B147" s="320"/>
      <c r="C147" s="320"/>
      <c r="D147" s="320"/>
      <c r="E147" s="320"/>
      <c r="F147" s="320"/>
      <c r="G147" s="320"/>
      <c r="H147" s="320"/>
    </row>
    <row r="148" spans="1:8" hidden="1" x14ac:dyDescent="0.2">
      <c r="A148" s="320"/>
      <c r="B148" s="320"/>
      <c r="C148" s="320"/>
      <c r="D148" s="320"/>
      <c r="E148" s="320"/>
      <c r="F148" s="320"/>
      <c r="G148" s="320"/>
      <c r="H148" s="320"/>
    </row>
    <row r="149" spans="1:8" hidden="1" x14ac:dyDescent="0.2">
      <c r="A149" s="320"/>
      <c r="B149" s="320"/>
      <c r="C149" s="320"/>
      <c r="D149" s="320"/>
      <c r="E149" s="320"/>
      <c r="F149" s="320"/>
      <c r="G149" s="320"/>
      <c r="H149" s="320"/>
    </row>
    <row r="150" spans="1:8" hidden="1" x14ac:dyDescent="0.2">
      <c r="A150" s="320"/>
      <c r="B150" s="320"/>
      <c r="C150" s="320"/>
      <c r="D150" s="320"/>
      <c r="E150" s="320"/>
      <c r="F150" s="320"/>
      <c r="G150" s="320"/>
      <c r="H150" s="320"/>
    </row>
    <row r="151" spans="1:8" hidden="1" x14ac:dyDescent="0.2">
      <c r="A151" s="320"/>
      <c r="B151" s="320"/>
      <c r="C151" s="320"/>
      <c r="D151" s="320"/>
      <c r="E151" s="320"/>
      <c r="F151" s="320"/>
      <c r="G151" s="320"/>
      <c r="H151" s="320"/>
    </row>
    <row r="152" spans="1:8" hidden="1" x14ac:dyDescent="0.2">
      <c r="A152" s="320"/>
      <c r="B152" s="320"/>
      <c r="C152" s="320"/>
      <c r="D152" s="320"/>
      <c r="E152" s="320"/>
      <c r="F152" s="320"/>
      <c r="G152" s="320"/>
      <c r="H152" s="320"/>
    </row>
    <row r="153" spans="1:8" hidden="1" x14ac:dyDescent="0.2">
      <c r="A153" s="320"/>
      <c r="B153" s="320"/>
      <c r="C153" s="320"/>
      <c r="D153" s="320"/>
      <c r="E153" s="320"/>
      <c r="F153" s="320"/>
      <c r="G153" s="320"/>
      <c r="H153" s="320"/>
    </row>
    <row r="154" spans="1:8" hidden="1" x14ac:dyDescent="0.2">
      <c r="A154" s="320"/>
      <c r="B154" s="320"/>
      <c r="C154" s="320"/>
      <c r="D154" s="320"/>
      <c r="E154" s="320"/>
      <c r="F154" s="320"/>
      <c r="G154" s="320"/>
      <c r="H154" s="320"/>
    </row>
    <row r="155" spans="1:8" hidden="1" x14ac:dyDescent="0.2">
      <c r="A155" s="320"/>
      <c r="B155" s="320"/>
      <c r="C155" s="320"/>
      <c r="D155" s="320"/>
      <c r="E155" s="320"/>
      <c r="F155" s="320"/>
      <c r="G155" s="320"/>
      <c r="H155" s="320"/>
    </row>
    <row r="156" spans="1:8" hidden="1" x14ac:dyDescent="0.2">
      <c r="A156" s="320"/>
      <c r="B156" s="320"/>
      <c r="C156" s="320"/>
      <c r="D156" s="320"/>
      <c r="E156" s="320"/>
      <c r="F156" s="320"/>
      <c r="G156" s="320"/>
      <c r="H156" s="320"/>
    </row>
    <row r="157" spans="1:8" hidden="1" x14ac:dyDescent="0.2">
      <c r="A157" s="320"/>
      <c r="B157" s="320"/>
      <c r="C157" s="320"/>
      <c r="D157" s="320"/>
      <c r="E157" s="320"/>
      <c r="F157" s="320"/>
      <c r="G157" s="320"/>
      <c r="H157" s="320"/>
    </row>
    <row r="158" spans="1:8" hidden="1" x14ac:dyDescent="0.2">
      <c r="A158" s="320"/>
      <c r="B158" s="320"/>
      <c r="C158" s="320"/>
      <c r="D158" s="320"/>
      <c r="E158" s="320"/>
      <c r="F158" s="320"/>
      <c r="G158" s="320"/>
      <c r="H158" s="320"/>
    </row>
    <row r="159" spans="1:8" hidden="1" x14ac:dyDescent="0.2">
      <c r="A159" s="320"/>
      <c r="B159" s="320"/>
      <c r="C159" s="320"/>
      <c r="D159" s="320"/>
      <c r="E159" s="320"/>
      <c r="F159" s="320"/>
      <c r="G159" s="320"/>
      <c r="H159" s="320"/>
    </row>
    <row r="160" spans="1:8" hidden="1" x14ac:dyDescent="0.2">
      <c r="A160" s="320"/>
      <c r="B160" s="320"/>
      <c r="C160" s="320"/>
      <c r="D160" s="320"/>
      <c r="E160" s="320"/>
      <c r="F160" s="320"/>
      <c r="G160" s="320"/>
      <c r="H160" s="320"/>
    </row>
    <row r="161" spans="1:8" hidden="1" x14ac:dyDescent="0.2">
      <c r="A161" s="320"/>
      <c r="B161" s="320"/>
      <c r="C161" s="320"/>
      <c r="D161" s="320"/>
      <c r="E161" s="320"/>
      <c r="F161" s="320"/>
      <c r="G161" s="320"/>
      <c r="H161" s="320"/>
    </row>
    <row r="162" spans="1:8" hidden="1" x14ac:dyDescent="0.2">
      <c r="A162" s="320"/>
      <c r="B162" s="320"/>
      <c r="C162" s="320"/>
      <c r="D162" s="320"/>
      <c r="E162" s="320"/>
      <c r="F162" s="320"/>
      <c r="G162" s="320"/>
      <c r="H162" s="320"/>
    </row>
    <row r="163" spans="1:8" hidden="1" x14ac:dyDescent="0.2">
      <c r="A163" s="320"/>
      <c r="B163" s="320"/>
      <c r="C163" s="320"/>
      <c r="D163" s="320"/>
      <c r="E163" s="320"/>
      <c r="F163" s="320"/>
      <c r="G163" s="320"/>
      <c r="H163" s="320"/>
    </row>
    <row r="164" spans="1:8" hidden="1" x14ac:dyDescent="0.2">
      <c r="A164" s="320"/>
      <c r="B164" s="320"/>
      <c r="C164" s="320"/>
      <c r="D164" s="320"/>
      <c r="E164" s="320"/>
      <c r="F164" s="320"/>
      <c r="G164" s="320"/>
      <c r="H164" s="320"/>
    </row>
    <row r="165" spans="1:8" hidden="1" x14ac:dyDescent="0.2">
      <c r="A165" s="320"/>
      <c r="B165" s="320"/>
      <c r="C165" s="320"/>
      <c r="D165" s="320"/>
      <c r="E165" s="320"/>
      <c r="F165" s="320"/>
      <c r="G165" s="320"/>
      <c r="H165" s="320"/>
    </row>
    <row r="166" spans="1:8" hidden="1" x14ac:dyDescent="0.2">
      <c r="A166" s="320"/>
      <c r="B166" s="320"/>
      <c r="C166" s="320"/>
      <c r="D166" s="320"/>
      <c r="E166" s="320"/>
      <c r="F166" s="320"/>
      <c r="G166" s="320"/>
      <c r="H166" s="320"/>
    </row>
    <row r="167" spans="1:8" hidden="1" x14ac:dyDescent="0.2">
      <c r="A167" s="320"/>
      <c r="B167" s="320"/>
      <c r="C167" s="320"/>
      <c r="D167" s="320"/>
      <c r="E167" s="320"/>
      <c r="F167" s="320"/>
      <c r="G167" s="320"/>
      <c r="H167" s="320"/>
    </row>
    <row r="168" spans="1:8" hidden="1" x14ac:dyDescent="0.2"/>
    <row r="169" spans="1:8" hidden="1" x14ac:dyDescent="0.2"/>
    <row r="170" spans="1:8" hidden="1" x14ac:dyDescent="0.2"/>
    <row r="171" spans="1:8" hidden="1" x14ac:dyDescent="0.2"/>
    <row r="172" spans="1:8" hidden="1" x14ac:dyDescent="0.2"/>
    <row r="173" spans="1:8" hidden="1" x14ac:dyDescent="0.2"/>
    <row r="174" spans="1:8" hidden="1" x14ac:dyDescent="0.2"/>
    <row r="175" spans="1:8" hidden="1" x14ac:dyDescent="0.2"/>
    <row r="176" spans="1:8"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sheetData>
  <sheetProtection password="DE26" sheet="1" objects="1" scenarios="1"/>
  <mergeCells count="2">
    <mergeCell ref="F3:G3"/>
    <mergeCell ref="A41:E41"/>
  </mergeCells>
  <phoneticPr fontId="6" type="noConversion"/>
  <printOptions horizontalCentered="1"/>
  <pageMargins left="0" right="0" top="0.98425196850393704" bottom="0.98425196850393704" header="0.51181102362204722" footer="0.51181102362204722"/>
  <pageSetup scale="61" orientation="portrait" r:id="rId1"/>
  <headerFooter alignWithMargins="0">
    <oddFooter>&amp;R
2016/17 Hospital Authorities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F119"/>
  <sheetViews>
    <sheetView view="pageLayout" topLeftCell="A7" zoomScale="85" zoomScaleNormal="85" zoomScalePageLayoutView="85" workbookViewId="0">
      <selection activeCell="B14" sqref="B14"/>
    </sheetView>
  </sheetViews>
  <sheetFormatPr defaultColWidth="0" defaultRowHeight="0" customHeight="1" zeroHeight="1" x14ac:dyDescent="0.25"/>
  <cols>
    <col min="1" max="1" width="6.85546875" style="403" bestFit="1" customWidth="1"/>
    <col min="2" max="2" width="72.140625" style="387" customWidth="1"/>
    <col min="3" max="3" width="18.42578125" style="387" customWidth="1"/>
    <col min="4" max="4" width="18.7109375" style="387" customWidth="1"/>
    <col min="5" max="5" width="19.42578125" style="387" customWidth="1"/>
    <col min="6" max="6" width="5.28515625" style="387" customWidth="1"/>
    <col min="7" max="16384" width="0" style="387" hidden="1"/>
  </cols>
  <sheetData>
    <row r="1" spans="1:6" s="23" customFormat="1" ht="15.75" x14ac:dyDescent="0.25">
      <c r="A1" s="339" t="s">
        <v>409</v>
      </c>
      <c r="B1" s="339"/>
      <c r="C1" s="46"/>
      <c r="D1" s="46"/>
      <c r="E1" s="39"/>
      <c r="F1" s="42"/>
    </row>
    <row r="2" spans="1:6" s="23" customFormat="1" ht="16.5" thickBot="1" x14ac:dyDescent="0.3">
      <c r="A2" s="243"/>
      <c r="B2" s="243"/>
      <c r="C2" s="46"/>
      <c r="D2" s="46"/>
      <c r="E2" s="39"/>
      <c r="F2" s="42"/>
    </row>
    <row r="3" spans="1:6" s="23" customFormat="1" ht="31.5" customHeight="1" thickBot="1" x14ac:dyDescent="0.3">
      <c r="A3" s="340" t="s">
        <v>131</v>
      </c>
      <c r="B3" s="340"/>
      <c r="C3" s="9" t="s">
        <v>429</v>
      </c>
      <c r="D3" s="827" t="str">
        <f>+Cover!I2</f>
        <v/>
      </c>
      <c r="E3" s="828"/>
      <c r="F3" s="196"/>
    </row>
    <row r="4" spans="1:6" s="23" customFormat="1" ht="16.5" thickBot="1" x14ac:dyDescent="0.3">
      <c r="A4" s="340" t="s">
        <v>731</v>
      </c>
      <c r="B4" s="340"/>
      <c r="C4" s="1" t="s">
        <v>78</v>
      </c>
      <c r="D4" s="75">
        <f>+Cover!I3</f>
        <v>0</v>
      </c>
      <c r="E4" s="5"/>
      <c r="F4" s="5"/>
    </row>
    <row r="5" spans="1:6" s="23" customFormat="1" ht="18.75" x14ac:dyDescent="0.3">
      <c r="A5" s="69"/>
      <c r="B5" s="42"/>
      <c r="C5" s="68"/>
      <c r="D5" s="68"/>
      <c r="E5" s="68"/>
      <c r="F5" s="42"/>
    </row>
    <row r="6" spans="1:6" ht="15.75" x14ac:dyDescent="0.25">
      <c r="A6" s="386"/>
      <c r="B6" s="202"/>
      <c r="C6" s="207"/>
      <c r="D6" s="207"/>
      <c r="E6" s="207"/>
      <c r="F6" s="207"/>
    </row>
    <row r="7" spans="1:6" ht="78" customHeight="1" x14ac:dyDescent="0.25">
      <c r="A7" s="388"/>
      <c r="B7" s="389"/>
      <c r="C7" s="390" t="s">
        <v>735</v>
      </c>
      <c r="D7" s="391" t="s">
        <v>132</v>
      </c>
      <c r="E7" s="392" t="s">
        <v>736</v>
      </c>
      <c r="F7" s="393"/>
    </row>
    <row r="8" spans="1:6" ht="15.75" x14ac:dyDescent="0.25">
      <c r="A8" s="388"/>
      <c r="B8" s="394"/>
      <c r="C8" s="395">
        <v>1</v>
      </c>
      <c r="D8" s="395">
        <v>2</v>
      </c>
      <c r="E8" s="395">
        <v>5</v>
      </c>
      <c r="F8" s="393"/>
    </row>
    <row r="9" spans="1:6" ht="15.75" x14ac:dyDescent="0.25">
      <c r="A9" s="396">
        <v>1.1000000000000001</v>
      </c>
      <c r="B9" s="396" t="s">
        <v>135</v>
      </c>
      <c r="C9" s="380"/>
      <c r="D9" s="383"/>
      <c r="E9" s="381">
        <f>C9+D9</f>
        <v>0</v>
      </c>
      <c r="F9" s="204"/>
    </row>
    <row r="10" spans="1:6" ht="15.75" x14ac:dyDescent="0.25">
      <c r="A10" s="396">
        <v>2.1</v>
      </c>
      <c r="B10" s="396" t="s">
        <v>60</v>
      </c>
      <c r="C10" s="380"/>
      <c r="D10" s="383"/>
      <c r="E10" s="381">
        <f>C10+D10</f>
        <v>0</v>
      </c>
      <c r="F10" s="204"/>
    </row>
    <row r="11" spans="1:6" ht="15.75" x14ac:dyDescent="0.25">
      <c r="A11" s="397"/>
      <c r="B11" s="396" t="s">
        <v>136</v>
      </c>
      <c r="C11" s="398"/>
      <c r="D11" s="398"/>
      <c r="E11" s="398"/>
      <c r="F11" s="204"/>
    </row>
    <row r="12" spans="1:6" ht="15.75" x14ac:dyDescent="0.25">
      <c r="A12" s="396">
        <v>2.4</v>
      </c>
      <c r="B12" s="399"/>
      <c r="C12" s="380"/>
      <c r="D12" s="383"/>
      <c r="E12" s="381">
        <f>C12+D12</f>
        <v>0</v>
      </c>
      <c r="F12" s="204"/>
    </row>
    <row r="13" spans="1:6" ht="15.75" x14ac:dyDescent="0.25">
      <c r="A13" s="396">
        <v>2.5</v>
      </c>
      <c r="B13" s="399"/>
      <c r="C13" s="380"/>
      <c r="D13" s="383"/>
      <c r="E13" s="381">
        <f>C13+D13</f>
        <v>0</v>
      </c>
      <c r="F13" s="400"/>
    </row>
    <row r="14" spans="1:6" ht="15.75" x14ac:dyDescent="0.25">
      <c r="A14" s="396">
        <v>2.6</v>
      </c>
      <c r="B14" s="399"/>
      <c r="C14" s="380"/>
      <c r="D14" s="383"/>
      <c r="E14" s="381">
        <f>C14+D14</f>
        <v>0</v>
      </c>
      <c r="F14" s="400"/>
    </row>
    <row r="15" spans="1:6" ht="15.75" x14ac:dyDescent="0.25">
      <c r="A15" s="396">
        <v>2.7</v>
      </c>
      <c r="B15" s="399"/>
      <c r="C15" s="380"/>
      <c r="D15" s="383"/>
      <c r="E15" s="381">
        <f>C15+D15</f>
        <v>0</v>
      </c>
      <c r="F15" s="400"/>
    </row>
    <row r="16" spans="1:6" ht="15.75" x14ac:dyDescent="0.25">
      <c r="A16" s="401">
        <v>2.8</v>
      </c>
      <c r="B16" s="399"/>
      <c r="C16" s="380"/>
      <c r="D16" s="383"/>
      <c r="E16" s="381">
        <f>C16+D16</f>
        <v>0</v>
      </c>
      <c r="F16" s="400"/>
    </row>
    <row r="17" spans="1:6" ht="15.75" x14ac:dyDescent="0.25">
      <c r="A17" s="396"/>
      <c r="B17" s="396" t="s">
        <v>137</v>
      </c>
      <c r="C17" s="364"/>
      <c r="D17" s="398"/>
      <c r="E17" s="364"/>
      <c r="F17" s="400"/>
    </row>
    <row r="18" spans="1:6" ht="15.75" x14ac:dyDescent="0.25">
      <c r="A18" s="396">
        <v>2.9</v>
      </c>
      <c r="B18" s="399"/>
      <c r="C18" s="380"/>
      <c r="D18" s="383"/>
      <c r="E18" s="381">
        <f>C18+D18</f>
        <v>0</v>
      </c>
      <c r="F18" s="400"/>
    </row>
    <row r="19" spans="1:6" ht="15.75" x14ac:dyDescent="0.25">
      <c r="A19" s="401" t="s">
        <v>117</v>
      </c>
      <c r="B19" s="399"/>
      <c r="C19" s="380"/>
      <c r="D19" s="383"/>
      <c r="E19" s="381">
        <f>C19+D19</f>
        <v>0</v>
      </c>
      <c r="F19" s="400"/>
    </row>
    <row r="20" spans="1:6" ht="15.75" x14ac:dyDescent="0.25">
      <c r="A20" s="396">
        <v>2.11</v>
      </c>
      <c r="B20" s="399"/>
      <c r="C20" s="380"/>
      <c r="D20" s="383"/>
      <c r="E20" s="381">
        <f>C20+D20</f>
        <v>0</v>
      </c>
      <c r="F20" s="400"/>
    </row>
    <row r="21" spans="1:6" ht="15.75" x14ac:dyDescent="0.25">
      <c r="A21" s="396">
        <v>2.12</v>
      </c>
      <c r="B21" s="399"/>
      <c r="C21" s="380"/>
      <c r="D21" s="383"/>
      <c r="E21" s="381">
        <f>C21+D21</f>
        <v>0</v>
      </c>
      <c r="F21" s="400"/>
    </row>
    <row r="22" spans="1:6" ht="15.75" x14ac:dyDescent="0.25">
      <c r="A22" s="396">
        <v>2.13</v>
      </c>
      <c r="B22" s="399"/>
      <c r="C22" s="380"/>
      <c r="D22" s="383"/>
      <c r="E22" s="381">
        <f>C22+D22</f>
        <v>0</v>
      </c>
      <c r="F22" s="400"/>
    </row>
    <row r="23" spans="1:6" ht="15.75" x14ac:dyDescent="0.25">
      <c r="A23" s="402">
        <v>2.14</v>
      </c>
      <c r="B23" s="402" t="s">
        <v>159</v>
      </c>
      <c r="C23" s="364">
        <f>SUM(C9:C22)</f>
        <v>0</v>
      </c>
      <c r="D23" s="364">
        <f>SUM(D9:D22)</f>
        <v>0</v>
      </c>
      <c r="E23" s="364">
        <f>SUM(E9:E22)</f>
        <v>0</v>
      </c>
      <c r="F23" s="400"/>
    </row>
    <row r="24" spans="1:6" ht="15.75" x14ac:dyDescent="0.25">
      <c r="A24" s="397"/>
      <c r="B24" s="397"/>
      <c r="C24" s="398"/>
      <c r="D24" s="398"/>
      <c r="E24" s="398"/>
      <c r="F24" s="400"/>
    </row>
    <row r="25" spans="1:6" s="207" customFormat="1" ht="15.75" x14ac:dyDescent="0.25">
      <c r="A25" s="396">
        <v>4.0999999999999996</v>
      </c>
      <c r="B25" s="396" t="s">
        <v>654</v>
      </c>
      <c r="C25" s="380"/>
      <c r="D25" s="383"/>
      <c r="E25" s="381">
        <f t="shared" ref="E25:E31" si="0">C25+D25</f>
        <v>0</v>
      </c>
    </row>
    <row r="26" spans="1:6" s="207" customFormat="1" ht="15.75" x14ac:dyDescent="0.25">
      <c r="A26" s="396" t="s">
        <v>717</v>
      </c>
      <c r="B26" s="699" t="s">
        <v>718</v>
      </c>
      <c r="C26" s="380"/>
      <c r="D26" s="383"/>
      <c r="E26" s="381">
        <f t="shared" si="0"/>
        <v>0</v>
      </c>
    </row>
    <row r="27" spans="1:6" s="207" customFormat="1" ht="15.75" x14ac:dyDescent="0.25">
      <c r="A27" s="396" t="s">
        <v>653</v>
      </c>
      <c r="B27" s="699" t="s">
        <v>719</v>
      </c>
      <c r="C27" s="380"/>
      <c r="D27" s="383"/>
      <c r="E27" s="381">
        <f t="shared" si="0"/>
        <v>0</v>
      </c>
    </row>
    <row r="28" spans="1:6" s="207" customFormat="1" ht="15.75" x14ac:dyDescent="0.25">
      <c r="A28" s="396" t="s">
        <v>689</v>
      </c>
      <c r="B28" s="699" t="s">
        <v>720</v>
      </c>
      <c r="C28" s="380"/>
      <c r="D28" s="383"/>
      <c r="E28" s="381">
        <f t="shared" si="0"/>
        <v>0</v>
      </c>
    </row>
    <row r="29" spans="1:6" s="207" customFormat="1" ht="15.75" x14ac:dyDescent="0.25">
      <c r="A29" s="396">
        <v>4.2</v>
      </c>
      <c r="B29" s="396" t="s">
        <v>133</v>
      </c>
      <c r="C29" s="380"/>
      <c r="D29" s="398">
        <f>-'Sch 10ADJ  Adj.'!G52</f>
        <v>0</v>
      </c>
      <c r="E29" s="381">
        <f t="shared" si="0"/>
        <v>0</v>
      </c>
    </row>
    <row r="30" spans="1:6" s="207" customFormat="1" ht="15.75" x14ac:dyDescent="0.25">
      <c r="A30" s="396">
        <v>4.3</v>
      </c>
      <c r="B30" s="396" t="s">
        <v>697</v>
      </c>
      <c r="C30" s="380"/>
      <c r="D30" s="398">
        <f>'Sch 10ADJ  Adj.'!H52</f>
        <v>0</v>
      </c>
      <c r="E30" s="381">
        <f t="shared" si="0"/>
        <v>0</v>
      </c>
    </row>
    <row r="31" spans="1:6" s="207" customFormat="1" ht="15.75" x14ac:dyDescent="0.25">
      <c r="A31" s="396">
        <v>4.4000000000000004</v>
      </c>
      <c r="B31" s="396" t="s">
        <v>278</v>
      </c>
      <c r="C31" s="380"/>
      <c r="D31" s="398">
        <f>'Sch. 9 Revenues'!H59-'Sch. 10 Expenses'!G46</f>
        <v>0</v>
      </c>
      <c r="E31" s="381">
        <f t="shared" si="0"/>
        <v>0</v>
      </c>
    </row>
    <row r="32" spans="1:6" s="207" customFormat="1" ht="15.75" x14ac:dyDescent="0.25">
      <c r="A32" s="397"/>
      <c r="B32" s="397"/>
      <c r="C32" s="398"/>
      <c r="D32" s="398"/>
      <c r="E32" s="398"/>
    </row>
    <row r="33" spans="1:5" s="207" customFormat="1" ht="15.75" x14ac:dyDescent="0.25">
      <c r="A33" s="402">
        <v>5</v>
      </c>
      <c r="B33" s="402" t="s">
        <v>134</v>
      </c>
      <c r="C33" s="364">
        <f>SUM(C23:C31)</f>
        <v>0</v>
      </c>
      <c r="D33" s="364">
        <f>SUM(D23:D31)</f>
        <v>0</v>
      </c>
      <c r="E33" s="364">
        <f>SUM(E23:E31)</f>
        <v>0</v>
      </c>
    </row>
    <row r="34" spans="1:5" s="207" customFormat="1" ht="27" customHeight="1" x14ac:dyDescent="0.25">
      <c r="A34" s="397"/>
      <c r="B34" s="397"/>
      <c r="C34" s="398"/>
      <c r="D34" s="398"/>
      <c r="E34" s="398"/>
    </row>
    <row r="35" spans="1:5" s="207" customFormat="1" ht="15.75" x14ac:dyDescent="0.25">
      <c r="A35" s="386"/>
    </row>
    <row r="36" spans="1:5" s="207" customFormat="1" ht="15.75" hidden="1" x14ac:dyDescent="0.25">
      <c r="A36" s="386"/>
    </row>
    <row r="37" spans="1:5" s="207" customFormat="1" ht="15.75" hidden="1" x14ac:dyDescent="0.25">
      <c r="A37" s="386"/>
    </row>
    <row r="38" spans="1:5" s="207" customFormat="1" ht="15.75" hidden="1" x14ac:dyDescent="0.25">
      <c r="A38" s="386"/>
    </row>
    <row r="39" spans="1:5" s="207" customFormat="1" ht="15.75" hidden="1" x14ac:dyDescent="0.25">
      <c r="A39" s="386"/>
    </row>
    <row r="40" spans="1:5" s="207" customFormat="1" ht="15.75" hidden="1" x14ac:dyDescent="0.25">
      <c r="A40" s="386"/>
    </row>
    <row r="41" spans="1:5" s="207" customFormat="1" ht="15.75" hidden="1" x14ac:dyDescent="0.25">
      <c r="A41" s="386"/>
    </row>
    <row r="42" spans="1:5" s="207" customFormat="1" ht="15.75" hidden="1" x14ac:dyDescent="0.25">
      <c r="A42" s="386"/>
    </row>
    <row r="43" spans="1:5" s="207" customFormat="1" ht="15.75" hidden="1" x14ac:dyDescent="0.25">
      <c r="A43" s="386"/>
    </row>
    <row r="44" spans="1:5" s="207" customFormat="1" ht="15.75" hidden="1" x14ac:dyDescent="0.25">
      <c r="A44" s="386"/>
    </row>
    <row r="45" spans="1:5" s="207" customFormat="1" ht="15.75" hidden="1" x14ac:dyDescent="0.25">
      <c r="A45" s="386"/>
    </row>
    <row r="46" spans="1:5" s="207" customFormat="1" ht="15.75" hidden="1" x14ac:dyDescent="0.25">
      <c r="A46" s="386"/>
    </row>
    <row r="47" spans="1:5" s="207" customFormat="1" ht="15.75" hidden="1" x14ac:dyDescent="0.25">
      <c r="A47" s="386"/>
    </row>
    <row r="48" spans="1:5" s="207" customFormat="1" ht="15.75" hidden="1" x14ac:dyDescent="0.25">
      <c r="A48" s="386"/>
    </row>
    <row r="49" spans="1:6" s="207" customFormat="1" ht="15.75" hidden="1" x14ac:dyDescent="0.25">
      <c r="A49" s="386"/>
    </row>
    <row r="50" spans="1:6" s="207" customFormat="1" ht="15.75" hidden="1" x14ac:dyDescent="0.25">
      <c r="A50" s="386"/>
    </row>
    <row r="51" spans="1:6" s="207" customFormat="1" ht="15.75" hidden="1" x14ac:dyDescent="0.25">
      <c r="A51" s="386"/>
    </row>
    <row r="52" spans="1:6" s="207" customFormat="1" ht="15.75" hidden="1" x14ac:dyDescent="0.25">
      <c r="A52" s="386"/>
      <c r="F52" s="278"/>
    </row>
    <row r="53" spans="1:6" ht="15.75" hidden="1" x14ac:dyDescent="0.25"/>
    <row r="54" spans="1:6" ht="15.75" hidden="1" x14ac:dyDescent="0.25"/>
    <row r="55" spans="1:6" ht="15.75" hidden="1" x14ac:dyDescent="0.25"/>
    <row r="56" spans="1:6" ht="15.75" hidden="1" x14ac:dyDescent="0.25"/>
    <row r="57" spans="1:6" ht="15.75" hidden="1" x14ac:dyDescent="0.25"/>
    <row r="58" spans="1:6" ht="15.75" hidden="1" x14ac:dyDescent="0.25"/>
    <row r="59" spans="1:6" ht="15.75" hidden="1" x14ac:dyDescent="0.25"/>
    <row r="60" spans="1:6" ht="15.75" hidden="1" x14ac:dyDescent="0.25"/>
    <row r="61" spans="1:6" ht="15.75" hidden="1" x14ac:dyDescent="0.25"/>
    <row r="62" spans="1:6" ht="15.75" hidden="1" x14ac:dyDescent="0.25"/>
    <row r="63" spans="1:6" ht="15.75" hidden="1" x14ac:dyDescent="0.25"/>
    <row r="64" spans="1:6" ht="15.75" hidden="1" x14ac:dyDescent="0.25"/>
    <row r="65" ht="15.75" hidden="1" x14ac:dyDescent="0.25"/>
    <row r="66" ht="15.75" hidden="1" x14ac:dyDescent="0.25"/>
    <row r="67" ht="15.75" hidden="1" x14ac:dyDescent="0.25"/>
    <row r="68" ht="15.75" hidden="1" x14ac:dyDescent="0.25"/>
    <row r="69" ht="15.75" hidden="1" x14ac:dyDescent="0.25"/>
    <row r="70" ht="15.75" hidden="1" x14ac:dyDescent="0.25"/>
    <row r="71" ht="15.75" hidden="1" x14ac:dyDescent="0.25"/>
    <row r="72" ht="15.75" hidden="1" x14ac:dyDescent="0.25"/>
    <row r="73" ht="15.75" hidden="1" x14ac:dyDescent="0.25"/>
    <row r="74" ht="15.75" hidden="1" x14ac:dyDescent="0.25"/>
    <row r="75" ht="15.75" hidden="1" x14ac:dyDescent="0.25"/>
    <row r="76" ht="15.75" hidden="1" x14ac:dyDescent="0.25"/>
    <row r="77" ht="15.75" hidden="1" x14ac:dyDescent="0.25"/>
    <row r="78" ht="15.75" hidden="1" x14ac:dyDescent="0.25"/>
    <row r="79" ht="15.75" hidden="1" x14ac:dyDescent="0.25"/>
    <row r="80" ht="15.75" hidden="1" x14ac:dyDescent="0.25"/>
    <row r="81" ht="15.75" hidden="1" x14ac:dyDescent="0.25"/>
    <row r="82" ht="15.75" hidden="1" x14ac:dyDescent="0.25"/>
    <row r="83" ht="15.75" hidden="1" x14ac:dyDescent="0.25"/>
    <row r="84" ht="15.75" hidden="1" x14ac:dyDescent="0.25"/>
    <row r="85" ht="15.75" hidden="1" x14ac:dyDescent="0.25"/>
    <row r="86" ht="15.75" hidden="1" x14ac:dyDescent="0.25"/>
    <row r="87" ht="15.75" hidden="1" x14ac:dyDescent="0.25"/>
    <row r="88" ht="15.75" hidden="1" x14ac:dyDescent="0.25"/>
    <row r="89" ht="15.75" hidden="1" x14ac:dyDescent="0.25"/>
    <row r="90" ht="15.75" hidden="1" x14ac:dyDescent="0.25"/>
    <row r="91" ht="15.75" hidden="1" x14ac:dyDescent="0.25"/>
    <row r="92" ht="15.75" hidden="1" x14ac:dyDescent="0.25"/>
    <row r="93" ht="15.75" hidden="1" x14ac:dyDescent="0.25"/>
    <row r="94" ht="15.75" hidden="1" x14ac:dyDescent="0.25"/>
    <row r="95" ht="15.75" hidden="1" x14ac:dyDescent="0.25"/>
    <row r="96" ht="15.75" hidden="1" x14ac:dyDescent="0.25"/>
    <row r="97" ht="15.75" hidden="1" x14ac:dyDescent="0.25"/>
    <row r="98" ht="15.75" hidden="1" x14ac:dyDescent="0.25"/>
    <row r="99" ht="15.75" hidden="1" x14ac:dyDescent="0.25"/>
    <row r="100" ht="15.75" hidden="1" x14ac:dyDescent="0.25"/>
    <row r="101" ht="15.75" hidden="1" x14ac:dyDescent="0.25"/>
    <row r="102" ht="15.75" hidden="1" x14ac:dyDescent="0.25"/>
    <row r="103" ht="15.75" hidden="1" x14ac:dyDescent="0.25"/>
    <row r="104" ht="15.75" hidden="1" x14ac:dyDescent="0.25"/>
    <row r="105" ht="15.75" hidden="1" x14ac:dyDescent="0.25"/>
    <row r="106" ht="15.75" hidden="1" x14ac:dyDescent="0.25"/>
    <row r="107" ht="15.75" hidden="1" x14ac:dyDescent="0.25"/>
    <row r="108" ht="15.75" hidden="1" x14ac:dyDescent="0.25"/>
    <row r="109" ht="15.75" hidden="1" x14ac:dyDescent="0.25"/>
    <row r="110" ht="15.75" hidden="1" x14ac:dyDescent="0.25"/>
    <row r="111" ht="15.75" hidden="1" x14ac:dyDescent="0.25"/>
    <row r="112" ht="15.75" hidden="1" x14ac:dyDescent="0.25"/>
    <row r="113" spans="1:6" ht="15.75" hidden="1" x14ac:dyDescent="0.25"/>
    <row r="114" spans="1:6" ht="15.75" hidden="1" x14ac:dyDescent="0.25"/>
    <row r="115" spans="1:6" ht="15.75" x14ac:dyDescent="0.25">
      <c r="A115" s="386"/>
      <c r="B115" s="207"/>
      <c r="C115" s="207"/>
      <c r="D115" s="207"/>
      <c r="E115" s="207"/>
      <c r="F115" s="207"/>
    </row>
    <row r="116" spans="1:6" ht="0.75" customHeight="1" x14ac:dyDescent="0.25"/>
    <row r="117" spans="1:6" ht="15.75" hidden="1" customHeight="1" x14ac:dyDescent="0.25"/>
    <row r="118" spans="1:6" ht="15.75" customHeight="1" x14ac:dyDescent="0.25">
      <c r="A118" s="386"/>
      <c r="B118" s="207"/>
      <c r="C118" s="207"/>
      <c r="D118" s="207"/>
      <c r="E118" s="207"/>
      <c r="F118" s="207"/>
    </row>
    <row r="119" spans="1:6" ht="15.75" customHeight="1" x14ac:dyDescent="0.25">
      <c r="A119" s="386"/>
      <c r="B119" s="207"/>
      <c r="C119" s="207"/>
      <c r="D119" s="207"/>
      <c r="E119" s="207"/>
      <c r="F119" s="207"/>
    </row>
  </sheetData>
  <sheetProtection password="DE26" sheet="1" objects="1" scenarios="1"/>
  <mergeCells count="1">
    <mergeCell ref="D3:E3"/>
  </mergeCells>
  <phoneticPr fontId="6" type="noConversion"/>
  <printOptions horizontalCentered="1"/>
  <pageMargins left="0" right="0" top="0.98425196850393704" bottom="0.98425196850393704" header="0.51181102362204722" footer="0.51181102362204722"/>
  <pageSetup scale="75" orientation="portrait" r:id="rId1"/>
  <headerFooter alignWithMargins="0">
    <oddFooter>&amp;R2016/17 Hospital Authorities
Financial Statements</oddFooter>
  </headerFooter>
  <ignoredErrors>
    <ignoredError sqref="A19" numberStoredAsText="1"/>
    <ignoredError sqref="C23:D2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97"/>
  <sheetViews>
    <sheetView view="pageBreakPreview" topLeftCell="A4" zoomScale="60" zoomScaleNormal="85" zoomScalePageLayoutView="70" workbookViewId="0">
      <selection activeCell="F49" sqref="F49"/>
    </sheetView>
  </sheetViews>
  <sheetFormatPr defaultColWidth="0" defaultRowHeight="15.75" x14ac:dyDescent="0.25"/>
  <cols>
    <col min="1" max="1" width="5.28515625" style="233" customWidth="1"/>
    <col min="2" max="2" width="55.85546875" style="233" customWidth="1"/>
    <col min="3" max="7" width="20.28515625" style="233" customWidth="1"/>
    <col min="8" max="8" width="5.28515625" style="233" customWidth="1"/>
    <col min="9" max="16384" width="0" style="332" hidden="1"/>
  </cols>
  <sheetData>
    <row r="1" spans="1:8" customFormat="1" x14ac:dyDescent="0.25">
      <c r="A1" s="404" t="s">
        <v>409</v>
      </c>
      <c r="B1" s="404"/>
      <c r="C1" s="55"/>
      <c r="D1" s="55"/>
      <c r="E1" s="55"/>
      <c r="F1" s="53"/>
      <c r="G1" s="53"/>
      <c r="H1" s="52"/>
    </row>
    <row r="2" spans="1:8" customFormat="1" ht="16.5" thickBot="1" x14ac:dyDescent="0.3">
      <c r="A2" s="405"/>
      <c r="B2" s="405"/>
      <c r="C2" s="55"/>
      <c r="D2" s="55"/>
      <c r="E2" s="55"/>
      <c r="F2" s="53"/>
      <c r="G2" s="53"/>
      <c r="H2" s="52"/>
    </row>
    <row r="3" spans="1:8" customFormat="1" ht="16.5" thickBot="1" x14ac:dyDescent="0.3">
      <c r="A3" s="406" t="s">
        <v>620</v>
      </c>
      <c r="B3" s="406"/>
      <c r="C3" s="197"/>
      <c r="D3" s="9"/>
      <c r="E3" s="9" t="s">
        <v>429</v>
      </c>
      <c r="F3" s="820" t="str">
        <f>Cover!I2</f>
        <v/>
      </c>
      <c r="G3" s="829"/>
      <c r="H3" s="198"/>
    </row>
    <row r="4" spans="1:8" customFormat="1" ht="16.5" thickBot="1" x14ac:dyDescent="0.3">
      <c r="A4" s="406" t="s">
        <v>731</v>
      </c>
      <c r="B4" s="406"/>
      <c r="C4" s="197"/>
      <c r="D4" s="1"/>
      <c r="E4" s="1" t="s">
        <v>78</v>
      </c>
      <c r="F4" s="74">
        <f>Cover!I3</f>
        <v>0</v>
      </c>
      <c r="G4" s="5"/>
      <c r="H4" s="66"/>
    </row>
    <row r="5" spans="1:8" customFormat="1" x14ac:dyDescent="0.25">
      <c r="A5" s="61"/>
      <c r="B5" s="199"/>
      <c r="C5" s="199"/>
      <c r="D5" s="199"/>
      <c r="E5" s="199"/>
      <c r="F5" s="199"/>
      <c r="G5" s="199"/>
      <c r="H5" s="52"/>
    </row>
    <row r="6" spans="1:8" x14ac:dyDescent="0.25">
      <c r="A6" s="407"/>
      <c r="B6" s="408"/>
      <c r="C6" s="409"/>
      <c r="D6" s="409"/>
      <c r="E6" s="409"/>
      <c r="F6" s="409"/>
      <c r="G6" s="409"/>
      <c r="H6" s="409"/>
    </row>
    <row r="7" spans="1:8" ht="32.25" thickBot="1" x14ac:dyDescent="0.3">
      <c r="A7" s="407"/>
      <c r="B7" s="410"/>
      <c r="C7" s="390" t="s">
        <v>737</v>
      </c>
      <c r="D7" s="411" t="s">
        <v>11</v>
      </c>
      <c r="E7" s="411" t="s">
        <v>12</v>
      </c>
      <c r="F7" s="411" t="s">
        <v>13</v>
      </c>
      <c r="G7" s="412" t="s">
        <v>738</v>
      </c>
      <c r="H7" s="413"/>
    </row>
    <row r="8" spans="1:8" x14ac:dyDescent="0.25">
      <c r="A8" s="407"/>
      <c r="B8" s="410"/>
      <c r="C8" s="414">
        <v>1</v>
      </c>
      <c r="D8" s="414">
        <v>2</v>
      </c>
      <c r="E8" s="414">
        <v>3</v>
      </c>
      <c r="F8" s="414">
        <v>4</v>
      </c>
      <c r="G8" s="414">
        <v>5</v>
      </c>
      <c r="H8" s="413"/>
    </row>
    <row r="9" spans="1:8" x14ac:dyDescent="0.25">
      <c r="A9" s="407"/>
      <c r="B9" s="415" t="s">
        <v>19</v>
      </c>
      <c r="C9" s="416"/>
      <c r="D9" s="416"/>
      <c r="E9" s="416"/>
      <c r="F9" s="416"/>
      <c r="G9" s="416"/>
      <c r="H9" s="413"/>
    </row>
    <row r="10" spans="1:8" x14ac:dyDescent="0.25">
      <c r="A10" s="417" t="s">
        <v>576</v>
      </c>
      <c r="B10" s="418" t="s">
        <v>21</v>
      </c>
      <c r="C10" s="419"/>
      <c r="D10" s="419"/>
      <c r="E10" s="419"/>
      <c r="F10" s="419"/>
      <c r="G10" s="419"/>
      <c r="H10" s="407"/>
    </row>
    <row r="11" spans="1:8" x14ac:dyDescent="0.25">
      <c r="A11" s="417" t="s">
        <v>66</v>
      </c>
      <c r="B11" s="420"/>
      <c r="C11" s="700"/>
      <c r="D11" s="700"/>
      <c r="E11" s="700"/>
      <c r="F11" s="700"/>
      <c r="G11" s="421">
        <f>C11+D11+E11-F11</f>
        <v>0</v>
      </c>
      <c r="H11" s="407"/>
    </row>
    <row r="12" spans="1:8" x14ac:dyDescent="0.25">
      <c r="A12" s="417" t="s">
        <v>155</v>
      </c>
      <c r="B12" s="420"/>
      <c r="C12" s="700"/>
      <c r="D12" s="700"/>
      <c r="E12" s="700"/>
      <c r="F12" s="700"/>
      <c r="G12" s="421">
        <f>C12+D12+E12-F12</f>
        <v>0</v>
      </c>
      <c r="H12" s="407"/>
    </row>
    <row r="13" spans="1:8" x14ac:dyDescent="0.25">
      <c r="A13" s="417" t="s">
        <v>156</v>
      </c>
      <c r="B13" s="420"/>
      <c r="C13" s="700"/>
      <c r="D13" s="700"/>
      <c r="E13" s="700"/>
      <c r="F13" s="700"/>
      <c r="G13" s="421">
        <f>C13+D13+E13-F13</f>
        <v>0</v>
      </c>
      <c r="H13" s="407"/>
    </row>
    <row r="14" spans="1:8" x14ac:dyDescent="0.25">
      <c r="A14" s="417" t="s">
        <v>157</v>
      </c>
      <c r="B14" s="422" t="s">
        <v>22</v>
      </c>
      <c r="C14" s="423">
        <f>SUM(C11:C13)</f>
        <v>0</v>
      </c>
      <c r="D14" s="423">
        <f>SUM(D11:D13)</f>
        <v>0</v>
      </c>
      <c r="E14" s="423">
        <f>SUM(E11:E13)</f>
        <v>0</v>
      </c>
      <c r="F14" s="423">
        <f>SUM(F11:F13)</f>
        <v>0</v>
      </c>
      <c r="G14" s="421">
        <f>C14+D14+E14-F14</f>
        <v>0</v>
      </c>
      <c r="H14" s="407"/>
    </row>
    <row r="15" spans="1:8" x14ac:dyDescent="0.25">
      <c r="A15" s="417"/>
      <c r="B15" s="422"/>
      <c r="C15" s="424"/>
      <c r="D15" s="424"/>
      <c r="E15" s="424"/>
      <c r="F15" s="424"/>
      <c r="G15" s="424"/>
      <c r="H15" s="407"/>
    </row>
    <row r="16" spans="1:8" x14ac:dyDescent="0.25">
      <c r="A16" s="417" t="s">
        <v>158</v>
      </c>
      <c r="B16" s="425" t="s">
        <v>14</v>
      </c>
      <c r="C16" s="267"/>
      <c r="D16" s="267"/>
      <c r="E16" s="267"/>
      <c r="F16" s="267"/>
      <c r="G16" s="267"/>
      <c r="H16" s="407"/>
    </row>
    <row r="17" spans="1:8" x14ac:dyDescent="0.25">
      <c r="A17" s="417" t="s">
        <v>89</v>
      </c>
      <c r="B17" s="426"/>
      <c r="C17" s="700"/>
      <c r="D17" s="700"/>
      <c r="E17" s="700"/>
      <c r="F17" s="700"/>
      <c r="G17" s="421">
        <f>C17+D17+E17-F17</f>
        <v>0</v>
      </c>
      <c r="H17" s="427"/>
    </row>
    <row r="18" spans="1:8" x14ac:dyDescent="0.25">
      <c r="A18" s="417" t="s">
        <v>91</v>
      </c>
      <c r="B18" s="426"/>
      <c r="C18" s="700"/>
      <c r="D18" s="700"/>
      <c r="E18" s="700"/>
      <c r="F18" s="700"/>
      <c r="G18" s="421">
        <f>C18+D18+E18-F18</f>
        <v>0</v>
      </c>
      <c r="H18" s="427"/>
    </row>
    <row r="19" spans="1:8" x14ac:dyDescent="0.25">
      <c r="A19" s="417" t="s">
        <v>92</v>
      </c>
      <c r="B19" s="428"/>
      <c r="C19" s="700"/>
      <c r="D19" s="700"/>
      <c r="E19" s="700"/>
      <c r="F19" s="700"/>
      <c r="G19" s="421">
        <f>C19+D19+E19-F19</f>
        <v>0</v>
      </c>
      <c r="H19" s="427"/>
    </row>
    <row r="20" spans="1:8" x14ac:dyDescent="0.25">
      <c r="A20" s="417" t="s">
        <v>4</v>
      </c>
      <c r="B20" s="422" t="s">
        <v>17</v>
      </c>
      <c r="C20" s="423">
        <f>SUM(C17:C19)</f>
        <v>0</v>
      </c>
      <c r="D20" s="423">
        <f>SUM(D17:D19)</f>
        <v>0</v>
      </c>
      <c r="E20" s="423">
        <f>SUM(E17:E19)</f>
        <v>0</v>
      </c>
      <c r="F20" s="423">
        <f>SUM(F17:F19)</f>
        <v>0</v>
      </c>
      <c r="G20" s="421">
        <f>C20+D20+E20-F20</f>
        <v>0</v>
      </c>
      <c r="H20" s="427"/>
    </row>
    <row r="21" spans="1:8" x14ac:dyDescent="0.25">
      <c r="A21" s="417"/>
      <c r="B21" s="429"/>
      <c r="C21" s="419"/>
      <c r="D21" s="419"/>
      <c r="E21" s="419"/>
      <c r="F21" s="419"/>
      <c r="G21" s="267"/>
      <c r="H21" s="427"/>
    </row>
    <row r="22" spans="1:8" x14ac:dyDescent="0.25">
      <c r="A22" s="417" t="s">
        <v>5</v>
      </c>
      <c r="B22" s="422" t="s">
        <v>15</v>
      </c>
      <c r="C22" s="419"/>
      <c r="D22" s="419"/>
      <c r="E22" s="419"/>
      <c r="F22" s="419"/>
      <c r="G22" s="267"/>
      <c r="H22" s="427"/>
    </row>
    <row r="23" spans="1:8" x14ac:dyDescent="0.25">
      <c r="A23" s="417" t="s">
        <v>6</v>
      </c>
      <c r="B23" s="628" t="s">
        <v>658</v>
      </c>
      <c r="C23" s="700"/>
      <c r="D23" s="700"/>
      <c r="E23" s="700"/>
      <c r="F23" s="700"/>
      <c r="G23" s="421">
        <f>C23+D23+E23-F23</f>
        <v>0</v>
      </c>
      <c r="H23" s="427"/>
    </row>
    <row r="24" spans="1:8" x14ac:dyDescent="0.25">
      <c r="A24" s="417" t="s">
        <v>7</v>
      </c>
      <c r="B24" s="431"/>
      <c r="C24" s="700"/>
      <c r="D24" s="700"/>
      <c r="E24" s="700"/>
      <c r="F24" s="700"/>
      <c r="G24" s="421">
        <f>C24+D24+E24-F24</f>
        <v>0</v>
      </c>
      <c r="H24" s="427"/>
    </row>
    <row r="25" spans="1:8" x14ac:dyDescent="0.25">
      <c r="A25" s="417" t="s">
        <v>8</v>
      </c>
      <c r="B25" s="432"/>
      <c r="C25" s="700"/>
      <c r="D25" s="700"/>
      <c r="E25" s="700"/>
      <c r="F25" s="700"/>
      <c r="G25" s="421">
        <f>C25+D25+E25-F25</f>
        <v>0</v>
      </c>
      <c r="H25" s="409"/>
    </row>
    <row r="26" spans="1:8" x14ac:dyDescent="0.25">
      <c r="A26" s="417" t="s">
        <v>9</v>
      </c>
      <c r="B26" s="433" t="s">
        <v>18</v>
      </c>
      <c r="C26" s="423">
        <f>SUM(C23:C25)</f>
        <v>0</v>
      </c>
      <c r="D26" s="423">
        <f>SUM(D23:D25)</f>
        <v>0</v>
      </c>
      <c r="E26" s="423">
        <f>SUM(E23:E25)</f>
        <v>0</v>
      </c>
      <c r="F26" s="423">
        <f>SUM(F23:F25)</f>
        <v>0</v>
      </c>
      <c r="G26" s="421">
        <f>C26+D26+E26-F26</f>
        <v>0</v>
      </c>
      <c r="H26" s="409"/>
    </row>
    <row r="27" spans="1:8" x14ac:dyDescent="0.25">
      <c r="A27" s="417" t="s">
        <v>10</v>
      </c>
      <c r="B27" s="434" t="s">
        <v>16</v>
      </c>
      <c r="C27" s="435">
        <f>C14+C20+C26</f>
        <v>0</v>
      </c>
      <c r="D27" s="435">
        <f>D14+D20+D26</f>
        <v>0</v>
      </c>
      <c r="E27" s="435">
        <f>E14+E20+E26</f>
        <v>0</v>
      </c>
      <c r="F27" s="435">
        <f>F14+F20+F26</f>
        <v>0</v>
      </c>
      <c r="G27" s="421">
        <f>C27+D27+E27-F27</f>
        <v>0</v>
      </c>
    </row>
    <row r="28" spans="1:8" x14ac:dyDescent="0.25">
      <c r="A28" s="417"/>
      <c r="B28" s="436"/>
      <c r="C28" s="436"/>
      <c r="D28" s="436"/>
      <c r="E28" s="436"/>
      <c r="F28" s="436"/>
      <c r="G28" s="436"/>
    </row>
    <row r="29" spans="1:8" x14ac:dyDescent="0.25">
      <c r="A29" s="417"/>
      <c r="B29" s="415" t="s">
        <v>20</v>
      </c>
      <c r="C29" s="436"/>
      <c r="D29" s="436"/>
      <c r="E29" s="436"/>
      <c r="F29" s="436"/>
      <c r="G29" s="436"/>
    </row>
    <row r="30" spans="1:8" x14ac:dyDescent="0.25">
      <c r="A30" s="417" t="s">
        <v>68</v>
      </c>
      <c r="B30" s="434" t="s">
        <v>21</v>
      </c>
      <c r="C30" s="436"/>
      <c r="D30" s="436"/>
      <c r="E30" s="436"/>
      <c r="F30" s="436"/>
      <c r="G30" s="436"/>
    </row>
    <row r="31" spans="1:8" x14ac:dyDescent="0.25">
      <c r="A31" s="417" t="s">
        <v>69</v>
      </c>
      <c r="B31" s="432"/>
      <c r="C31" s="700"/>
      <c r="D31" s="700"/>
      <c r="E31" s="700"/>
      <c r="F31" s="700"/>
      <c r="G31" s="421">
        <f>C31+D31+E31-F31</f>
        <v>0</v>
      </c>
    </row>
    <row r="32" spans="1:8" x14ac:dyDescent="0.25">
      <c r="A32" s="417" t="s">
        <v>578</v>
      </c>
      <c r="B32" s="432"/>
      <c r="C32" s="700"/>
      <c r="D32" s="700"/>
      <c r="E32" s="700"/>
      <c r="F32" s="700"/>
      <c r="G32" s="421">
        <f>C32+D32+E32-F32</f>
        <v>0</v>
      </c>
    </row>
    <row r="33" spans="1:7" x14ac:dyDescent="0.25">
      <c r="A33" s="417" t="s">
        <v>579</v>
      </c>
      <c r="B33" s="432"/>
      <c r="C33" s="700"/>
      <c r="D33" s="700"/>
      <c r="E33" s="700"/>
      <c r="F33" s="700"/>
      <c r="G33" s="421">
        <f>C33+D33+E33-F33</f>
        <v>0</v>
      </c>
    </row>
    <row r="34" spans="1:7" x14ac:dyDescent="0.25">
      <c r="A34" s="417" t="s">
        <v>580</v>
      </c>
      <c r="B34" s="434" t="s">
        <v>22</v>
      </c>
      <c r="C34" s="437">
        <f>SUM(C31:C33)</f>
        <v>0</v>
      </c>
      <c r="D34" s="437">
        <f>SUM(D31:D33)</f>
        <v>0</v>
      </c>
      <c r="E34" s="437">
        <f>SUM(E31:E33)</f>
        <v>0</v>
      </c>
      <c r="F34" s="437">
        <f>SUM(F31:F33)</f>
        <v>0</v>
      </c>
      <c r="G34" s="421">
        <f>C34+D34+E34-F34</f>
        <v>0</v>
      </c>
    </row>
    <row r="35" spans="1:7" x14ac:dyDescent="0.25">
      <c r="A35" s="417"/>
      <c r="B35" s="436"/>
      <c r="C35" s="436"/>
      <c r="D35" s="436"/>
      <c r="E35" s="436"/>
      <c r="F35" s="436"/>
      <c r="G35" s="436"/>
    </row>
    <row r="36" spans="1:7" x14ac:dyDescent="0.25">
      <c r="A36" s="417" t="s">
        <v>581</v>
      </c>
      <c r="B36" s="434" t="s">
        <v>14</v>
      </c>
      <c r="C36" s="436"/>
      <c r="D36" s="436"/>
      <c r="E36" s="436"/>
      <c r="F36" s="436"/>
      <c r="G36" s="436"/>
    </row>
    <row r="37" spans="1:7" x14ac:dyDescent="0.25">
      <c r="A37" s="417" t="s">
        <v>582</v>
      </c>
      <c r="B37" s="432"/>
      <c r="C37" s="700"/>
      <c r="D37" s="700"/>
      <c r="E37" s="700"/>
      <c r="F37" s="700"/>
      <c r="G37" s="421">
        <f>C37+D37+E37-F37</f>
        <v>0</v>
      </c>
    </row>
    <row r="38" spans="1:7" x14ac:dyDescent="0.25">
      <c r="A38" s="417" t="s">
        <v>583</v>
      </c>
      <c r="B38" s="432"/>
      <c r="C38" s="700"/>
      <c r="D38" s="700"/>
      <c r="E38" s="700"/>
      <c r="F38" s="700"/>
      <c r="G38" s="421">
        <f>C38+D38+E38-F38</f>
        <v>0</v>
      </c>
    </row>
    <row r="39" spans="1:7" x14ac:dyDescent="0.25">
      <c r="A39" s="417" t="s">
        <v>115</v>
      </c>
      <c r="B39" s="432"/>
      <c r="C39" s="700"/>
      <c r="D39" s="700"/>
      <c r="E39" s="700"/>
      <c r="F39" s="700"/>
      <c r="G39" s="421">
        <f>C39+D39+E39-F39</f>
        <v>0</v>
      </c>
    </row>
    <row r="40" spans="1:7" x14ac:dyDescent="0.25">
      <c r="A40" s="417" t="s">
        <v>117</v>
      </c>
      <c r="B40" s="422" t="s">
        <v>17</v>
      </c>
      <c r="C40" s="437">
        <f>SUM(C37:C39)</f>
        <v>0</v>
      </c>
      <c r="D40" s="437">
        <f>SUM(D37:D39)</f>
        <v>0</v>
      </c>
      <c r="E40" s="437">
        <f>SUM(E37:E39)</f>
        <v>0</v>
      </c>
      <c r="F40" s="437">
        <f>SUM(F37:F39)</f>
        <v>0</v>
      </c>
      <c r="G40" s="421">
        <f>C40+D40+E40-F40</f>
        <v>0</v>
      </c>
    </row>
    <row r="41" spans="1:7" x14ac:dyDescent="0.25">
      <c r="A41" s="417"/>
      <c r="B41" s="436"/>
      <c r="C41" s="436"/>
      <c r="D41" s="436"/>
      <c r="E41" s="436"/>
      <c r="F41" s="436"/>
      <c r="G41" s="436"/>
    </row>
    <row r="42" spans="1:7" x14ac:dyDescent="0.25">
      <c r="A42" s="417" t="s">
        <v>119</v>
      </c>
      <c r="B42" s="422" t="s">
        <v>15</v>
      </c>
      <c r="C42" s="436"/>
      <c r="D42" s="436"/>
      <c r="E42" s="436"/>
      <c r="F42" s="436"/>
      <c r="G42" s="436"/>
    </row>
    <row r="43" spans="1:7" x14ac:dyDescent="0.25">
      <c r="A43" s="417" t="s">
        <v>25</v>
      </c>
      <c r="B43" s="430"/>
      <c r="C43" s="700"/>
      <c r="D43" s="700"/>
      <c r="E43" s="700"/>
      <c r="F43" s="700"/>
      <c r="G43" s="421">
        <f>C43+D43+E43-F43</f>
        <v>0</v>
      </c>
    </row>
    <row r="44" spans="1:7" x14ac:dyDescent="0.25">
      <c r="A44" s="417" t="s">
        <v>26</v>
      </c>
      <c r="B44" s="431"/>
      <c r="C44" s="700"/>
      <c r="D44" s="700"/>
      <c r="E44" s="700"/>
      <c r="F44" s="700"/>
      <c r="G44" s="421">
        <f>C44+D44+E44-F44</f>
        <v>0</v>
      </c>
    </row>
    <row r="45" spans="1:7" x14ac:dyDescent="0.25">
      <c r="A45" s="417" t="s">
        <v>27</v>
      </c>
      <c r="B45" s="432"/>
      <c r="C45" s="700"/>
      <c r="D45" s="700"/>
      <c r="E45" s="700"/>
      <c r="F45" s="700"/>
      <c r="G45" s="421">
        <f>C45+D45+E45-F45</f>
        <v>0</v>
      </c>
    </row>
    <row r="46" spans="1:7" x14ac:dyDescent="0.25">
      <c r="A46" s="417" t="s">
        <v>28</v>
      </c>
      <c r="B46" s="433" t="s">
        <v>18</v>
      </c>
      <c r="C46" s="423">
        <f>SUM(C43:C45)</f>
        <v>0</v>
      </c>
      <c r="D46" s="423">
        <f>SUM(D43:D45)</f>
        <v>0</v>
      </c>
      <c r="E46" s="423">
        <f>SUM(E43:E45)</f>
        <v>0</v>
      </c>
      <c r="F46" s="423">
        <f>SUM(F43:F45)</f>
        <v>0</v>
      </c>
      <c r="G46" s="421">
        <f>C46+D46+E46-F46</f>
        <v>0</v>
      </c>
    </row>
    <row r="47" spans="1:7" x14ac:dyDescent="0.25">
      <c r="A47" s="417" t="s">
        <v>29</v>
      </c>
      <c r="B47" s="434" t="s">
        <v>23</v>
      </c>
      <c r="C47" s="435">
        <f>C34+C40+C46</f>
        <v>0</v>
      </c>
      <c r="D47" s="435">
        <f>D34+D40+D46</f>
        <v>0</v>
      </c>
      <c r="E47" s="435">
        <f>E34+E40+E46</f>
        <v>0</v>
      </c>
      <c r="F47" s="435">
        <f>F34+F40+F46</f>
        <v>0</v>
      </c>
      <c r="G47" s="421">
        <f>C47+D47+E47-F47</f>
        <v>0</v>
      </c>
    </row>
    <row r="48" spans="1:7" x14ac:dyDescent="0.25">
      <c r="A48" s="417"/>
      <c r="B48" s="436"/>
      <c r="C48" s="436"/>
      <c r="D48" s="436"/>
      <c r="E48" s="436"/>
      <c r="F48" s="436"/>
      <c r="G48" s="436"/>
    </row>
    <row r="49" spans="1:7" x14ac:dyDescent="0.25">
      <c r="A49" s="417" t="s">
        <v>584</v>
      </c>
      <c r="B49" s="434" t="s">
        <v>24</v>
      </c>
      <c r="C49" s="435">
        <f>C27+C47</f>
        <v>0</v>
      </c>
      <c r="D49" s="435">
        <f>D27+D47</f>
        <v>0</v>
      </c>
      <c r="E49" s="435">
        <f>E27+E47</f>
        <v>0</v>
      </c>
      <c r="F49" s="435">
        <f>F27+F47</f>
        <v>0</v>
      </c>
      <c r="G49" s="421">
        <f>C49+D49+E49-F49</f>
        <v>0</v>
      </c>
    </row>
    <row r="50" spans="1:7" x14ac:dyDescent="0.25">
      <c r="A50" s="417"/>
    </row>
    <row r="51" spans="1:7" x14ac:dyDescent="0.25">
      <c r="A51" s="417"/>
    </row>
    <row r="52" spans="1:7" x14ac:dyDescent="0.25">
      <c r="A52" s="417"/>
    </row>
    <row r="53" spans="1:7" x14ac:dyDescent="0.25">
      <c r="A53" s="417"/>
    </row>
    <row r="54" spans="1:7" x14ac:dyDescent="0.25">
      <c r="A54" s="417"/>
    </row>
    <row r="55" spans="1:7" x14ac:dyDescent="0.25">
      <c r="A55" s="417"/>
    </row>
    <row r="56" spans="1:7" x14ac:dyDescent="0.25">
      <c r="A56" s="417"/>
    </row>
    <row r="57" spans="1:7" x14ac:dyDescent="0.25">
      <c r="A57" s="417"/>
    </row>
    <row r="58" spans="1:7" x14ac:dyDescent="0.25">
      <c r="A58" s="417"/>
    </row>
    <row r="59" spans="1:7" x14ac:dyDescent="0.25">
      <c r="A59" s="417"/>
    </row>
    <row r="60" spans="1:7" x14ac:dyDescent="0.25">
      <c r="A60" s="417"/>
    </row>
    <row r="61" spans="1:7" x14ac:dyDescent="0.25">
      <c r="A61" s="417"/>
    </row>
    <row r="62" spans="1:7" x14ac:dyDescent="0.25">
      <c r="A62" s="417"/>
    </row>
    <row r="63" spans="1:7" x14ac:dyDescent="0.25">
      <c r="A63" s="417"/>
    </row>
    <row r="64" spans="1:7" x14ac:dyDescent="0.25">
      <c r="A64" s="417"/>
    </row>
    <row r="65" spans="1:1" x14ac:dyDescent="0.25">
      <c r="A65" s="417"/>
    </row>
    <row r="66" spans="1:1" x14ac:dyDescent="0.25">
      <c r="A66" s="417"/>
    </row>
    <row r="67" spans="1:1" x14ac:dyDescent="0.25">
      <c r="A67" s="417"/>
    </row>
    <row r="68" spans="1:1" x14ac:dyDescent="0.25">
      <c r="A68" s="417"/>
    </row>
    <row r="69" spans="1:1" x14ac:dyDescent="0.25">
      <c r="A69" s="417"/>
    </row>
    <row r="70" spans="1:1" x14ac:dyDescent="0.25">
      <c r="A70" s="417"/>
    </row>
    <row r="71" spans="1:1" x14ac:dyDescent="0.25">
      <c r="A71" s="417"/>
    </row>
    <row r="72" spans="1:1" x14ac:dyDescent="0.25">
      <c r="A72" s="417"/>
    </row>
    <row r="73" spans="1:1" x14ac:dyDescent="0.25">
      <c r="A73" s="417"/>
    </row>
    <row r="74" spans="1:1" x14ac:dyDescent="0.25">
      <c r="A74" s="417"/>
    </row>
    <row r="75" spans="1:1" x14ac:dyDescent="0.25">
      <c r="A75" s="417"/>
    </row>
    <row r="76" spans="1:1" x14ac:dyDescent="0.25">
      <c r="A76" s="417"/>
    </row>
    <row r="77" spans="1:1" x14ac:dyDescent="0.25">
      <c r="A77" s="417"/>
    </row>
    <row r="78" spans="1:1" x14ac:dyDescent="0.25">
      <c r="A78" s="417"/>
    </row>
    <row r="79" spans="1:1" x14ac:dyDescent="0.25">
      <c r="A79" s="417"/>
    </row>
    <row r="80" spans="1:1" x14ac:dyDescent="0.25">
      <c r="A80" s="417"/>
    </row>
    <row r="81" spans="1:1" x14ac:dyDescent="0.25">
      <c r="A81" s="417"/>
    </row>
    <row r="82" spans="1:1" x14ac:dyDescent="0.25">
      <c r="A82" s="417"/>
    </row>
    <row r="83" spans="1:1" x14ac:dyDescent="0.25">
      <c r="A83" s="417"/>
    </row>
    <row r="84" spans="1:1" x14ac:dyDescent="0.25">
      <c r="A84" s="417"/>
    </row>
    <row r="85" spans="1:1" x14ac:dyDescent="0.25">
      <c r="A85" s="417"/>
    </row>
    <row r="86" spans="1:1" x14ac:dyDescent="0.25">
      <c r="A86" s="417"/>
    </row>
    <row r="87" spans="1:1" x14ac:dyDescent="0.25">
      <c r="A87" s="417"/>
    </row>
    <row r="88" spans="1:1" x14ac:dyDescent="0.25">
      <c r="A88" s="417"/>
    </row>
    <row r="89" spans="1:1" x14ac:dyDescent="0.25">
      <c r="A89" s="417"/>
    </row>
    <row r="90" spans="1:1" x14ac:dyDescent="0.25">
      <c r="A90" s="417"/>
    </row>
    <row r="91" spans="1:1" x14ac:dyDescent="0.25">
      <c r="A91" s="417"/>
    </row>
    <row r="92" spans="1:1" x14ac:dyDescent="0.25">
      <c r="A92" s="417"/>
    </row>
    <row r="93" spans="1:1" x14ac:dyDescent="0.25">
      <c r="A93" s="417"/>
    </row>
    <row r="94" spans="1:1" x14ac:dyDescent="0.25">
      <c r="A94" s="417"/>
    </row>
    <row r="95" spans="1:1" x14ac:dyDescent="0.25">
      <c r="A95" s="417"/>
    </row>
    <row r="96" spans="1:1" x14ac:dyDescent="0.25">
      <c r="A96" s="417"/>
    </row>
    <row r="97" spans="1:1" x14ac:dyDescent="0.25">
      <c r="A97" s="417"/>
    </row>
  </sheetData>
  <sheetProtection password="DE26" sheet="1" objects="1" scenarios="1"/>
  <mergeCells count="1">
    <mergeCell ref="F3:G3"/>
  </mergeCells>
  <phoneticPr fontId="6" type="noConversion"/>
  <printOptions horizontalCentered="1"/>
  <pageMargins left="0" right="0" top="0.98425196850393704" bottom="0.98425196850393704" header="0.51181102362204722" footer="0.51181102362204722"/>
  <pageSetup scale="43" orientation="portrait" r:id="rId1"/>
  <headerFooter alignWithMargins="0">
    <oddFooter>&amp;R2016/17 Hospital Authorities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38</vt:i4>
      </vt:variant>
    </vt:vector>
  </HeadingPairs>
  <TitlesOfParts>
    <vt:vector size="61" baseType="lpstr">
      <vt:lpstr>Cover</vt:lpstr>
      <vt:lpstr>Contents</vt:lpstr>
      <vt:lpstr>Sch 1 Stmt of Fin. Position</vt:lpstr>
      <vt:lpstr>Sch 1.1 Stmt of Operations</vt:lpstr>
      <vt:lpstr>Sch 1.2 Stmt of Cash Flow</vt:lpstr>
      <vt:lpstr>Sch 1.3 Stmt of Net Debt</vt:lpstr>
      <vt:lpstr>Schedule 3C TCA</vt:lpstr>
      <vt:lpstr>Sch.5 Acc. Surplus (Deficit)</vt:lpstr>
      <vt:lpstr>Sch 5.1 Deferred Revenues</vt:lpstr>
      <vt:lpstr>Schedule 6 Trust Funds</vt:lpstr>
      <vt:lpstr>Sch.7 Fin Assets, Liabilities</vt:lpstr>
      <vt:lpstr>Sch. 9 Revenues</vt:lpstr>
      <vt:lpstr>Sch. 10 Expenses</vt:lpstr>
      <vt:lpstr>Sch 10ADJ  Adj.</vt:lpstr>
      <vt:lpstr>Sch.10G Emp. Future Benefits</vt:lpstr>
      <vt:lpstr>Enrolment</vt:lpstr>
      <vt:lpstr>Grant Calculation</vt:lpstr>
      <vt:lpstr>Staffing Oct 31</vt:lpstr>
      <vt:lpstr>Staffing Mar 31</vt:lpstr>
      <vt:lpstr>Supplementary Schedule</vt:lpstr>
      <vt:lpstr>Tuition Calculation</vt:lpstr>
      <vt:lpstr>Tables</vt:lpstr>
      <vt:lpstr>Ministry Adjustment</vt:lpstr>
      <vt:lpstr>'Staffing Mar 31'!Administration_and_Governance</vt:lpstr>
      <vt:lpstr>Administration_and_Governance</vt:lpstr>
      <vt:lpstr>'Staffing Mar 31'!CLASSROOM</vt:lpstr>
      <vt:lpstr>CLASSROOM</vt:lpstr>
      <vt:lpstr>'Staffing Mar 31'!Continuing_Education</vt:lpstr>
      <vt:lpstr>Continuing_Education</vt:lpstr>
      <vt:lpstr>'Staffing Mar 31'!Coordinators_and_Consultants___Liaison_Teachers</vt:lpstr>
      <vt:lpstr>Coordinators_and_Consultants___Liaison_Teachers</vt:lpstr>
      <vt:lpstr>'Staffing Mar 31'!Library_and_Guidance</vt:lpstr>
      <vt:lpstr>Library_and_Guidance</vt:lpstr>
      <vt:lpstr>'Staffing Mar 31'!NON_CLASSROOM</vt:lpstr>
      <vt:lpstr>NON_CLASSROOM</vt:lpstr>
      <vt:lpstr>'Staffing Mar 31'!Other_Non_Operating</vt:lpstr>
      <vt:lpstr>Other_Non_Operating</vt:lpstr>
      <vt:lpstr>Contents!Print_Area</vt:lpstr>
      <vt:lpstr>Cover!Print_Area</vt:lpstr>
      <vt:lpstr>Enrolment!Print_Area</vt:lpstr>
      <vt:lpstr>'Sch 10ADJ  Adj.'!Print_Area</vt:lpstr>
      <vt:lpstr>'Sch. 9 Revenues'!Print_Area</vt:lpstr>
      <vt:lpstr>'Schedule 3C TCA'!Print_Area</vt:lpstr>
      <vt:lpstr>Contents!Print_Titles</vt:lpstr>
      <vt:lpstr>'Schedule 3C TCA'!Print_Titles</vt:lpstr>
      <vt:lpstr>'Staffing Mar 31'!Pupil_Transportation</vt:lpstr>
      <vt:lpstr>Pupil_Transportation</vt:lpstr>
      <vt:lpstr>'Staffing Mar 31'!School_Administration</vt:lpstr>
      <vt:lpstr>School_Administration</vt:lpstr>
      <vt:lpstr>'Staffing Mar 31'!School_Operations___Maintenance</vt:lpstr>
      <vt:lpstr>School_Operations___Maintenance</vt:lpstr>
      <vt:lpstr>'Staffing Mar 31'!see_instructions_for_detail_on_Code_of_Account_references_and_exceptions.</vt:lpstr>
      <vt:lpstr>see_instructions_for_detail_on_Code_of_Account_references_and_exceptions.</vt:lpstr>
      <vt:lpstr>'Staffing Mar 31'!Student_Support___Professionals__Paraprofessionals_and_Technicians</vt:lpstr>
      <vt:lpstr>Student_Support___Professionals__Paraprofessionals_and_Technicians</vt:lpstr>
      <vt:lpstr>'Staffing Mar 31'!Teacher_Assistants</vt:lpstr>
      <vt:lpstr>Teacher_Assistants</vt:lpstr>
      <vt:lpstr>'Staffing Mar 31'!Teachers__including_Preparation_Time</vt:lpstr>
      <vt:lpstr>Teachers__including_Preparation_Time</vt:lpstr>
      <vt:lpstr>'Staffing Mar 31'!TOTAL</vt:lpstr>
      <vt:lpstr>TOTAL</vt:lpstr>
    </vt:vector>
  </TitlesOfParts>
  <Company>Min. of Education &amp; Training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 STAFF</dc:creator>
  <cp:lastModifiedBy>Shek, Stephen (EDU)</cp:lastModifiedBy>
  <cp:lastPrinted>2015-10-23T15:03:19Z</cp:lastPrinted>
  <dcterms:created xsi:type="dcterms:W3CDTF">1999-04-15T14:18:34Z</dcterms:created>
  <dcterms:modified xsi:type="dcterms:W3CDTF">2017-10-04T14:14:58Z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